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4125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H18" i="1"/>
  <c r="H17"/>
  <c r="H16"/>
  <c r="H12"/>
  <c r="H10"/>
  <c r="H8"/>
  <c r="H7"/>
  <c r="H6"/>
  <c r="I7"/>
  <c r="I8"/>
  <c r="I9"/>
  <c r="I10"/>
  <c r="I11"/>
  <c r="I12"/>
  <c r="I13"/>
  <c r="I14"/>
  <c r="I15"/>
  <c r="I16"/>
  <c r="I17"/>
  <c r="I18"/>
  <c r="I6"/>
  <c r="I2"/>
  <c r="I1"/>
  <c r="D7"/>
  <c r="D8"/>
  <c r="D9"/>
  <c r="D10"/>
  <c r="D11"/>
  <c r="D12"/>
  <c r="D13"/>
  <c r="D14"/>
  <c r="D15"/>
  <c r="D16"/>
  <c r="D17"/>
  <c r="D18"/>
  <c r="D6"/>
  <c r="C7"/>
  <c r="C8"/>
  <c r="C10"/>
  <c r="C12"/>
  <c r="C16"/>
  <c r="C17"/>
  <c r="C18"/>
  <c r="C6"/>
  <c r="F2"/>
  <c r="F1"/>
</calcChain>
</file>

<file path=xl/sharedStrings.xml><?xml version="1.0" encoding="utf-8"?>
<sst xmlns="http://schemas.openxmlformats.org/spreadsheetml/2006/main" count="43" uniqueCount="28">
  <si>
    <t>Min Emissions</t>
  </si>
  <si>
    <t>Min Fuel Economy</t>
  </si>
  <si>
    <t>Max Fuel Economy</t>
  </si>
  <si>
    <t xml:space="preserve"> </t>
  </si>
  <si>
    <t>CSC Points</t>
  </si>
  <si>
    <t>Ordinal</t>
  </si>
  <si>
    <t xml:space="preserve">#1 Univ of Wisconsin - Madison </t>
  </si>
  <si>
    <t xml:space="preserve">#2 Michigan Tech Univ </t>
  </si>
  <si>
    <t xml:space="preserve">#3 Univ of Idaho </t>
  </si>
  <si>
    <t xml:space="preserve">#4 SUNY - Buffalo </t>
  </si>
  <si>
    <t xml:space="preserve">#5 Kettering Univ </t>
  </si>
  <si>
    <t xml:space="preserve">#6 North Dakota State Univ </t>
  </si>
  <si>
    <t xml:space="preserve">#7 Univ of Wisconsin - Platteville </t>
  </si>
  <si>
    <t>SAE CSC 2011 In Service Emission Testing Results</t>
  </si>
  <si>
    <t xml:space="preserve">#9 Univ of Waterloo </t>
  </si>
  <si>
    <t xml:space="preserve">#10 Northern Illinois Univ </t>
  </si>
  <si>
    <t xml:space="preserve">#11 Univ of Maine </t>
  </si>
  <si>
    <t xml:space="preserve">#12 Clarkson University </t>
  </si>
  <si>
    <t xml:space="preserve">#13 Univ of Alaska - Fairbanks </t>
  </si>
  <si>
    <t xml:space="preserve">#14 Ecole De Technologie Superieure </t>
  </si>
  <si>
    <t>FINAL EMISSIONS (grams/kg fuel)</t>
  </si>
  <si>
    <t>DQ</t>
  </si>
  <si>
    <t>n/a</t>
  </si>
  <si>
    <t>Note: Buffalo was disqualified because the snowmobile could not reach maximum required speed on the test course of 50 mph.</t>
  </si>
  <si>
    <t>Fuel Economy (average moles CO2/mole fuel carbon)</t>
  </si>
  <si>
    <t>Miles driven on test course</t>
  </si>
  <si>
    <t>HC+CO+NOx</t>
  </si>
  <si>
    <t>Max Emissions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</si>
</sst>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2" fontId="5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2" fontId="5" fillId="0" borderId="1" xfId="0" applyNumberFormat="1" applyFont="1" applyFill="1" applyBorder="1" applyAlignment="1" applyProtection="1">
      <alignment horizontal="center" wrapText="1"/>
    </xf>
    <xf numFmtId="164" fontId="6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/>
    <xf numFmtId="166" fontId="7" fillId="0" borderId="1" xfId="0" applyNumberFormat="1" applyFont="1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/>
    </xf>
    <xf numFmtId="166" fontId="3" fillId="0" borderId="0" xfId="0" applyNumberFormat="1" applyFont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K5" sqref="K5"/>
    </sheetView>
  </sheetViews>
  <sheetFormatPr defaultRowHeight="15"/>
  <cols>
    <col min="1" max="1" width="34.28515625" customWidth="1"/>
    <col min="2" max="2" width="14.42578125" customWidth="1"/>
    <col min="3" max="3" width="15.7109375" customWidth="1"/>
    <col min="4" max="4" width="12.140625" customWidth="1"/>
    <col min="5" max="5" width="14" bestFit="1" customWidth="1"/>
    <col min="6" max="6" width="15.7109375" customWidth="1"/>
    <col min="7" max="7" width="32" customWidth="1"/>
    <col min="8" max="8" width="17.42578125" bestFit="1" customWidth="1"/>
    <col min="9" max="9" width="11" customWidth="1"/>
    <col min="10" max="10" width="15.7109375" customWidth="1"/>
  </cols>
  <sheetData>
    <row r="1" spans="1:10" ht="24.95" customHeight="1">
      <c r="A1" s="24" t="s">
        <v>13</v>
      </c>
      <c r="B1" s="1"/>
      <c r="C1" s="1"/>
      <c r="D1" s="1"/>
      <c r="E1" s="20" t="s">
        <v>0</v>
      </c>
      <c r="F1" s="22">
        <f>MIN(B6:B18)</f>
        <v>37.794600000000003</v>
      </c>
      <c r="G1" s="1"/>
      <c r="H1" s="20" t="s">
        <v>1</v>
      </c>
      <c r="I1" s="27">
        <f>MIN(G6:G18)</f>
        <v>0.49</v>
      </c>
    </row>
    <row r="2" spans="1:10" ht="24.95" customHeight="1">
      <c r="A2" s="2"/>
      <c r="B2" s="3"/>
      <c r="C2" s="3"/>
      <c r="D2" s="3"/>
      <c r="E2" s="21" t="s">
        <v>27</v>
      </c>
      <c r="F2" s="22">
        <f>MAX(B7:B18)</f>
        <v>815.43269999999995</v>
      </c>
      <c r="G2" s="3"/>
      <c r="H2" s="21" t="s">
        <v>2</v>
      </c>
      <c r="I2" s="28">
        <f>MAX(G6:G18)</f>
        <v>0.98</v>
      </c>
    </row>
    <row r="3" spans="1:10" ht="24.95" customHeight="1">
      <c r="A3" s="4"/>
      <c r="B3" s="23" t="s">
        <v>20</v>
      </c>
      <c r="C3" s="5"/>
      <c r="D3" s="5"/>
      <c r="E3" s="5"/>
      <c r="F3" s="5"/>
      <c r="G3" s="5"/>
      <c r="H3" s="5"/>
      <c r="I3" s="5"/>
      <c r="J3" s="4"/>
    </row>
    <row r="4" spans="1:10" ht="24.95" customHeight="1">
      <c r="A4" s="4"/>
      <c r="B4" s="4"/>
      <c r="C4" s="5"/>
      <c r="D4" s="5"/>
      <c r="E4" s="5" t="s">
        <v>3</v>
      </c>
      <c r="F4" s="5"/>
      <c r="G4" s="5"/>
      <c r="H4" s="5"/>
      <c r="I4" s="5"/>
      <c r="J4" s="5"/>
    </row>
    <row r="5" spans="1:10" ht="36.75" customHeight="1">
      <c r="A5" s="12"/>
      <c r="B5" s="30" t="s">
        <v>26</v>
      </c>
      <c r="C5" s="31" t="s">
        <v>4</v>
      </c>
      <c r="D5" s="30" t="s">
        <v>5</v>
      </c>
      <c r="E5" s="30"/>
      <c r="F5" s="31" t="s">
        <v>25</v>
      </c>
      <c r="G5" s="29" t="s">
        <v>24</v>
      </c>
      <c r="H5" s="31" t="s">
        <v>4</v>
      </c>
      <c r="I5" s="30" t="s">
        <v>5</v>
      </c>
      <c r="J5" s="6"/>
    </row>
    <row r="6" spans="1:10" ht="24.95" customHeight="1">
      <c r="A6" s="13" t="s">
        <v>6</v>
      </c>
      <c r="B6" s="16">
        <v>37.794600000000003</v>
      </c>
      <c r="C6" s="8">
        <f>50*(($F$2/B6)^2-1)/(($F$2/$F$1)^2-1)</f>
        <v>49.999999999999993</v>
      </c>
      <c r="D6" s="9">
        <f>RANK(C6,$C$6:$C$18)</f>
        <v>1</v>
      </c>
      <c r="E6" s="10"/>
      <c r="F6" s="26">
        <v>2.61</v>
      </c>
      <c r="G6" s="25">
        <v>0.98</v>
      </c>
      <c r="H6" s="17">
        <f>50*((G6/$I$1)^2-1)/(($I$2/$I$1)^2-1)</f>
        <v>50</v>
      </c>
      <c r="I6" s="18">
        <f>RANK(H6,$H$6:$H$18)</f>
        <v>1</v>
      </c>
      <c r="J6" s="14"/>
    </row>
    <row r="7" spans="1:10" ht="24.95" customHeight="1">
      <c r="A7" s="13" t="s">
        <v>7</v>
      </c>
      <c r="B7" s="7">
        <v>412.57600000000002</v>
      </c>
      <c r="C7" s="17">
        <f t="shared" ref="C7:C18" si="0">50*(($F$2/B7)^2-1)/(($F$2/$F$1)^2-1)</f>
        <v>0.31284653579686306</v>
      </c>
      <c r="D7" s="18">
        <f t="shared" ref="D7:D18" si="1">RANK(C7,$C$6:$C$18)</f>
        <v>7</v>
      </c>
      <c r="E7" s="11"/>
      <c r="F7" s="26">
        <v>2.6246</v>
      </c>
      <c r="G7" s="25">
        <v>0.76900000000000002</v>
      </c>
      <c r="H7" s="17">
        <f t="shared" ref="H7:H18" si="2">50*((G7/$I$1)^2-1)/(($I$2/$I$1)^2-1)</f>
        <v>24.382965431070399</v>
      </c>
      <c r="I7" s="18">
        <f t="shared" ref="I7:I18" si="3">RANK(H7,$H$6:$H$18)</f>
        <v>7</v>
      </c>
      <c r="J7" s="14"/>
    </row>
    <row r="8" spans="1:10" ht="24.95" customHeight="1">
      <c r="A8" s="13" t="s">
        <v>8</v>
      </c>
      <c r="B8" s="7">
        <v>67.098100000000002</v>
      </c>
      <c r="C8" s="17">
        <f t="shared" si="0"/>
        <v>15.790376651709927</v>
      </c>
      <c r="D8" s="18">
        <f t="shared" si="1"/>
        <v>2</v>
      </c>
      <c r="E8" s="11"/>
      <c r="F8" s="26">
        <v>2.5651999999999999</v>
      </c>
      <c r="G8" s="25">
        <v>0.96199999999999997</v>
      </c>
      <c r="H8" s="17">
        <f t="shared" si="2"/>
        <v>47.573511037067895</v>
      </c>
      <c r="I8" s="18">
        <f t="shared" si="3"/>
        <v>3</v>
      </c>
      <c r="J8" s="14"/>
    </row>
    <row r="9" spans="1:10" ht="24.95" customHeight="1">
      <c r="A9" s="13" t="s">
        <v>9</v>
      </c>
      <c r="B9" s="7" t="s">
        <v>21</v>
      </c>
      <c r="C9" s="17">
        <v>0</v>
      </c>
      <c r="D9" s="18">
        <f t="shared" si="1"/>
        <v>8</v>
      </c>
      <c r="E9" s="10"/>
      <c r="F9" s="26" t="s">
        <v>21</v>
      </c>
      <c r="G9" s="25" t="s">
        <v>21</v>
      </c>
      <c r="H9" s="17">
        <v>0</v>
      </c>
      <c r="I9" s="18">
        <f t="shared" si="3"/>
        <v>8</v>
      </c>
      <c r="J9" s="14"/>
    </row>
    <row r="10" spans="1:10" ht="24.95" customHeight="1">
      <c r="A10" s="13" t="s">
        <v>10</v>
      </c>
      <c r="B10" s="7">
        <v>97.577299999999994</v>
      </c>
      <c r="C10" s="17">
        <f t="shared" si="0"/>
        <v>7.4097260217117737</v>
      </c>
      <c r="D10" s="18">
        <f t="shared" si="1"/>
        <v>4</v>
      </c>
      <c r="E10" s="10"/>
      <c r="F10" s="26">
        <v>2.5979000000000001</v>
      </c>
      <c r="G10" s="25">
        <v>0.94699999999999995</v>
      </c>
      <c r="H10" s="17">
        <f t="shared" si="2"/>
        <v>45.585797584339851</v>
      </c>
      <c r="I10" s="18">
        <f t="shared" si="3"/>
        <v>4</v>
      </c>
      <c r="J10" s="14"/>
    </row>
    <row r="11" spans="1:10" ht="24.95" customHeight="1">
      <c r="A11" s="13" t="s">
        <v>11</v>
      </c>
      <c r="B11" s="7" t="s">
        <v>22</v>
      </c>
      <c r="C11" s="17">
        <v>0</v>
      </c>
      <c r="D11" s="18">
        <f t="shared" si="1"/>
        <v>8</v>
      </c>
      <c r="E11" s="10"/>
      <c r="F11" s="26" t="s">
        <v>22</v>
      </c>
      <c r="G11" s="25" t="s">
        <v>22</v>
      </c>
      <c r="H11" s="17">
        <v>0</v>
      </c>
      <c r="I11" s="18">
        <f t="shared" si="3"/>
        <v>8</v>
      </c>
      <c r="J11" s="14"/>
    </row>
    <row r="12" spans="1:10" ht="24.95" customHeight="1">
      <c r="A12" s="13" t="s">
        <v>12</v>
      </c>
      <c r="B12" s="7">
        <v>317.46800000000002</v>
      </c>
      <c r="C12" s="17">
        <f t="shared" si="0"/>
        <v>0.60252868601276088</v>
      </c>
      <c r="D12" s="18">
        <f t="shared" si="1"/>
        <v>5</v>
      </c>
      <c r="E12" s="10"/>
      <c r="F12" s="26">
        <v>2.6025</v>
      </c>
      <c r="G12" s="25">
        <v>0.82099999999999995</v>
      </c>
      <c r="H12" s="17">
        <f t="shared" si="2"/>
        <v>30.122240733027905</v>
      </c>
      <c r="I12" s="18">
        <f t="shared" si="3"/>
        <v>5</v>
      </c>
      <c r="J12" s="14"/>
    </row>
    <row r="13" spans="1:10" ht="24.95" customHeight="1">
      <c r="A13" s="13" t="s">
        <v>14</v>
      </c>
      <c r="B13" s="7" t="s">
        <v>22</v>
      </c>
      <c r="C13" s="17">
        <v>0</v>
      </c>
      <c r="D13" s="18">
        <f t="shared" si="1"/>
        <v>8</v>
      </c>
      <c r="E13" s="11"/>
      <c r="F13" s="26" t="s">
        <v>22</v>
      </c>
      <c r="G13" s="25" t="s">
        <v>22</v>
      </c>
      <c r="H13" s="17">
        <v>0</v>
      </c>
      <c r="I13" s="18">
        <f t="shared" si="3"/>
        <v>8</v>
      </c>
      <c r="J13" s="14"/>
    </row>
    <row r="14" spans="1:10" ht="24.95" customHeight="1">
      <c r="A14" s="13" t="s">
        <v>15</v>
      </c>
      <c r="B14" s="7" t="s">
        <v>22</v>
      </c>
      <c r="C14" s="17">
        <v>0</v>
      </c>
      <c r="D14" s="18">
        <f t="shared" si="1"/>
        <v>8</v>
      </c>
      <c r="E14" s="10"/>
      <c r="F14" s="26" t="s">
        <v>22</v>
      </c>
      <c r="G14" s="25" t="s">
        <v>22</v>
      </c>
      <c r="H14" s="17">
        <v>0</v>
      </c>
      <c r="I14" s="18">
        <f t="shared" si="3"/>
        <v>8</v>
      </c>
      <c r="J14" s="14"/>
    </row>
    <row r="15" spans="1:10" ht="24.95" customHeight="1">
      <c r="A15" s="13" t="s">
        <v>16</v>
      </c>
      <c r="B15" s="7" t="s">
        <v>22</v>
      </c>
      <c r="C15" s="17">
        <v>0</v>
      </c>
      <c r="D15" s="18">
        <f t="shared" si="1"/>
        <v>8</v>
      </c>
      <c r="E15" s="10"/>
      <c r="F15" s="26" t="s">
        <v>22</v>
      </c>
      <c r="G15" s="25" t="s">
        <v>22</v>
      </c>
      <c r="H15" s="17">
        <v>0</v>
      </c>
      <c r="I15" s="18">
        <f t="shared" si="3"/>
        <v>8</v>
      </c>
      <c r="J15" s="14"/>
    </row>
    <row r="16" spans="1:10" ht="24.95" customHeight="1">
      <c r="A16" s="13" t="s">
        <v>17</v>
      </c>
      <c r="B16" s="7">
        <v>84.5672</v>
      </c>
      <c r="C16" s="17">
        <f t="shared" si="0"/>
        <v>9.9006397394588301</v>
      </c>
      <c r="D16" s="18">
        <f t="shared" si="1"/>
        <v>3</v>
      </c>
      <c r="E16" s="10"/>
      <c r="F16" s="26">
        <v>2.6284000000000001</v>
      </c>
      <c r="G16" s="25">
        <v>0.96799999999999997</v>
      </c>
      <c r="H16" s="17">
        <f t="shared" si="2"/>
        <v>48.377342773844227</v>
      </c>
      <c r="I16" s="18">
        <f t="shared" si="3"/>
        <v>2</v>
      </c>
      <c r="J16" s="14"/>
    </row>
    <row r="17" spans="1:10" ht="24.95" customHeight="1">
      <c r="A17" s="13" t="s">
        <v>18</v>
      </c>
      <c r="B17" s="7">
        <v>374.0727</v>
      </c>
      <c r="C17" s="17">
        <f t="shared" si="0"/>
        <v>0.40386349376781666</v>
      </c>
      <c r="D17" s="18">
        <f t="shared" si="1"/>
        <v>6</v>
      </c>
      <c r="E17" s="10"/>
      <c r="F17" s="26">
        <v>2.6177999999999999</v>
      </c>
      <c r="G17" s="25">
        <v>0.78900000000000003</v>
      </c>
      <c r="H17" s="17">
        <f t="shared" si="2"/>
        <v>26.545953075107594</v>
      </c>
      <c r="I17" s="18">
        <f t="shared" si="3"/>
        <v>6</v>
      </c>
      <c r="J17" s="14"/>
    </row>
    <row r="18" spans="1:10" ht="24.95" customHeight="1">
      <c r="A18" s="13" t="s">
        <v>19</v>
      </c>
      <c r="B18" s="7">
        <v>815.43269999999995</v>
      </c>
      <c r="C18" s="17">
        <f t="shared" si="0"/>
        <v>0</v>
      </c>
      <c r="D18" s="18">
        <f t="shared" si="1"/>
        <v>8</v>
      </c>
      <c r="E18" s="10"/>
      <c r="F18" s="26">
        <v>2.5924</v>
      </c>
      <c r="G18" s="25">
        <v>0.49</v>
      </c>
      <c r="H18" s="17">
        <f t="shared" si="2"/>
        <v>0</v>
      </c>
      <c r="I18" s="18">
        <f t="shared" si="3"/>
        <v>8</v>
      </c>
      <c r="J18" s="14"/>
    </row>
    <row r="19" spans="1:10">
      <c r="J19" s="15"/>
    </row>
    <row r="20" spans="1:10">
      <c r="A20" s="19" t="s">
        <v>23</v>
      </c>
    </row>
  </sheetData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Scott Miers</cp:lastModifiedBy>
  <cp:lastPrinted>2011-02-23T14:38:12Z</cp:lastPrinted>
  <dcterms:created xsi:type="dcterms:W3CDTF">2010-03-05T21:30:05Z</dcterms:created>
  <dcterms:modified xsi:type="dcterms:W3CDTF">2011-03-24T04:19:25Z</dcterms:modified>
</cp:coreProperties>
</file>