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9720" windowHeight="7860" activeTab="7"/>
  </bookViews>
  <sheets>
    <sheet name="Raw Data" sheetId="1" r:id="rId1"/>
    <sheet name="Summary" sheetId="9" r:id="rId2"/>
    <sheet name="Lap Breaks" sheetId="3" r:id="rId3"/>
    <sheet name="Lap_chart" sheetId="38" r:id="rId4"/>
    <sheet name="Lap 1 data" sheetId="4" r:id="rId5"/>
    <sheet name="Lap 2 data" sheetId="5" r:id="rId6"/>
    <sheet name="Lap 3 data" sheetId="7" r:id="rId7"/>
    <sheet name="Lap 4 data" sheetId="8" r:id="rId8"/>
    <sheet name="Speed" sheetId="36" r:id="rId9"/>
    <sheet name="Lambda" sheetId="35" r:id="rId10"/>
    <sheet name="CO2 &amp; CO Phasing" sheetId="46" r:id="rId11"/>
    <sheet name="Fuel Flow&amp;Lambda&amp;CO" sheetId="47" r:id="rId12"/>
    <sheet name="CO2 %" sheetId="28" r:id="rId13"/>
    <sheet name="CO %" sheetId="29" r:id="rId14"/>
    <sheet name="NO ppm" sheetId="30" r:id="rId15"/>
    <sheet name="THC ppm" sheetId="31" r:id="rId16"/>
    <sheet name="O2 %" sheetId="32" r:id="rId17"/>
    <sheet name="Fuel Flow L per hr" sheetId="33" r:id="rId18"/>
    <sheet name="CO2 g per hr" sheetId="41" r:id="rId19"/>
    <sheet name="CO g per hr" sheetId="42" r:id="rId20"/>
    <sheet name="NO g per hr" sheetId="43" r:id="rId21"/>
    <sheet name="THC g per hr" sheetId="45" r:id="rId22"/>
  </sheets>
  <calcPr calcId="145621"/>
  <customWorkbookViews>
    <customWorkbookView name="opie test" guid="{2B424CCC-7244-4294-A128-8AE125D4F682}" maximized="1" xWindow="1" yWindow="1" windowWidth="1362" windowHeight="538" activeSheetId="5"/>
  </customWorkbookViews>
</workbook>
</file>

<file path=xl/calcChain.xml><?xml version="1.0" encoding="utf-8"?>
<calcChain xmlns="http://schemas.openxmlformats.org/spreadsheetml/2006/main">
  <c r="AT8" i="4" l="1"/>
  <c r="BW147" i="8" l="1"/>
  <c r="BY147" i="8"/>
  <c r="BZ147" i="8"/>
  <c r="CA147" i="8"/>
  <c r="CB147" i="8"/>
  <c r="BW148" i="8"/>
  <c r="BY148" i="8"/>
  <c r="BZ148" i="8"/>
  <c r="CA148" i="8"/>
  <c r="CB148" i="8"/>
  <c r="CC5" i="5"/>
  <c r="BW147" i="5"/>
  <c r="BY147" i="5"/>
  <c r="BZ147" i="5"/>
  <c r="CA147" i="5"/>
  <c r="CB147" i="5"/>
  <c r="CC5" i="4"/>
  <c r="CB8" i="4"/>
  <c r="CA8" i="4"/>
  <c r="BZ8" i="4"/>
  <c r="BY8" i="4"/>
  <c r="BW8" i="4"/>
  <c r="BU8" i="4"/>
  <c r="BW147" i="4"/>
  <c r="BY147" i="4"/>
  <c r="BZ147" i="4"/>
  <c r="CA147" i="4"/>
  <c r="CA6" i="4" s="1"/>
  <c r="CB147" i="4"/>
  <c r="BW148" i="4"/>
  <c r="BY148" i="4"/>
  <c r="BY7" i="4" s="1"/>
  <c r="BZ148" i="4"/>
  <c r="CA148" i="4"/>
  <c r="CB148" i="4"/>
  <c r="BW149" i="4"/>
  <c r="BW7" i="4" s="1"/>
  <c r="BY149" i="4"/>
  <c r="BZ149" i="4"/>
  <c r="CA149" i="4"/>
  <c r="CB149" i="4"/>
  <c r="CB7" i="4" s="1"/>
  <c r="BW150" i="4"/>
  <c r="BY150" i="4"/>
  <c r="BZ150" i="4"/>
  <c r="CA150" i="4"/>
  <c r="CB150" i="4"/>
  <c r="BW151" i="4"/>
  <c r="BY151" i="4"/>
  <c r="BZ151" i="4"/>
  <c r="CA151" i="4"/>
  <c r="CB151" i="4"/>
  <c r="BW152" i="4"/>
  <c r="BY152" i="4"/>
  <c r="BZ152" i="4"/>
  <c r="CA152" i="4"/>
  <c r="CB152" i="4"/>
  <c r="BW153" i="4"/>
  <c r="BY153" i="4"/>
  <c r="BZ153" i="4"/>
  <c r="CA153" i="4"/>
  <c r="CB153" i="4"/>
  <c r="BW154" i="4"/>
  <c r="BY154" i="4"/>
  <c r="BZ154" i="4"/>
  <c r="CA154" i="4"/>
  <c r="CB154" i="4"/>
  <c r="BW155" i="4"/>
  <c r="BY155" i="4"/>
  <c r="BZ155" i="4"/>
  <c r="CA155" i="4"/>
  <c r="CB155" i="4"/>
  <c r="BZ7" i="4"/>
  <c r="BZ6" i="4"/>
  <c r="BZ5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7" i="4"/>
  <c r="C6" i="4"/>
  <c r="C5" i="4"/>
  <c r="B8" i="8"/>
  <c r="B8" i="5"/>
  <c r="B8" i="4"/>
  <c r="D141" i="3"/>
  <c r="D142" i="3"/>
  <c r="B141" i="3"/>
  <c r="A141" i="3"/>
  <c r="A142" i="3"/>
  <c r="A143" i="3"/>
  <c r="A144" i="3"/>
  <c r="A145" i="3"/>
  <c r="A146" i="3"/>
  <c r="A147" i="3"/>
  <c r="A148" i="3"/>
  <c r="A149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4" i="3"/>
  <c r="CA5" i="4" l="1"/>
  <c r="CA7" i="4"/>
  <c r="BW5" i="4"/>
  <c r="BW6" i="4"/>
  <c r="CB5" i="4"/>
  <c r="CB6" i="4"/>
  <c r="BY5" i="4"/>
  <c r="BY6" i="4"/>
  <c r="BY11" i="8"/>
  <c r="BZ11" i="8"/>
  <c r="CA11" i="8"/>
  <c r="CB11" i="8"/>
  <c r="BY12" i="8"/>
  <c r="BZ12" i="8"/>
  <c r="CA12" i="8"/>
  <c r="CB12" i="8"/>
  <c r="BY13" i="8"/>
  <c r="BZ13" i="8"/>
  <c r="CA13" i="8"/>
  <c r="CB13" i="8"/>
  <c r="BY14" i="8"/>
  <c r="BZ14" i="8"/>
  <c r="CA14" i="8"/>
  <c r="CB14" i="8"/>
  <c r="BY15" i="8"/>
  <c r="BZ15" i="8"/>
  <c r="CA15" i="8"/>
  <c r="CB15" i="8"/>
  <c r="BY16" i="8"/>
  <c r="BZ16" i="8"/>
  <c r="CA16" i="8"/>
  <c r="CB16" i="8"/>
  <c r="BY17" i="8"/>
  <c r="BZ17" i="8"/>
  <c r="CA17" i="8"/>
  <c r="CB17" i="8"/>
  <c r="BY18" i="8"/>
  <c r="BZ18" i="8"/>
  <c r="CA18" i="8"/>
  <c r="CB18" i="8"/>
  <c r="BY19" i="8"/>
  <c r="BZ19" i="8"/>
  <c r="CA19" i="8"/>
  <c r="CB19" i="8"/>
  <c r="BY20" i="8"/>
  <c r="BZ20" i="8"/>
  <c r="CA20" i="8"/>
  <c r="CB20" i="8"/>
  <c r="BY21" i="8"/>
  <c r="BZ21" i="8"/>
  <c r="CA21" i="8"/>
  <c r="CB21" i="8"/>
  <c r="BY22" i="8"/>
  <c r="BZ22" i="8"/>
  <c r="CA22" i="8"/>
  <c r="CB22" i="8"/>
  <c r="BY23" i="8"/>
  <c r="BZ23" i="8"/>
  <c r="CA23" i="8"/>
  <c r="CB23" i="8"/>
  <c r="BY24" i="8"/>
  <c r="BZ24" i="8"/>
  <c r="CA24" i="8"/>
  <c r="CB24" i="8"/>
  <c r="BY25" i="8"/>
  <c r="BZ25" i="8"/>
  <c r="CA25" i="8"/>
  <c r="CB25" i="8"/>
  <c r="BY26" i="8"/>
  <c r="BZ26" i="8"/>
  <c r="CA26" i="8"/>
  <c r="CB26" i="8"/>
  <c r="BY27" i="8"/>
  <c r="BZ27" i="8"/>
  <c r="CA27" i="8"/>
  <c r="CB27" i="8"/>
  <c r="BY28" i="8"/>
  <c r="BZ28" i="8"/>
  <c r="CA28" i="8"/>
  <c r="CB28" i="8"/>
  <c r="BY29" i="8"/>
  <c r="BZ29" i="8"/>
  <c r="CA29" i="8"/>
  <c r="CB29" i="8"/>
  <c r="BY30" i="8"/>
  <c r="BZ30" i="8"/>
  <c r="CA30" i="8"/>
  <c r="CB30" i="8"/>
  <c r="BY31" i="8"/>
  <c r="BZ31" i="8"/>
  <c r="CA31" i="8"/>
  <c r="CB31" i="8"/>
  <c r="BY32" i="8"/>
  <c r="BZ32" i="8"/>
  <c r="CA32" i="8"/>
  <c r="CB32" i="8"/>
  <c r="BY33" i="8"/>
  <c r="BZ33" i="8"/>
  <c r="CA33" i="8"/>
  <c r="CB33" i="8"/>
  <c r="BY34" i="8"/>
  <c r="BZ34" i="8"/>
  <c r="CA34" i="8"/>
  <c r="CB34" i="8"/>
  <c r="BY35" i="8"/>
  <c r="BZ35" i="8"/>
  <c r="CA35" i="8"/>
  <c r="CB35" i="8"/>
  <c r="BY36" i="8"/>
  <c r="BZ36" i="8"/>
  <c r="CA36" i="8"/>
  <c r="CB36" i="8"/>
  <c r="BY37" i="8"/>
  <c r="BZ37" i="8"/>
  <c r="CA37" i="8"/>
  <c r="CB37" i="8"/>
  <c r="BY38" i="8"/>
  <c r="BZ38" i="8"/>
  <c r="CA38" i="8"/>
  <c r="CB38" i="8"/>
  <c r="BY39" i="8"/>
  <c r="BZ39" i="8"/>
  <c r="CA39" i="8"/>
  <c r="CB39" i="8"/>
  <c r="BY40" i="8"/>
  <c r="BZ40" i="8"/>
  <c r="CA40" i="8"/>
  <c r="CB40" i="8"/>
  <c r="BY41" i="8"/>
  <c r="BZ41" i="8"/>
  <c r="CA41" i="8"/>
  <c r="CB41" i="8"/>
  <c r="BY42" i="8"/>
  <c r="BZ42" i="8"/>
  <c r="CA42" i="8"/>
  <c r="CB42" i="8"/>
  <c r="BY43" i="8"/>
  <c r="BZ43" i="8"/>
  <c r="CA43" i="8"/>
  <c r="CB43" i="8"/>
  <c r="BY44" i="8"/>
  <c r="BZ44" i="8"/>
  <c r="CA44" i="8"/>
  <c r="CB44" i="8"/>
  <c r="BY45" i="8"/>
  <c r="BZ45" i="8"/>
  <c r="CA45" i="8"/>
  <c r="CB45" i="8"/>
  <c r="BY46" i="8"/>
  <c r="BZ46" i="8"/>
  <c r="CA46" i="8"/>
  <c r="CB46" i="8"/>
  <c r="BY47" i="8"/>
  <c r="BZ47" i="8"/>
  <c r="CA47" i="8"/>
  <c r="CB47" i="8"/>
  <c r="BY48" i="8"/>
  <c r="BZ48" i="8"/>
  <c r="CA48" i="8"/>
  <c r="CB48" i="8"/>
  <c r="BY49" i="8"/>
  <c r="BZ49" i="8"/>
  <c r="CA49" i="8"/>
  <c r="CB49" i="8"/>
  <c r="BY50" i="8"/>
  <c r="BZ50" i="8"/>
  <c r="CA50" i="8"/>
  <c r="CB50" i="8"/>
  <c r="BY51" i="8"/>
  <c r="BZ51" i="8"/>
  <c r="CA51" i="8"/>
  <c r="CB51" i="8"/>
  <c r="BY52" i="8"/>
  <c r="BZ52" i="8"/>
  <c r="CA52" i="8"/>
  <c r="CB52" i="8"/>
  <c r="BY53" i="8"/>
  <c r="BZ53" i="8"/>
  <c r="CA53" i="8"/>
  <c r="CB53" i="8"/>
  <c r="BY54" i="8"/>
  <c r="BZ54" i="8"/>
  <c r="CA54" i="8"/>
  <c r="CB54" i="8"/>
  <c r="BY55" i="8"/>
  <c r="BZ55" i="8"/>
  <c r="CA55" i="8"/>
  <c r="CB55" i="8"/>
  <c r="BY56" i="8"/>
  <c r="BZ56" i="8"/>
  <c r="CA56" i="8"/>
  <c r="CB56" i="8"/>
  <c r="BY57" i="8"/>
  <c r="BZ57" i="8"/>
  <c r="CA57" i="8"/>
  <c r="CB57" i="8"/>
  <c r="BY58" i="8"/>
  <c r="BZ58" i="8"/>
  <c r="CA58" i="8"/>
  <c r="CB58" i="8"/>
  <c r="BY59" i="8"/>
  <c r="BZ59" i="8"/>
  <c r="CA59" i="8"/>
  <c r="CB59" i="8"/>
  <c r="BY60" i="8"/>
  <c r="BZ60" i="8"/>
  <c r="CA60" i="8"/>
  <c r="CB60" i="8"/>
  <c r="BY61" i="8"/>
  <c r="BZ61" i="8"/>
  <c r="CA61" i="8"/>
  <c r="CB61" i="8"/>
  <c r="BY62" i="8"/>
  <c r="BZ62" i="8"/>
  <c r="CA62" i="8"/>
  <c r="CB62" i="8"/>
  <c r="BY63" i="8"/>
  <c r="BZ63" i="8"/>
  <c r="CA63" i="8"/>
  <c r="CB63" i="8"/>
  <c r="BY64" i="8"/>
  <c r="BZ64" i="8"/>
  <c r="CA64" i="8"/>
  <c r="CB64" i="8"/>
  <c r="BY65" i="8"/>
  <c r="BZ65" i="8"/>
  <c r="CA65" i="8"/>
  <c r="CB65" i="8"/>
  <c r="BY66" i="8"/>
  <c r="BZ66" i="8"/>
  <c r="CA66" i="8"/>
  <c r="CB66" i="8"/>
  <c r="BY67" i="8"/>
  <c r="BZ67" i="8"/>
  <c r="CA67" i="8"/>
  <c r="CB67" i="8"/>
  <c r="BY68" i="8"/>
  <c r="BZ68" i="8"/>
  <c r="CA68" i="8"/>
  <c r="CB68" i="8"/>
  <c r="BY69" i="8"/>
  <c r="BZ69" i="8"/>
  <c r="CA69" i="8"/>
  <c r="CB69" i="8"/>
  <c r="BY70" i="8"/>
  <c r="BZ70" i="8"/>
  <c r="CA70" i="8"/>
  <c r="CB70" i="8"/>
  <c r="BY71" i="8"/>
  <c r="BZ71" i="8"/>
  <c r="CA71" i="8"/>
  <c r="CB71" i="8"/>
  <c r="BY72" i="8"/>
  <c r="BZ72" i="8"/>
  <c r="CA72" i="8"/>
  <c r="CB72" i="8"/>
  <c r="BY73" i="8"/>
  <c r="BZ73" i="8"/>
  <c r="CA73" i="8"/>
  <c r="CB73" i="8"/>
  <c r="BY74" i="8"/>
  <c r="BZ74" i="8"/>
  <c r="CA74" i="8"/>
  <c r="CB74" i="8"/>
  <c r="BY75" i="8"/>
  <c r="BZ75" i="8"/>
  <c r="CA75" i="8"/>
  <c r="CB75" i="8"/>
  <c r="BY76" i="8"/>
  <c r="BZ76" i="8"/>
  <c r="CA76" i="8"/>
  <c r="CB76" i="8"/>
  <c r="BY77" i="8"/>
  <c r="BZ77" i="8"/>
  <c r="CA77" i="8"/>
  <c r="CB77" i="8"/>
  <c r="BY78" i="8"/>
  <c r="BZ78" i="8"/>
  <c r="CA78" i="8"/>
  <c r="CB78" i="8"/>
  <c r="BY79" i="8"/>
  <c r="BZ79" i="8"/>
  <c r="CA79" i="8"/>
  <c r="CB79" i="8"/>
  <c r="BY80" i="8"/>
  <c r="BZ80" i="8"/>
  <c r="CA80" i="8"/>
  <c r="CB80" i="8"/>
  <c r="BY81" i="8"/>
  <c r="BZ81" i="8"/>
  <c r="CA81" i="8"/>
  <c r="CB81" i="8"/>
  <c r="BY82" i="8"/>
  <c r="BZ82" i="8"/>
  <c r="CA82" i="8"/>
  <c r="CB82" i="8"/>
  <c r="BY83" i="8"/>
  <c r="BZ83" i="8"/>
  <c r="CA83" i="8"/>
  <c r="CB83" i="8"/>
  <c r="BY84" i="8"/>
  <c r="BZ84" i="8"/>
  <c r="CA84" i="8"/>
  <c r="CB84" i="8"/>
  <c r="BY85" i="8"/>
  <c r="BZ85" i="8"/>
  <c r="CA85" i="8"/>
  <c r="CB85" i="8"/>
  <c r="BY86" i="8"/>
  <c r="BZ86" i="8"/>
  <c r="CA86" i="8"/>
  <c r="CB86" i="8"/>
  <c r="BY87" i="8"/>
  <c r="BZ87" i="8"/>
  <c r="CA87" i="8"/>
  <c r="CB87" i="8"/>
  <c r="BY88" i="8"/>
  <c r="BZ88" i="8"/>
  <c r="CA88" i="8"/>
  <c r="CB88" i="8"/>
  <c r="BY89" i="8"/>
  <c r="BZ89" i="8"/>
  <c r="CA89" i="8"/>
  <c r="CB89" i="8"/>
  <c r="BY90" i="8"/>
  <c r="BZ90" i="8"/>
  <c r="CA90" i="8"/>
  <c r="CB90" i="8"/>
  <c r="BY91" i="8"/>
  <c r="BZ91" i="8"/>
  <c r="CA91" i="8"/>
  <c r="CB91" i="8"/>
  <c r="BY92" i="8"/>
  <c r="BZ92" i="8"/>
  <c r="CA92" i="8"/>
  <c r="CB92" i="8"/>
  <c r="BY93" i="8"/>
  <c r="BZ93" i="8"/>
  <c r="CA93" i="8"/>
  <c r="CB93" i="8"/>
  <c r="BY94" i="8"/>
  <c r="BZ94" i="8"/>
  <c r="CA94" i="8"/>
  <c r="CB94" i="8"/>
  <c r="BY95" i="8"/>
  <c r="BZ95" i="8"/>
  <c r="CA95" i="8"/>
  <c r="CB95" i="8"/>
  <c r="BY96" i="8"/>
  <c r="BZ96" i="8"/>
  <c r="CA96" i="8"/>
  <c r="CB96" i="8"/>
  <c r="BY97" i="8"/>
  <c r="BZ97" i="8"/>
  <c r="CA97" i="8"/>
  <c r="CB97" i="8"/>
  <c r="BY98" i="8"/>
  <c r="BZ98" i="8"/>
  <c r="CA98" i="8"/>
  <c r="CB98" i="8"/>
  <c r="BY99" i="8"/>
  <c r="BZ99" i="8"/>
  <c r="CA99" i="8"/>
  <c r="CB99" i="8"/>
  <c r="BY100" i="8"/>
  <c r="BZ100" i="8"/>
  <c r="CA100" i="8"/>
  <c r="CB100" i="8"/>
  <c r="BY101" i="8"/>
  <c r="BZ101" i="8"/>
  <c r="CA101" i="8"/>
  <c r="CB101" i="8"/>
  <c r="BY102" i="8"/>
  <c r="BZ102" i="8"/>
  <c r="CA102" i="8"/>
  <c r="CB102" i="8"/>
  <c r="BY103" i="8"/>
  <c r="BZ103" i="8"/>
  <c r="CA103" i="8"/>
  <c r="CB103" i="8"/>
  <c r="BY104" i="8"/>
  <c r="BZ104" i="8"/>
  <c r="CA104" i="8"/>
  <c r="CB104" i="8"/>
  <c r="BY105" i="8"/>
  <c r="BZ105" i="8"/>
  <c r="CA105" i="8"/>
  <c r="CB105" i="8"/>
  <c r="BY106" i="8"/>
  <c r="BZ106" i="8"/>
  <c r="CA106" i="8"/>
  <c r="CB106" i="8"/>
  <c r="BY107" i="8"/>
  <c r="BZ107" i="8"/>
  <c r="CA107" i="8"/>
  <c r="CB107" i="8"/>
  <c r="BY108" i="8"/>
  <c r="BZ108" i="8"/>
  <c r="CA108" i="8"/>
  <c r="CB108" i="8"/>
  <c r="BY109" i="8"/>
  <c r="BZ109" i="8"/>
  <c r="CA109" i="8"/>
  <c r="CB109" i="8"/>
  <c r="BY110" i="8"/>
  <c r="BZ110" i="8"/>
  <c r="CA110" i="8"/>
  <c r="CB110" i="8"/>
  <c r="BY111" i="8"/>
  <c r="BZ111" i="8"/>
  <c r="CA111" i="8"/>
  <c r="CB111" i="8"/>
  <c r="BY112" i="8"/>
  <c r="BZ112" i="8"/>
  <c r="CA112" i="8"/>
  <c r="CB112" i="8"/>
  <c r="BY113" i="8"/>
  <c r="BZ113" i="8"/>
  <c r="CA113" i="8"/>
  <c r="CB113" i="8"/>
  <c r="BY114" i="8"/>
  <c r="BZ114" i="8"/>
  <c r="CA114" i="8"/>
  <c r="CB114" i="8"/>
  <c r="BY115" i="8"/>
  <c r="BZ115" i="8"/>
  <c r="CA115" i="8"/>
  <c r="CB115" i="8"/>
  <c r="BY116" i="8"/>
  <c r="BZ116" i="8"/>
  <c r="CA116" i="8"/>
  <c r="CB116" i="8"/>
  <c r="BY117" i="8"/>
  <c r="BZ117" i="8"/>
  <c r="CA117" i="8"/>
  <c r="CB117" i="8"/>
  <c r="BY118" i="8"/>
  <c r="BZ118" i="8"/>
  <c r="CA118" i="8"/>
  <c r="CB118" i="8"/>
  <c r="BY119" i="8"/>
  <c r="BZ119" i="8"/>
  <c r="CA119" i="8"/>
  <c r="CB119" i="8"/>
  <c r="BY120" i="8"/>
  <c r="BZ120" i="8"/>
  <c r="CA120" i="8"/>
  <c r="CB120" i="8"/>
  <c r="BY121" i="8"/>
  <c r="BZ121" i="8"/>
  <c r="CA121" i="8"/>
  <c r="CB121" i="8"/>
  <c r="BY122" i="8"/>
  <c r="BZ122" i="8"/>
  <c r="CA122" i="8"/>
  <c r="CB122" i="8"/>
  <c r="BY123" i="8"/>
  <c r="BZ123" i="8"/>
  <c r="CA123" i="8"/>
  <c r="CB123" i="8"/>
  <c r="BY124" i="8"/>
  <c r="BZ124" i="8"/>
  <c r="CA124" i="8"/>
  <c r="CB124" i="8"/>
  <c r="BY125" i="8"/>
  <c r="BZ125" i="8"/>
  <c r="CA125" i="8"/>
  <c r="CB125" i="8"/>
  <c r="BY126" i="8"/>
  <c r="BZ126" i="8"/>
  <c r="CA126" i="8"/>
  <c r="CB126" i="8"/>
  <c r="BY127" i="8"/>
  <c r="BZ127" i="8"/>
  <c r="CA127" i="8"/>
  <c r="CB127" i="8"/>
  <c r="BY128" i="8"/>
  <c r="BZ128" i="8"/>
  <c r="CA128" i="8"/>
  <c r="CB128" i="8"/>
  <c r="BY129" i="8"/>
  <c r="BZ129" i="8"/>
  <c r="CA129" i="8"/>
  <c r="CB129" i="8"/>
  <c r="BY130" i="8"/>
  <c r="BZ130" i="8"/>
  <c r="CA130" i="8"/>
  <c r="CB130" i="8"/>
  <c r="BY131" i="8"/>
  <c r="BZ131" i="8"/>
  <c r="CA131" i="8"/>
  <c r="CB131" i="8"/>
  <c r="BY132" i="8"/>
  <c r="BZ132" i="8"/>
  <c r="CA132" i="8"/>
  <c r="CB132" i="8"/>
  <c r="BY133" i="8"/>
  <c r="BZ133" i="8"/>
  <c r="CA133" i="8"/>
  <c r="CB133" i="8"/>
  <c r="BY134" i="8"/>
  <c r="BZ134" i="8"/>
  <c r="CA134" i="8"/>
  <c r="CB134" i="8"/>
  <c r="BY135" i="8"/>
  <c r="BZ135" i="8"/>
  <c r="CA135" i="8"/>
  <c r="CB135" i="8"/>
  <c r="BY136" i="8"/>
  <c r="BZ136" i="8"/>
  <c r="CA136" i="8"/>
  <c r="CB136" i="8"/>
  <c r="BY137" i="8"/>
  <c r="BZ137" i="8"/>
  <c r="CA137" i="8"/>
  <c r="CB137" i="8"/>
  <c r="BY138" i="8"/>
  <c r="BZ138" i="8"/>
  <c r="CA138" i="8"/>
  <c r="CB138" i="8"/>
  <c r="BY139" i="8"/>
  <c r="BZ139" i="8"/>
  <c r="CA139" i="8"/>
  <c r="CB139" i="8"/>
  <c r="BY140" i="8"/>
  <c r="BZ140" i="8"/>
  <c r="CA140" i="8"/>
  <c r="CB140" i="8"/>
  <c r="BY141" i="8"/>
  <c r="BZ141" i="8"/>
  <c r="CA141" i="8"/>
  <c r="CB141" i="8"/>
  <c r="BY142" i="8"/>
  <c r="BZ142" i="8"/>
  <c r="CA142" i="8"/>
  <c r="CB142" i="8"/>
  <c r="BY143" i="8"/>
  <c r="BZ143" i="8"/>
  <c r="CA143" i="8"/>
  <c r="CB143" i="8"/>
  <c r="BY144" i="8"/>
  <c r="BZ144" i="8"/>
  <c r="CA144" i="8"/>
  <c r="CB144" i="8"/>
  <c r="BY145" i="8"/>
  <c r="BZ145" i="8"/>
  <c r="CA145" i="8"/>
  <c r="CB145" i="8"/>
  <c r="BY146" i="8"/>
  <c r="BZ146" i="8"/>
  <c r="CA146" i="8"/>
  <c r="CB146" i="8"/>
  <c r="CB10" i="8"/>
  <c r="CA10" i="8"/>
  <c r="BZ10" i="8"/>
  <c r="BY10" i="8"/>
  <c r="BY11" i="7" l="1"/>
  <c r="BZ11" i="7"/>
  <c r="CA11" i="7"/>
  <c r="CB11" i="7"/>
  <c r="BY12" i="7"/>
  <c r="BZ12" i="7"/>
  <c r="CA12" i="7"/>
  <c r="CB12" i="7"/>
  <c r="BY13" i="7"/>
  <c r="BZ13" i="7"/>
  <c r="CA13" i="7"/>
  <c r="CB13" i="7"/>
  <c r="BY14" i="7"/>
  <c r="BZ14" i="7"/>
  <c r="CA14" i="7"/>
  <c r="CB14" i="7"/>
  <c r="BY15" i="7"/>
  <c r="BZ15" i="7"/>
  <c r="CA15" i="7"/>
  <c r="CB15" i="7"/>
  <c r="BY16" i="7"/>
  <c r="BZ16" i="7"/>
  <c r="CA16" i="7"/>
  <c r="CB16" i="7"/>
  <c r="BY17" i="7"/>
  <c r="BZ17" i="7"/>
  <c r="CA17" i="7"/>
  <c r="CB17" i="7"/>
  <c r="BY18" i="7"/>
  <c r="BZ18" i="7"/>
  <c r="CA18" i="7"/>
  <c r="CB18" i="7"/>
  <c r="BY19" i="7"/>
  <c r="BZ19" i="7"/>
  <c r="CA19" i="7"/>
  <c r="CB19" i="7"/>
  <c r="BY20" i="7"/>
  <c r="BZ20" i="7"/>
  <c r="CA20" i="7"/>
  <c r="CB20" i="7"/>
  <c r="BY21" i="7"/>
  <c r="BZ21" i="7"/>
  <c r="CA21" i="7"/>
  <c r="CB21" i="7"/>
  <c r="BY22" i="7"/>
  <c r="BZ22" i="7"/>
  <c r="CA22" i="7"/>
  <c r="CB22" i="7"/>
  <c r="BY23" i="7"/>
  <c r="BZ23" i="7"/>
  <c r="CA23" i="7"/>
  <c r="CB23" i="7"/>
  <c r="BY24" i="7"/>
  <c r="BZ24" i="7"/>
  <c r="CA24" i="7"/>
  <c r="CB24" i="7"/>
  <c r="BY25" i="7"/>
  <c r="BZ25" i="7"/>
  <c r="CA25" i="7"/>
  <c r="CB25" i="7"/>
  <c r="BY26" i="7"/>
  <c r="BZ26" i="7"/>
  <c r="CA26" i="7"/>
  <c r="CB26" i="7"/>
  <c r="BY27" i="7"/>
  <c r="BZ27" i="7"/>
  <c r="CA27" i="7"/>
  <c r="CB27" i="7"/>
  <c r="BY28" i="7"/>
  <c r="BZ28" i="7"/>
  <c r="CA28" i="7"/>
  <c r="CB28" i="7"/>
  <c r="BY29" i="7"/>
  <c r="BZ29" i="7"/>
  <c r="CA29" i="7"/>
  <c r="CB29" i="7"/>
  <c r="BY30" i="7"/>
  <c r="BZ30" i="7"/>
  <c r="CA30" i="7"/>
  <c r="CB30" i="7"/>
  <c r="BY31" i="7"/>
  <c r="BZ31" i="7"/>
  <c r="CA31" i="7"/>
  <c r="CB31" i="7"/>
  <c r="BY32" i="7"/>
  <c r="BZ32" i="7"/>
  <c r="CA32" i="7"/>
  <c r="CB32" i="7"/>
  <c r="BY33" i="7"/>
  <c r="BZ33" i="7"/>
  <c r="CA33" i="7"/>
  <c r="CB33" i="7"/>
  <c r="BY34" i="7"/>
  <c r="BZ34" i="7"/>
  <c r="CA34" i="7"/>
  <c r="CB34" i="7"/>
  <c r="BY35" i="7"/>
  <c r="BZ35" i="7"/>
  <c r="CA35" i="7"/>
  <c r="CB35" i="7"/>
  <c r="BY36" i="7"/>
  <c r="BZ36" i="7"/>
  <c r="CA36" i="7"/>
  <c r="CB36" i="7"/>
  <c r="BY37" i="7"/>
  <c r="BZ37" i="7"/>
  <c r="CA37" i="7"/>
  <c r="CB37" i="7"/>
  <c r="BY38" i="7"/>
  <c r="BZ38" i="7"/>
  <c r="CA38" i="7"/>
  <c r="CB38" i="7"/>
  <c r="BY39" i="7"/>
  <c r="BZ39" i="7"/>
  <c r="CA39" i="7"/>
  <c r="CB39" i="7"/>
  <c r="BY40" i="7"/>
  <c r="BZ40" i="7"/>
  <c r="CA40" i="7"/>
  <c r="CB40" i="7"/>
  <c r="BY41" i="7"/>
  <c r="BZ41" i="7"/>
  <c r="CA41" i="7"/>
  <c r="CB41" i="7"/>
  <c r="BY42" i="7"/>
  <c r="BZ42" i="7"/>
  <c r="CA42" i="7"/>
  <c r="CB42" i="7"/>
  <c r="BY43" i="7"/>
  <c r="BZ43" i="7"/>
  <c r="CA43" i="7"/>
  <c r="CB43" i="7"/>
  <c r="BY44" i="7"/>
  <c r="BZ44" i="7"/>
  <c r="CA44" i="7"/>
  <c r="CB44" i="7"/>
  <c r="BY45" i="7"/>
  <c r="BZ45" i="7"/>
  <c r="CA45" i="7"/>
  <c r="CB45" i="7"/>
  <c r="BY46" i="7"/>
  <c r="BZ46" i="7"/>
  <c r="CA46" i="7"/>
  <c r="CB46" i="7"/>
  <c r="BY47" i="7"/>
  <c r="BZ47" i="7"/>
  <c r="CA47" i="7"/>
  <c r="CB47" i="7"/>
  <c r="BY48" i="7"/>
  <c r="BZ48" i="7"/>
  <c r="CA48" i="7"/>
  <c r="CB48" i="7"/>
  <c r="BY49" i="7"/>
  <c r="BZ49" i="7"/>
  <c r="CA49" i="7"/>
  <c r="CB49" i="7"/>
  <c r="BY50" i="7"/>
  <c r="BZ50" i="7"/>
  <c r="CA50" i="7"/>
  <c r="CB50" i="7"/>
  <c r="BY51" i="7"/>
  <c r="BZ51" i="7"/>
  <c r="CA51" i="7"/>
  <c r="CB51" i="7"/>
  <c r="BY52" i="7"/>
  <c r="BZ52" i="7"/>
  <c r="CA52" i="7"/>
  <c r="CB52" i="7"/>
  <c r="BY53" i="7"/>
  <c r="BZ53" i="7"/>
  <c r="CA53" i="7"/>
  <c r="CB53" i="7"/>
  <c r="BY54" i="7"/>
  <c r="BZ54" i="7"/>
  <c r="CA54" i="7"/>
  <c r="CB54" i="7"/>
  <c r="BY55" i="7"/>
  <c r="BZ55" i="7"/>
  <c r="CA55" i="7"/>
  <c r="CB55" i="7"/>
  <c r="BY56" i="7"/>
  <c r="BZ56" i="7"/>
  <c r="CA56" i="7"/>
  <c r="CB56" i="7"/>
  <c r="BY57" i="7"/>
  <c r="BZ57" i="7"/>
  <c r="CA57" i="7"/>
  <c r="CB57" i="7"/>
  <c r="BY58" i="7"/>
  <c r="BZ58" i="7"/>
  <c r="CA58" i="7"/>
  <c r="CB58" i="7"/>
  <c r="BY59" i="7"/>
  <c r="BZ59" i="7"/>
  <c r="CA59" i="7"/>
  <c r="CB59" i="7"/>
  <c r="BY60" i="7"/>
  <c r="BZ60" i="7"/>
  <c r="CA60" i="7"/>
  <c r="CB60" i="7"/>
  <c r="BY61" i="7"/>
  <c r="BZ61" i="7"/>
  <c r="CA61" i="7"/>
  <c r="CB61" i="7"/>
  <c r="BY62" i="7"/>
  <c r="BZ62" i="7"/>
  <c r="CA62" i="7"/>
  <c r="CB62" i="7"/>
  <c r="BY63" i="7"/>
  <c r="BZ63" i="7"/>
  <c r="CA63" i="7"/>
  <c r="CB63" i="7"/>
  <c r="BY64" i="7"/>
  <c r="BZ64" i="7"/>
  <c r="CA64" i="7"/>
  <c r="CB64" i="7"/>
  <c r="BY65" i="7"/>
  <c r="BZ65" i="7"/>
  <c r="CA65" i="7"/>
  <c r="CB65" i="7"/>
  <c r="BY66" i="7"/>
  <c r="BZ66" i="7"/>
  <c r="CA66" i="7"/>
  <c r="CB66" i="7"/>
  <c r="BY67" i="7"/>
  <c r="BZ67" i="7"/>
  <c r="CA67" i="7"/>
  <c r="CB67" i="7"/>
  <c r="BY68" i="7"/>
  <c r="BZ68" i="7"/>
  <c r="CA68" i="7"/>
  <c r="CB68" i="7"/>
  <c r="BY69" i="7"/>
  <c r="BZ69" i="7"/>
  <c r="CA69" i="7"/>
  <c r="CB69" i="7"/>
  <c r="BY70" i="7"/>
  <c r="BZ70" i="7"/>
  <c r="CA70" i="7"/>
  <c r="CB70" i="7"/>
  <c r="BY71" i="7"/>
  <c r="BZ71" i="7"/>
  <c r="CA71" i="7"/>
  <c r="CB71" i="7"/>
  <c r="BY72" i="7"/>
  <c r="BZ72" i="7"/>
  <c r="CA72" i="7"/>
  <c r="CB72" i="7"/>
  <c r="BY73" i="7"/>
  <c r="BZ73" i="7"/>
  <c r="CA73" i="7"/>
  <c r="CB73" i="7"/>
  <c r="BY74" i="7"/>
  <c r="BZ74" i="7"/>
  <c r="CA74" i="7"/>
  <c r="CB74" i="7"/>
  <c r="BY75" i="7"/>
  <c r="BZ75" i="7"/>
  <c r="CA75" i="7"/>
  <c r="CB75" i="7"/>
  <c r="BY76" i="7"/>
  <c r="BZ76" i="7"/>
  <c r="CA76" i="7"/>
  <c r="CB76" i="7"/>
  <c r="BY77" i="7"/>
  <c r="BZ77" i="7"/>
  <c r="CA77" i="7"/>
  <c r="CB77" i="7"/>
  <c r="BY78" i="7"/>
  <c r="BZ78" i="7"/>
  <c r="CA78" i="7"/>
  <c r="CB78" i="7"/>
  <c r="BY79" i="7"/>
  <c r="BZ79" i="7"/>
  <c r="CA79" i="7"/>
  <c r="CB79" i="7"/>
  <c r="BY80" i="7"/>
  <c r="BZ80" i="7"/>
  <c r="CA80" i="7"/>
  <c r="CB80" i="7"/>
  <c r="BY81" i="7"/>
  <c r="BZ81" i="7"/>
  <c r="CA81" i="7"/>
  <c r="CB81" i="7"/>
  <c r="BY82" i="7"/>
  <c r="BZ82" i="7"/>
  <c r="CA82" i="7"/>
  <c r="CB82" i="7"/>
  <c r="BY83" i="7"/>
  <c r="BZ83" i="7"/>
  <c r="CA83" i="7"/>
  <c r="CB83" i="7"/>
  <c r="BY84" i="7"/>
  <c r="BZ84" i="7"/>
  <c r="CA84" i="7"/>
  <c r="CB84" i="7"/>
  <c r="BY85" i="7"/>
  <c r="BZ85" i="7"/>
  <c r="CA85" i="7"/>
  <c r="CB85" i="7"/>
  <c r="BY86" i="7"/>
  <c r="BZ86" i="7"/>
  <c r="CA86" i="7"/>
  <c r="CB86" i="7"/>
  <c r="BY87" i="7"/>
  <c r="BZ87" i="7"/>
  <c r="CA87" i="7"/>
  <c r="CB87" i="7"/>
  <c r="BY88" i="7"/>
  <c r="BZ88" i="7"/>
  <c r="CA88" i="7"/>
  <c r="CB88" i="7"/>
  <c r="BY89" i="7"/>
  <c r="BZ89" i="7"/>
  <c r="CA89" i="7"/>
  <c r="CB89" i="7"/>
  <c r="BY90" i="7"/>
  <c r="BZ90" i="7"/>
  <c r="CA90" i="7"/>
  <c r="CB90" i="7"/>
  <c r="BY91" i="7"/>
  <c r="BZ91" i="7"/>
  <c r="CA91" i="7"/>
  <c r="CB91" i="7"/>
  <c r="BY92" i="7"/>
  <c r="BZ92" i="7"/>
  <c r="CA92" i="7"/>
  <c r="CB92" i="7"/>
  <c r="BY93" i="7"/>
  <c r="BZ93" i="7"/>
  <c r="CA93" i="7"/>
  <c r="CB93" i="7"/>
  <c r="BY94" i="7"/>
  <c r="BZ94" i="7"/>
  <c r="CA94" i="7"/>
  <c r="CB94" i="7"/>
  <c r="BY95" i="7"/>
  <c r="BZ95" i="7"/>
  <c r="CA95" i="7"/>
  <c r="CB95" i="7"/>
  <c r="BY96" i="7"/>
  <c r="BZ96" i="7"/>
  <c r="CA96" i="7"/>
  <c r="CB96" i="7"/>
  <c r="BY97" i="7"/>
  <c r="BZ97" i="7"/>
  <c r="CA97" i="7"/>
  <c r="CB97" i="7"/>
  <c r="BY98" i="7"/>
  <c r="BZ98" i="7"/>
  <c r="CA98" i="7"/>
  <c r="CB98" i="7"/>
  <c r="BY99" i="7"/>
  <c r="BZ99" i="7"/>
  <c r="CA99" i="7"/>
  <c r="CB99" i="7"/>
  <c r="BY100" i="7"/>
  <c r="BZ100" i="7"/>
  <c r="CA100" i="7"/>
  <c r="CB100" i="7"/>
  <c r="BY101" i="7"/>
  <c r="BZ101" i="7"/>
  <c r="CA101" i="7"/>
  <c r="CB101" i="7"/>
  <c r="BY102" i="7"/>
  <c r="BZ102" i="7"/>
  <c r="CA102" i="7"/>
  <c r="CB102" i="7"/>
  <c r="BY103" i="7"/>
  <c r="BZ103" i="7"/>
  <c r="CA103" i="7"/>
  <c r="CB103" i="7"/>
  <c r="BY104" i="7"/>
  <c r="BZ104" i="7"/>
  <c r="CA104" i="7"/>
  <c r="CB104" i="7"/>
  <c r="BY105" i="7"/>
  <c r="BZ105" i="7"/>
  <c r="CA105" i="7"/>
  <c r="CB105" i="7"/>
  <c r="BY106" i="7"/>
  <c r="BZ106" i="7"/>
  <c r="CA106" i="7"/>
  <c r="CB106" i="7"/>
  <c r="BY107" i="7"/>
  <c r="BZ107" i="7"/>
  <c r="CA107" i="7"/>
  <c r="CB107" i="7"/>
  <c r="BY108" i="7"/>
  <c r="BZ108" i="7"/>
  <c r="CA108" i="7"/>
  <c r="CB108" i="7"/>
  <c r="BY109" i="7"/>
  <c r="BZ109" i="7"/>
  <c r="CA109" i="7"/>
  <c r="CB109" i="7"/>
  <c r="BY110" i="7"/>
  <c r="BZ110" i="7"/>
  <c r="CA110" i="7"/>
  <c r="CB110" i="7"/>
  <c r="BY111" i="7"/>
  <c r="BZ111" i="7"/>
  <c r="CA111" i="7"/>
  <c r="CB111" i="7"/>
  <c r="BY112" i="7"/>
  <c r="BZ112" i="7"/>
  <c r="CA112" i="7"/>
  <c r="CB112" i="7"/>
  <c r="BY113" i="7"/>
  <c r="BZ113" i="7"/>
  <c r="CA113" i="7"/>
  <c r="CB113" i="7"/>
  <c r="BY114" i="7"/>
  <c r="BZ114" i="7"/>
  <c r="CA114" i="7"/>
  <c r="CB114" i="7"/>
  <c r="BY115" i="7"/>
  <c r="BZ115" i="7"/>
  <c r="CA115" i="7"/>
  <c r="CB115" i="7"/>
  <c r="BY116" i="7"/>
  <c r="BZ116" i="7"/>
  <c r="CA116" i="7"/>
  <c r="CB116" i="7"/>
  <c r="BY117" i="7"/>
  <c r="BZ117" i="7"/>
  <c r="CA117" i="7"/>
  <c r="CB117" i="7"/>
  <c r="BY118" i="7"/>
  <c r="BZ118" i="7"/>
  <c r="CA118" i="7"/>
  <c r="CB118" i="7"/>
  <c r="BY119" i="7"/>
  <c r="BZ119" i="7"/>
  <c r="CA119" i="7"/>
  <c r="CB119" i="7"/>
  <c r="BY120" i="7"/>
  <c r="BZ120" i="7"/>
  <c r="CA120" i="7"/>
  <c r="CB120" i="7"/>
  <c r="BY121" i="7"/>
  <c r="BZ121" i="7"/>
  <c r="CA121" i="7"/>
  <c r="CB121" i="7"/>
  <c r="BY122" i="7"/>
  <c r="BZ122" i="7"/>
  <c r="CA122" i="7"/>
  <c r="CB122" i="7"/>
  <c r="BY123" i="7"/>
  <c r="BZ123" i="7"/>
  <c r="CA123" i="7"/>
  <c r="CB123" i="7"/>
  <c r="BY124" i="7"/>
  <c r="BZ124" i="7"/>
  <c r="CA124" i="7"/>
  <c r="CB124" i="7"/>
  <c r="BY125" i="7"/>
  <c r="BZ125" i="7"/>
  <c r="CA125" i="7"/>
  <c r="CB125" i="7"/>
  <c r="BY126" i="7"/>
  <c r="BZ126" i="7"/>
  <c r="CA126" i="7"/>
  <c r="CB126" i="7"/>
  <c r="BY127" i="7"/>
  <c r="BZ127" i="7"/>
  <c r="CA127" i="7"/>
  <c r="CB127" i="7"/>
  <c r="BY128" i="7"/>
  <c r="BZ128" i="7"/>
  <c r="CA128" i="7"/>
  <c r="CB128" i="7"/>
  <c r="BY129" i="7"/>
  <c r="BZ129" i="7"/>
  <c r="CA129" i="7"/>
  <c r="CB129" i="7"/>
  <c r="BY130" i="7"/>
  <c r="BZ130" i="7"/>
  <c r="CA130" i="7"/>
  <c r="CB130" i="7"/>
  <c r="BY131" i="7"/>
  <c r="BZ131" i="7"/>
  <c r="CA131" i="7"/>
  <c r="CB131" i="7"/>
  <c r="BY132" i="7"/>
  <c r="BZ132" i="7"/>
  <c r="CA132" i="7"/>
  <c r="CB132" i="7"/>
  <c r="BY133" i="7"/>
  <c r="BZ133" i="7"/>
  <c r="CA133" i="7"/>
  <c r="CB133" i="7"/>
  <c r="BY134" i="7"/>
  <c r="BZ134" i="7"/>
  <c r="CA134" i="7"/>
  <c r="CB134" i="7"/>
  <c r="BY135" i="7"/>
  <c r="BZ135" i="7"/>
  <c r="CA135" i="7"/>
  <c r="CB135" i="7"/>
  <c r="BY136" i="7"/>
  <c r="BZ136" i="7"/>
  <c r="CA136" i="7"/>
  <c r="CB136" i="7"/>
  <c r="BY137" i="7"/>
  <c r="BZ137" i="7"/>
  <c r="CA137" i="7"/>
  <c r="CB137" i="7"/>
  <c r="BY138" i="7"/>
  <c r="BZ138" i="7"/>
  <c r="CA138" i="7"/>
  <c r="CB138" i="7"/>
  <c r="BY139" i="7"/>
  <c r="BZ139" i="7"/>
  <c r="CA139" i="7"/>
  <c r="CB139" i="7"/>
  <c r="BY140" i="7"/>
  <c r="BZ140" i="7"/>
  <c r="CA140" i="7"/>
  <c r="CB140" i="7"/>
  <c r="BY141" i="7"/>
  <c r="BZ141" i="7"/>
  <c r="CA141" i="7"/>
  <c r="CB141" i="7"/>
  <c r="BY142" i="7"/>
  <c r="BZ142" i="7"/>
  <c r="CA142" i="7"/>
  <c r="CB142" i="7"/>
  <c r="BY143" i="7"/>
  <c r="BZ143" i="7"/>
  <c r="CA143" i="7"/>
  <c r="CB143" i="7"/>
  <c r="BY144" i="7"/>
  <c r="BZ144" i="7"/>
  <c r="CA144" i="7"/>
  <c r="CB144" i="7"/>
  <c r="BY145" i="7"/>
  <c r="BZ145" i="7"/>
  <c r="CA145" i="7"/>
  <c r="CB145" i="7"/>
  <c r="BY146" i="7"/>
  <c r="BZ146" i="7"/>
  <c r="CA146" i="7"/>
  <c r="CB146" i="7"/>
  <c r="CA10" i="7"/>
  <c r="BZ10" i="7"/>
  <c r="BY10" i="7"/>
  <c r="BY11" i="5"/>
  <c r="BZ11" i="5"/>
  <c r="CA11" i="5"/>
  <c r="CB11" i="5"/>
  <c r="BY12" i="5"/>
  <c r="BZ12" i="5"/>
  <c r="CA12" i="5"/>
  <c r="CB12" i="5"/>
  <c r="BY13" i="5"/>
  <c r="BZ13" i="5"/>
  <c r="CA13" i="5"/>
  <c r="CB13" i="5"/>
  <c r="BY14" i="5"/>
  <c r="BZ14" i="5"/>
  <c r="CA14" i="5"/>
  <c r="CB14" i="5"/>
  <c r="BY15" i="5"/>
  <c r="BZ15" i="5"/>
  <c r="CA15" i="5"/>
  <c r="CB15" i="5"/>
  <c r="BY16" i="5"/>
  <c r="BZ16" i="5"/>
  <c r="CA16" i="5"/>
  <c r="CB16" i="5"/>
  <c r="BY17" i="5"/>
  <c r="BZ17" i="5"/>
  <c r="CA17" i="5"/>
  <c r="CB17" i="5"/>
  <c r="BY18" i="5"/>
  <c r="BZ18" i="5"/>
  <c r="CA18" i="5"/>
  <c r="CB18" i="5"/>
  <c r="BY19" i="5"/>
  <c r="BZ19" i="5"/>
  <c r="CA19" i="5"/>
  <c r="CB19" i="5"/>
  <c r="BY20" i="5"/>
  <c r="BZ20" i="5"/>
  <c r="CA20" i="5"/>
  <c r="CB20" i="5"/>
  <c r="BY21" i="5"/>
  <c r="BZ21" i="5"/>
  <c r="CA21" i="5"/>
  <c r="CB21" i="5"/>
  <c r="BY22" i="5"/>
  <c r="BZ22" i="5"/>
  <c r="CA22" i="5"/>
  <c r="CB22" i="5"/>
  <c r="BY23" i="5"/>
  <c r="BZ23" i="5"/>
  <c r="CA23" i="5"/>
  <c r="CB23" i="5"/>
  <c r="BY24" i="5"/>
  <c r="BZ24" i="5"/>
  <c r="CA24" i="5"/>
  <c r="CB24" i="5"/>
  <c r="BY25" i="5"/>
  <c r="BZ25" i="5"/>
  <c r="CA25" i="5"/>
  <c r="CB25" i="5"/>
  <c r="BY26" i="5"/>
  <c r="BZ26" i="5"/>
  <c r="CA26" i="5"/>
  <c r="CB26" i="5"/>
  <c r="BY27" i="5"/>
  <c r="BZ27" i="5"/>
  <c r="CA27" i="5"/>
  <c r="CB27" i="5"/>
  <c r="BY28" i="5"/>
  <c r="BZ28" i="5"/>
  <c r="CA28" i="5"/>
  <c r="CB28" i="5"/>
  <c r="BY29" i="5"/>
  <c r="BZ29" i="5"/>
  <c r="CA29" i="5"/>
  <c r="CB29" i="5"/>
  <c r="BY30" i="5"/>
  <c r="BZ30" i="5"/>
  <c r="CA30" i="5"/>
  <c r="CB30" i="5"/>
  <c r="BY31" i="5"/>
  <c r="BZ31" i="5"/>
  <c r="CA31" i="5"/>
  <c r="CB31" i="5"/>
  <c r="BY32" i="5"/>
  <c r="BZ32" i="5"/>
  <c r="CA32" i="5"/>
  <c r="CB32" i="5"/>
  <c r="BY33" i="5"/>
  <c r="BZ33" i="5"/>
  <c r="CA33" i="5"/>
  <c r="CB33" i="5"/>
  <c r="BY34" i="5"/>
  <c r="BZ34" i="5"/>
  <c r="CA34" i="5"/>
  <c r="CB34" i="5"/>
  <c r="BY35" i="5"/>
  <c r="BZ35" i="5"/>
  <c r="CA35" i="5"/>
  <c r="CB35" i="5"/>
  <c r="BY36" i="5"/>
  <c r="BZ36" i="5"/>
  <c r="CA36" i="5"/>
  <c r="CB36" i="5"/>
  <c r="BY37" i="5"/>
  <c r="BZ37" i="5"/>
  <c r="CA37" i="5"/>
  <c r="CB37" i="5"/>
  <c r="BY38" i="5"/>
  <c r="BZ38" i="5"/>
  <c r="CA38" i="5"/>
  <c r="CB38" i="5"/>
  <c r="BY39" i="5"/>
  <c r="BZ39" i="5"/>
  <c r="CA39" i="5"/>
  <c r="CB39" i="5"/>
  <c r="BY40" i="5"/>
  <c r="BZ40" i="5"/>
  <c r="CA40" i="5"/>
  <c r="CB40" i="5"/>
  <c r="BY41" i="5"/>
  <c r="BZ41" i="5"/>
  <c r="CA41" i="5"/>
  <c r="CB41" i="5"/>
  <c r="BY42" i="5"/>
  <c r="BZ42" i="5"/>
  <c r="CA42" i="5"/>
  <c r="CB42" i="5"/>
  <c r="BY43" i="5"/>
  <c r="BZ43" i="5"/>
  <c r="CA43" i="5"/>
  <c r="CB43" i="5"/>
  <c r="BY44" i="5"/>
  <c r="BZ44" i="5"/>
  <c r="CA44" i="5"/>
  <c r="CB44" i="5"/>
  <c r="BY45" i="5"/>
  <c r="BZ45" i="5"/>
  <c r="CA45" i="5"/>
  <c r="CB45" i="5"/>
  <c r="BY46" i="5"/>
  <c r="BZ46" i="5"/>
  <c r="CA46" i="5"/>
  <c r="CB46" i="5"/>
  <c r="BY47" i="5"/>
  <c r="BZ47" i="5"/>
  <c r="CA47" i="5"/>
  <c r="CB47" i="5"/>
  <c r="BY48" i="5"/>
  <c r="BZ48" i="5"/>
  <c r="CA48" i="5"/>
  <c r="CB48" i="5"/>
  <c r="BY49" i="5"/>
  <c r="BZ49" i="5"/>
  <c r="CA49" i="5"/>
  <c r="CB49" i="5"/>
  <c r="BY50" i="5"/>
  <c r="BZ50" i="5"/>
  <c r="CA50" i="5"/>
  <c r="CB50" i="5"/>
  <c r="BY51" i="5"/>
  <c r="BZ51" i="5"/>
  <c r="CA51" i="5"/>
  <c r="CB51" i="5"/>
  <c r="BY52" i="5"/>
  <c r="BZ52" i="5"/>
  <c r="CA52" i="5"/>
  <c r="CB52" i="5"/>
  <c r="BY53" i="5"/>
  <c r="BZ53" i="5"/>
  <c r="CA53" i="5"/>
  <c r="CB53" i="5"/>
  <c r="BY54" i="5"/>
  <c r="BZ54" i="5"/>
  <c r="CA54" i="5"/>
  <c r="CB54" i="5"/>
  <c r="BY55" i="5"/>
  <c r="BZ55" i="5"/>
  <c r="CA55" i="5"/>
  <c r="CB55" i="5"/>
  <c r="BY56" i="5"/>
  <c r="BZ56" i="5"/>
  <c r="CA56" i="5"/>
  <c r="CB56" i="5"/>
  <c r="BY57" i="5"/>
  <c r="BZ57" i="5"/>
  <c r="CA57" i="5"/>
  <c r="CB57" i="5"/>
  <c r="BY58" i="5"/>
  <c r="BZ58" i="5"/>
  <c r="CA58" i="5"/>
  <c r="CB58" i="5"/>
  <c r="BY59" i="5"/>
  <c r="BZ59" i="5"/>
  <c r="CA59" i="5"/>
  <c r="CB59" i="5"/>
  <c r="BY60" i="5"/>
  <c r="BZ60" i="5"/>
  <c r="CA60" i="5"/>
  <c r="CB60" i="5"/>
  <c r="BY61" i="5"/>
  <c r="BZ61" i="5"/>
  <c r="CA61" i="5"/>
  <c r="CB61" i="5"/>
  <c r="BY62" i="5"/>
  <c r="BZ62" i="5"/>
  <c r="CA62" i="5"/>
  <c r="CB62" i="5"/>
  <c r="BY63" i="5"/>
  <c r="BZ63" i="5"/>
  <c r="CA63" i="5"/>
  <c r="CB63" i="5"/>
  <c r="BY64" i="5"/>
  <c r="BZ64" i="5"/>
  <c r="CA64" i="5"/>
  <c r="CB64" i="5"/>
  <c r="BY65" i="5"/>
  <c r="BZ65" i="5"/>
  <c r="CA65" i="5"/>
  <c r="CB65" i="5"/>
  <c r="BY66" i="5"/>
  <c r="BZ66" i="5"/>
  <c r="CA66" i="5"/>
  <c r="CB66" i="5"/>
  <c r="BY67" i="5"/>
  <c r="BZ67" i="5"/>
  <c r="CA67" i="5"/>
  <c r="CB67" i="5"/>
  <c r="BY68" i="5"/>
  <c r="BZ68" i="5"/>
  <c r="CA68" i="5"/>
  <c r="CB68" i="5"/>
  <c r="BY69" i="5"/>
  <c r="BZ69" i="5"/>
  <c r="CA69" i="5"/>
  <c r="CB69" i="5"/>
  <c r="BY70" i="5"/>
  <c r="BZ70" i="5"/>
  <c r="CA70" i="5"/>
  <c r="CB70" i="5"/>
  <c r="BY71" i="5"/>
  <c r="BZ71" i="5"/>
  <c r="CA71" i="5"/>
  <c r="CB71" i="5"/>
  <c r="BY72" i="5"/>
  <c r="BZ72" i="5"/>
  <c r="CA72" i="5"/>
  <c r="CB72" i="5"/>
  <c r="BY73" i="5"/>
  <c r="BZ73" i="5"/>
  <c r="CA73" i="5"/>
  <c r="CB73" i="5"/>
  <c r="BY74" i="5"/>
  <c r="BZ74" i="5"/>
  <c r="CA74" i="5"/>
  <c r="CB74" i="5"/>
  <c r="BY75" i="5"/>
  <c r="BZ75" i="5"/>
  <c r="CA75" i="5"/>
  <c r="CB75" i="5"/>
  <c r="BY76" i="5"/>
  <c r="BZ76" i="5"/>
  <c r="CA76" i="5"/>
  <c r="CB76" i="5"/>
  <c r="BY77" i="5"/>
  <c r="BZ77" i="5"/>
  <c r="CA77" i="5"/>
  <c r="CB77" i="5"/>
  <c r="BY78" i="5"/>
  <c r="BZ78" i="5"/>
  <c r="CA78" i="5"/>
  <c r="CB78" i="5"/>
  <c r="BY79" i="5"/>
  <c r="BZ79" i="5"/>
  <c r="CA79" i="5"/>
  <c r="CB79" i="5"/>
  <c r="BY80" i="5"/>
  <c r="BZ80" i="5"/>
  <c r="CA80" i="5"/>
  <c r="CB80" i="5"/>
  <c r="BY81" i="5"/>
  <c r="BZ81" i="5"/>
  <c r="CA81" i="5"/>
  <c r="CB81" i="5"/>
  <c r="BY82" i="5"/>
  <c r="BZ82" i="5"/>
  <c r="CA82" i="5"/>
  <c r="CB82" i="5"/>
  <c r="BY83" i="5"/>
  <c r="BZ83" i="5"/>
  <c r="CA83" i="5"/>
  <c r="CB83" i="5"/>
  <c r="BY84" i="5"/>
  <c r="BZ84" i="5"/>
  <c r="CA84" i="5"/>
  <c r="CB84" i="5"/>
  <c r="BY85" i="5"/>
  <c r="BZ85" i="5"/>
  <c r="CA85" i="5"/>
  <c r="CB85" i="5"/>
  <c r="BY86" i="5"/>
  <c r="BZ86" i="5"/>
  <c r="CA86" i="5"/>
  <c r="CB86" i="5"/>
  <c r="BY87" i="5"/>
  <c r="BZ87" i="5"/>
  <c r="CA87" i="5"/>
  <c r="CB87" i="5"/>
  <c r="BY88" i="5"/>
  <c r="BZ88" i="5"/>
  <c r="CA88" i="5"/>
  <c r="CB88" i="5"/>
  <c r="BY89" i="5"/>
  <c r="BZ89" i="5"/>
  <c r="CA89" i="5"/>
  <c r="CB89" i="5"/>
  <c r="BY90" i="5"/>
  <c r="BZ90" i="5"/>
  <c r="CA90" i="5"/>
  <c r="CB90" i="5"/>
  <c r="BY91" i="5"/>
  <c r="BZ91" i="5"/>
  <c r="CA91" i="5"/>
  <c r="CB91" i="5"/>
  <c r="BY92" i="5"/>
  <c r="BZ92" i="5"/>
  <c r="CA92" i="5"/>
  <c r="CB92" i="5"/>
  <c r="BY93" i="5"/>
  <c r="BZ93" i="5"/>
  <c r="CA93" i="5"/>
  <c r="CB93" i="5"/>
  <c r="BY94" i="5"/>
  <c r="BZ94" i="5"/>
  <c r="CA94" i="5"/>
  <c r="CB94" i="5"/>
  <c r="BY95" i="5"/>
  <c r="BZ95" i="5"/>
  <c r="CA95" i="5"/>
  <c r="CB95" i="5"/>
  <c r="BY96" i="5"/>
  <c r="BZ96" i="5"/>
  <c r="CA96" i="5"/>
  <c r="CB96" i="5"/>
  <c r="BY97" i="5"/>
  <c r="BZ97" i="5"/>
  <c r="CA97" i="5"/>
  <c r="CB97" i="5"/>
  <c r="BY98" i="5"/>
  <c r="BZ98" i="5"/>
  <c r="CA98" i="5"/>
  <c r="CB98" i="5"/>
  <c r="BY99" i="5"/>
  <c r="BZ99" i="5"/>
  <c r="CA99" i="5"/>
  <c r="CB99" i="5"/>
  <c r="BY100" i="5"/>
  <c r="BZ100" i="5"/>
  <c r="CA100" i="5"/>
  <c r="CB100" i="5"/>
  <c r="BY101" i="5"/>
  <c r="BZ101" i="5"/>
  <c r="CA101" i="5"/>
  <c r="CB101" i="5"/>
  <c r="BY102" i="5"/>
  <c r="BZ102" i="5"/>
  <c r="CA102" i="5"/>
  <c r="CB102" i="5"/>
  <c r="BY103" i="5"/>
  <c r="BZ103" i="5"/>
  <c r="CA103" i="5"/>
  <c r="CB103" i="5"/>
  <c r="BY104" i="5"/>
  <c r="BZ104" i="5"/>
  <c r="CA104" i="5"/>
  <c r="CB104" i="5"/>
  <c r="BY105" i="5"/>
  <c r="BZ105" i="5"/>
  <c r="CA105" i="5"/>
  <c r="CB105" i="5"/>
  <c r="BY106" i="5"/>
  <c r="BZ106" i="5"/>
  <c r="CA106" i="5"/>
  <c r="CB106" i="5"/>
  <c r="BY107" i="5"/>
  <c r="BZ107" i="5"/>
  <c r="CA107" i="5"/>
  <c r="CB107" i="5"/>
  <c r="BY108" i="5"/>
  <c r="BZ108" i="5"/>
  <c r="CA108" i="5"/>
  <c r="CB108" i="5"/>
  <c r="BY109" i="5"/>
  <c r="BZ109" i="5"/>
  <c r="CA109" i="5"/>
  <c r="CB109" i="5"/>
  <c r="BY110" i="5"/>
  <c r="BZ110" i="5"/>
  <c r="CA110" i="5"/>
  <c r="CB110" i="5"/>
  <c r="BY111" i="5"/>
  <c r="BZ111" i="5"/>
  <c r="CA111" i="5"/>
  <c r="CB111" i="5"/>
  <c r="BY112" i="5"/>
  <c r="BZ112" i="5"/>
  <c r="CA112" i="5"/>
  <c r="CB112" i="5"/>
  <c r="BY113" i="5"/>
  <c r="BZ113" i="5"/>
  <c r="CA113" i="5"/>
  <c r="CB113" i="5"/>
  <c r="BY114" i="5"/>
  <c r="BZ114" i="5"/>
  <c r="CA114" i="5"/>
  <c r="CB114" i="5"/>
  <c r="BY115" i="5"/>
  <c r="BZ115" i="5"/>
  <c r="CA115" i="5"/>
  <c r="CB115" i="5"/>
  <c r="BY116" i="5"/>
  <c r="BZ116" i="5"/>
  <c r="CA116" i="5"/>
  <c r="CB116" i="5"/>
  <c r="BY117" i="5"/>
  <c r="BZ117" i="5"/>
  <c r="CA117" i="5"/>
  <c r="CB117" i="5"/>
  <c r="BY118" i="5"/>
  <c r="BZ118" i="5"/>
  <c r="CA118" i="5"/>
  <c r="CB118" i="5"/>
  <c r="BY119" i="5"/>
  <c r="BZ119" i="5"/>
  <c r="CA119" i="5"/>
  <c r="CB119" i="5"/>
  <c r="BY120" i="5"/>
  <c r="BZ120" i="5"/>
  <c r="CA120" i="5"/>
  <c r="CB120" i="5"/>
  <c r="BY121" i="5"/>
  <c r="BZ121" i="5"/>
  <c r="CA121" i="5"/>
  <c r="CB121" i="5"/>
  <c r="BY122" i="5"/>
  <c r="BZ122" i="5"/>
  <c r="CA122" i="5"/>
  <c r="CB122" i="5"/>
  <c r="BY123" i="5"/>
  <c r="BZ123" i="5"/>
  <c r="CA123" i="5"/>
  <c r="CB123" i="5"/>
  <c r="BY124" i="5"/>
  <c r="BZ124" i="5"/>
  <c r="CA124" i="5"/>
  <c r="CB124" i="5"/>
  <c r="BY125" i="5"/>
  <c r="BZ125" i="5"/>
  <c r="CA125" i="5"/>
  <c r="CB125" i="5"/>
  <c r="BY126" i="5"/>
  <c r="BZ126" i="5"/>
  <c r="CA126" i="5"/>
  <c r="CB126" i="5"/>
  <c r="BY127" i="5"/>
  <c r="BZ127" i="5"/>
  <c r="CA127" i="5"/>
  <c r="CB127" i="5"/>
  <c r="BY128" i="5"/>
  <c r="BZ128" i="5"/>
  <c r="CA128" i="5"/>
  <c r="CB128" i="5"/>
  <c r="BY129" i="5"/>
  <c r="BZ129" i="5"/>
  <c r="CA129" i="5"/>
  <c r="CB129" i="5"/>
  <c r="BY130" i="5"/>
  <c r="BZ130" i="5"/>
  <c r="CA130" i="5"/>
  <c r="CB130" i="5"/>
  <c r="BY131" i="5"/>
  <c r="BZ131" i="5"/>
  <c r="CA131" i="5"/>
  <c r="CB131" i="5"/>
  <c r="BY132" i="5"/>
  <c r="BZ132" i="5"/>
  <c r="CA132" i="5"/>
  <c r="CB132" i="5"/>
  <c r="BY133" i="5"/>
  <c r="BZ133" i="5"/>
  <c r="CA133" i="5"/>
  <c r="CB133" i="5"/>
  <c r="BY134" i="5"/>
  <c r="BZ134" i="5"/>
  <c r="CA134" i="5"/>
  <c r="CB134" i="5"/>
  <c r="BY135" i="5"/>
  <c r="BZ135" i="5"/>
  <c r="CA135" i="5"/>
  <c r="CB135" i="5"/>
  <c r="BY136" i="5"/>
  <c r="BZ136" i="5"/>
  <c r="CA136" i="5"/>
  <c r="CB136" i="5"/>
  <c r="BY137" i="5"/>
  <c r="BZ137" i="5"/>
  <c r="CA137" i="5"/>
  <c r="CB137" i="5"/>
  <c r="BY138" i="5"/>
  <c r="BZ138" i="5"/>
  <c r="CA138" i="5"/>
  <c r="CB138" i="5"/>
  <c r="BY139" i="5"/>
  <c r="BZ139" i="5"/>
  <c r="CA139" i="5"/>
  <c r="CB139" i="5"/>
  <c r="BY140" i="5"/>
  <c r="BZ140" i="5"/>
  <c r="CA140" i="5"/>
  <c r="CB140" i="5"/>
  <c r="BY141" i="5"/>
  <c r="BZ141" i="5"/>
  <c r="CA141" i="5"/>
  <c r="CB141" i="5"/>
  <c r="BY142" i="5"/>
  <c r="BZ142" i="5"/>
  <c r="CA142" i="5"/>
  <c r="CB142" i="5"/>
  <c r="BY143" i="5"/>
  <c r="BZ143" i="5"/>
  <c r="CA143" i="5"/>
  <c r="CB143" i="5"/>
  <c r="BY144" i="5"/>
  <c r="BZ144" i="5"/>
  <c r="CA144" i="5"/>
  <c r="CB144" i="5"/>
  <c r="BY145" i="5"/>
  <c r="BZ145" i="5"/>
  <c r="CA145" i="5"/>
  <c r="CB145" i="5"/>
  <c r="BY146" i="5"/>
  <c r="BZ146" i="5"/>
  <c r="CA146" i="5"/>
  <c r="CB146" i="5"/>
  <c r="CB10" i="5"/>
  <c r="CA10" i="5"/>
  <c r="BZ10" i="5"/>
  <c r="BY10" i="5"/>
  <c r="BY11" i="4"/>
  <c r="BZ11" i="4"/>
  <c r="CA11" i="4"/>
  <c r="CB11" i="4"/>
  <c r="BY12" i="4"/>
  <c r="BZ12" i="4"/>
  <c r="CA12" i="4"/>
  <c r="CB12" i="4"/>
  <c r="BY13" i="4"/>
  <c r="BZ13" i="4"/>
  <c r="CA13" i="4"/>
  <c r="CB13" i="4"/>
  <c r="BY14" i="4"/>
  <c r="BZ14" i="4"/>
  <c r="CA14" i="4"/>
  <c r="CB14" i="4"/>
  <c r="BY15" i="4"/>
  <c r="BZ15" i="4"/>
  <c r="CA15" i="4"/>
  <c r="CB15" i="4"/>
  <c r="BY16" i="4"/>
  <c r="BZ16" i="4"/>
  <c r="CA16" i="4"/>
  <c r="CB16" i="4"/>
  <c r="BY17" i="4"/>
  <c r="BZ17" i="4"/>
  <c r="CA17" i="4"/>
  <c r="CB17" i="4"/>
  <c r="BY18" i="4"/>
  <c r="BZ18" i="4"/>
  <c r="CA18" i="4"/>
  <c r="CB18" i="4"/>
  <c r="BY19" i="4"/>
  <c r="BZ19" i="4"/>
  <c r="CA19" i="4"/>
  <c r="CB19" i="4"/>
  <c r="BY20" i="4"/>
  <c r="BZ20" i="4"/>
  <c r="CA20" i="4"/>
  <c r="CB20" i="4"/>
  <c r="BY21" i="4"/>
  <c r="BZ21" i="4"/>
  <c r="CA21" i="4"/>
  <c r="CB21" i="4"/>
  <c r="BY22" i="4"/>
  <c r="BZ22" i="4"/>
  <c r="CA22" i="4"/>
  <c r="CB22" i="4"/>
  <c r="BY23" i="4"/>
  <c r="BZ23" i="4"/>
  <c r="CA23" i="4"/>
  <c r="CB23" i="4"/>
  <c r="BY24" i="4"/>
  <c r="BZ24" i="4"/>
  <c r="CA24" i="4"/>
  <c r="CB24" i="4"/>
  <c r="BY25" i="4"/>
  <c r="BZ25" i="4"/>
  <c r="CA25" i="4"/>
  <c r="CB25" i="4"/>
  <c r="BY26" i="4"/>
  <c r="BZ26" i="4"/>
  <c r="CA26" i="4"/>
  <c r="CB26" i="4"/>
  <c r="BY27" i="4"/>
  <c r="BZ27" i="4"/>
  <c r="CA27" i="4"/>
  <c r="CB27" i="4"/>
  <c r="BY28" i="4"/>
  <c r="BZ28" i="4"/>
  <c r="CA28" i="4"/>
  <c r="CB28" i="4"/>
  <c r="BY29" i="4"/>
  <c r="BZ29" i="4"/>
  <c r="CA29" i="4"/>
  <c r="CB29" i="4"/>
  <c r="BY30" i="4"/>
  <c r="BZ30" i="4"/>
  <c r="CA30" i="4"/>
  <c r="CB30" i="4"/>
  <c r="BY31" i="4"/>
  <c r="BZ31" i="4"/>
  <c r="CA31" i="4"/>
  <c r="CB31" i="4"/>
  <c r="BY32" i="4"/>
  <c r="BZ32" i="4"/>
  <c r="CA32" i="4"/>
  <c r="CB32" i="4"/>
  <c r="BY33" i="4"/>
  <c r="BZ33" i="4"/>
  <c r="CA33" i="4"/>
  <c r="CB33" i="4"/>
  <c r="BY34" i="4"/>
  <c r="BZ34" i="4"/>
  <c r="CA34" i="4"/>
  <c r="CB34" i="4"/>
  <c r="BY35" i="4"/>
  <c r="BZ35" i="4"/>
  <c r="CA35" i="4"/>
  <c r="CB35" i="4"/>
  <c r="BY36" i="4"/>
  <c r="BZ36" i="4"/>
  <c r="CA36" i="4"/>
  <c r="CB36" i="4"/>
  <c r="BY37" i="4"/>
  <c r="BZ37" i="4"/>
  <c r="CA37" i="4"/>
  <c r="CB37" i="4"/>
  <c r="BY38" i="4"/>
  <c r="BZ38" i="4"/>
  <c r="CA38" i="4"/>
  <c r="CB38" i="4"/>
  <c r="BY39" i="4"/>
  <c r="BZ39" i="4"/>
  <c r="CA39" i="4"/>
  <c r="CB39" i="4"/>
  <c r="BY40" i="4"/>
  <c r="BZ40" i="4"/>
  <c r="CA40" i="4"/>
  <c r="CB40" i="4"/>
  <c r="BY41" i="4"/>
  <c r="BZ41" i="4"/>
  <c r="CA41" i="4"/>
  <c r="CB41" i="4"/>
  <c r="BY42" i="4"/>
  <c r="BZ42" i="4"/>
  <c r="CA42" i="4"/>
  <c r="CB42" i="4"/>
  <c r="BY43" i="4"/>
  <c r="BZ43" i="4"/>
  <c r="CA43" i="4"/>
  <c r="CB43" i="4"/>
  <c r="BY44" i="4"/>
  <c r="BZ44" i="4"/>
  <c r="CA44" i="4"/>
  <c r="CB44" i="4"/>
  <c r="BY45" i="4"/>
  <c r="BZ45" i="4"/>
  <c r="CA45" i="4"/>
  <c r="CB45" i="4"/>
  <c r="BY46" i="4"/>
  <c r="BZ46" i="4"/>
  <c r="CA46" i="4"/>
  <c r="CB46" i="4"/>
  <c r="BY47" i="4"/>
  <c r="BZ47" i="4"/>
  <c r="CA47" i="4"/>
  <c r="CB47" i="4"/>
  <c r="BY48" i="4"/>
  <c r="BZ48" i="4"/>
  <c r="CA48" i="4"/>
  <c r="CB48" i="4"/>
  <c r="BY49" i="4"/>
  <c r="BZ49" i="4"/>
  <c r="CA49" i="4"/>
  <c r="CB49" i="4"/>
  <c r="BY50" i="4"/>
  <c r="BZ50" i="4"/>
  <c r="CA50" i="4"/>
  <c r="CB50" i="4"/>
  <c r="BY51" i="4"/>
  <c r="BZ51" i="4"/>
  <c r="CA51" i="4"/>
  <c r="CB51" i="4"/>
  <c r="BY52" i="4"/>
  <c r="BZ52" i="4"/>
  <c r="CA52" i="4"/>
  <c r="CB52" i="4"/>
  <c r="BY53" i="4"/>
  <c r="BZ53" i="4"/>
  <c r="CA53" i="4"/>
  <c r="CB53" i="4"/>
  <c r="BY54" i="4"/>
  <c r="BZ54" i="4"/>
  <c r="CA54" i="4"/>
  <c r="CB54" i="4"/>
  <c r="BY55" i="4"/>
  <c r="BZ55" i="4"/>
  <c r="CA55" i="4"/>
  <c r="CB55" i="4"/>
  <c r="BY56" i="4"/>
  <c r="BZ56" i="4"/>
  <c r="CA56" i="4"/>
  <c r="CB56" i="4"/>
  <c r="BY57" i="4"/>
  <c r="BZ57" i="4"/>
  <c r="CA57" i="4"/>
  <c r="CB57" i="4"/>
  <c r="BY58" i="4"/>
  <c r="BZ58" i="4"/>
  <c r="CA58" i="4"/>
  <c r="CB58" i="4"/>
  <c r="BY59" i="4"/>
  <c r="BZ59" i="4"/>
  <c r="CA59" i="4"/>
  <c r="CB59" i="4"/>
  <c r="BY60" i="4"/>
  <c r="BZ60" i="4"/>
  <c r="CA60" i="4"/>
  <c r="CB60" i="4"/>
  <c r="BY61" i="4"/>
  <c r="BZ61" i="4"/>
  <c r="CA61" i="4"/>
  <c r="CB61" i="4"/>
  <c r="BY62" i="4"/>
  <c r="BZ62" i="4"/>
  <c r="CA62" i="4"/>
  <c r="CB62" i="4"/>
  <c r="BY63" i="4"/>
  <c r="BZ63" i="4"/>
  <c r="CA63" i="4"/>
  <c r="CB63" i="4"/>
  <c r="BY64" i="4"/>
  <c r="BZ64" i="4"/>
  <c r="CA64" i="4"/>
  <c r="CB64" i="4"/>
  <c r="BY65" i="4"/>
  <c r="BZ65" i="4"/>
  <c r="CA65" i="4"/>
  <c r="CB65" i="4"/>
  <c r="BY66" i="4"/>
  <c r="BZ66" i="4"/>
  <c r="CA66" i="4"/>
  <c r="CB66" i="4"/>
  <c r="BY67" i="4"/>
  <c r="BZ67" i="4"/>
  <c r="CA67" i="4"/>
  <c r="CB67" i="4"/>
  <c r="BY68" i="4"/>
  <c r="BZ68" i="4"/>
  <c r="CA68" i="4"/>
  <c r="CB68" i="4"/>
  <c r="BY69" i="4"/>
  <c r="BZ69" i="4"/>
  <c r="CA69" i="4"/>
  <c r="CB69" i="4"/>
  <c r="BY70" i="4"/>
  <c r="BZ70" i="4"/>
  <c r="CA70" i="4"/>
  <c r="CB70" i="4"/>
  <c r="BY71" i="4"/>
  <c r="BZ71" i="4"/>
  <c r="CA71" i="4"/>
  <c r="CB71" i="4"/>
  <c r="BY72" i="4"/>
  <c r="BZ72" i="4"/>
  <c r="CA72" i="4"/>
  <c r="CB72" i="4"/>
  <c r="BY73" i="4"/>
  <c r="BZ73" i="4"/>
  <c r="CA73" i="4"/>
  <c r="CB73" i="4"/>
  <c r="BY74" i="4"/>
  <c r="BZ74" i="4"/>
  <c r="CA74" i="4"/>
  <c r="CB74" i="4"/>
  <c r="BY75" i="4"/>
  <c r="BZ75" i="4"/>
  <c r="CA75" i="4"/>
  <c r="CB75" i="4"/>
  <c r="BY76" i="4"/>
  <c r="BZ76" i="4"/>
  <c r="CA76" i="4"/>
  <c r="CB76" i="4"/>
  <c r="BY77" i="4"/>
  <c r="BZ77" i="4"/>
  <c r="CA77" i="4"/>
  <c r="CB77" i="4"/>
  <c r="BY78" i="4"/>
  <c r="BZ78" i="4"/>
  <c r="CA78" i="4"/>
  <c r="CB78" i="4"/>
  <c r="BY79" i="4"/>
  <c r="BZ79" i="4"/>
  <c r="CA79" i="4"/>
  <c r="CB79" i="4"/>
  <c r="BY80" i="4"/>
  <c r="BZ80" i="4"/>
  <c r="CA80" i="4"/>
  <c r="CB80" i="4"/>
  <c r="BY81" i="4"/>
  <c r="BZ81" i="4"/>
  <c r="CA81" i="4"/>
  <c r="CB81" i="4"/>
  <c r="BY82" i="4"/>
  <c r="BZ82" i="4"/>
  <c r="CA82" i="4"/>
  <c r="CB82" i="4"/>
  <c r="BY83" i="4"/>
  <c r="BZ83" i="4"/>
  <c r="CA83" i="4"/>
  <c r="CB83" i="4"/>
  <c r="BY84" i="4"/>
  <c r="BZ84" i="4"/>
  <c r="CA84" i="4"/>
  <c r="CB84" i="4"/>
  <c r="BY85" i="4"/>
  <c r="BZ85" i="4"/>
  <c r="CA85" i="4"/>
  <c r="CB85" i="4"/>
  <c r="BY86" i="4"/>
  <c r="BZ86" i="4"/>
  <c r="CA86" i="4"/>
  <c r="CB86" i="4"/>
  <c r="BY87" i="4"/>
  <c r="BZ87" i="4"/>
  <c r="CA87" i="4"/>
  <c r="CB87" i="4"/>
  <c r="BY88" i="4"/>
  <c r="BZ88" i="4"/>
  <c r="CA88" i="4"/>
  <c r="CB88" i="4"/>
  <c r="BY89" i="4"/>
  <c r="BZ89" i="4"/>
  <c r="CA89" i="4"/>
  <c r="CB89" i="4"/>
  <c r="BY90" i="4"/>
  <c r="BZ90" i="4"/>
  <c r="CA90" i="4"/>
  <c r="CB90" i="4"/>
  <c r="BY91" i="4"/>
  <c r="BZ91" i="4"/>
  <c r="CA91" i="4"/>
  <c r="CB91" i="4"/>
  <c r="BY92" i="4"/>
  <c r="BZ92" i="4"/>
  <c r="CA92" i="4"/>
  <c r="CB92" i="4"/>
  <c r="BY93" i="4"/>
  <c r="BZ93" i="4"/>
  <c r="CA93" i="4"/>
  <c r="CB93" i="4"/>
  <c r="BY94" i="4"/>
  <c r="BZ94" i="4"/>
  <c r="CA94" i="4"/>
  <c r="CB94" i="4"/>
  <c r="BY95" i="4"/>
  <c r="BZ95" i="4"/>
  <c r="CA95" i="4"/>
  <c r="CB95" i="4"/>
  <c r="BY96" i="4"/>
  <c r="BZ96" i="4"/>
  <c r="CA96" i="4"/>
  <c r="CB96" i="4"/>
  <c r="BY97" i="4"/>
  <c r="BZ97" i="4"/>
  <c r="CA97" i="4"/>
  <c r="CB97" i="4"/>
  <c r="BY98" i="4"/>
  <c r="BZ98" i="4"/>
  <c r="CA98" i="4"/>
  <c r="CB98" i="4"/>
  <c r="BY99" i="4"/>
  <c r="BZ99" i="4"/>
  <c r="CA99" i="4"/>
  <c r="CB99" i="4"/>
  <c r="BY100" i="4"/>
  <c r="BZ100" i="4"/>
  <c r="CA100" i="4"/>
  <c r="CB100" i="4"/>
  <c r="BY101" i="4"/>
  <c r="BZ101" i="4"/>
  <c r="CA101" i="4"/>
  <c r="CB101" i="4"/>
  <c r="BY102" i="4"/>
  <c r="BZ102" i="4"/>
  <c r="CA102" i="4"/>
  <c r="CB102" i="4"/>
  <c r="BY103" i="4"/>
  <c r="BZ103" i="4"/>
  <c r="CA103" i="4"/>
  <c r="CB103" i="4"/>
  <c r="BY104" i="4"/>
  <c r="BZ104" i="4"/>
  <c r="CA104" i="4"/>
  <c r="CB104" i="4"/>
  <c r="BY105" i="4"/>
  <c r="BZ105" i="4"/>
  <c r="CA105" i="4"/>
  <c r="CB105" i="4"/>
  <c r="BY106" i="4"/>
  <c r="BZ106" i="4"/>
  <c r="CA106" i="4"/>
  <c r="CB106" i="4"/>
  <c r="BY107" i="4"/>
  <c r="BZ107" i="4"/>
  <c r="CA107" i="4"/>
  <c r="CB107" i="4"/>
  <c r="BY108" i="4"/>
  <c r="BZ108" i="4"/>
  <c r="CA108" i="4"/>
  <c r="CB108" i="4"/>
  <c r="BY109" i="4"/>
  <c r="BZ109" i="4"/>
  <c r="CA109" i="4"/>
  <c r="CB109" i="4"/>
  <c r="BY110" i="4"/>
  <c r="BZ110" i="4"/>
  <c r="CA110" i="4"/>
  <c r="CB110" i="4"/>
  <c r="BY111" i="4"/>
  <c r="BZ111" i="4"/>
  <c r="CA111" i="4"/>
  <c r="CB111" i="4"/>
  <c r="BY112" i="4"/>
  <c r="BZ112" i="4"/>
  <c r="CA112" i="4"/>
  <c r="CB112" i="4"/>
  <c r="BY113" i="4"/>
  <c r="BZ113" i="4"/>
  <c r="CA113" i="4"/>
  <c r="CB113" i="4"/>
  <c r="BY114" i="4"/>
  <c r="BZ114" i="4"/>
  <c r="CA114" i="4"/>
  <c r="CB114" i="4"/>
  <c r="BY115" i="4"/>
  <c r="BZ115" i="4"/>
  <c r="CA115" i="4"/>
  <c r="CB115" i="4"/>
  <c r="BY116" i="4"/>
  <c r="BZ116" i="4"/>
  <c r="CA116" i="4"/>
  <c r="CB116" i="4"/>
  <c r="BY117" i="4"/>
  <c r="BZ117" i="4"/>
  <c r="CA117" i="4"/>
  <c r="CB117" i="4"/>
  <c r="BY118" i="4"/>
  <c r="BZ118" i="4"/>
  <c r="CA118" i="4"/>
  <c r="CB118" i="4"/>
  <c r="BY119" i="4"/>
  <c r="BZ119" i="4"/>
  <c r="CA119" i="4"/>
  <c r="CB119" i="4"/>
  <c r="BY120" i="4"/>
  <c r="BZ120" i="4"/>
  <c r="CA120" i="4"/>
  <c r="CB120" i="4"/>
  <c r="BY121" i="4"/>
  <c r="BZ121" i="4"/>
  <c r="CA121" i="4"/>
  <c r="CB121" i="4"/>
  <c r="BY122" i="4"/>
  <c r="BZ122" i="4"/>
  <c r="CA122" i="4"/>
  <c r="CB122" i="4"/>
  <c r="BY123" i="4"/>
  <c r="BZ123" i="4"/>
  <c r="CA123" i="4"/>
  <c r="CB123" i="4"/>
  <c r="BY124" i="4"/>
  <c r="BZ124" i="4"/>
  <c r="CA124" i="4"/>
  <c r="CB124" i="4"/>
  <c r="BY125" i="4"/>
  <c r="BZ125" i="4"/>
  <c r="CA125" i="4"/>
  <c r="CB125" i="4"/>
  <c r="BY126" i="4"/>
  <c r="BZ126" i="4"/>
  <c r="CA126" i="4"/>
  <c r="CB126" i="4"/>
  <c r="BY127" i="4"/>
  <c r="BZ127" i="4"/>
  <c r="CA127" i="4"/>
  <c r="CB127" i="4"/>
  <c r="BY128" i="4"/>
  <c r="BZ128" i="4"/>
  <c r="CA128" i="4"/>
  <c r="CB128" i="4"/>
  <c r="BY129" i="4"/>
  <c r="BZ129" i="4"/>
  <c r="CA129" i="4"/>
  <c r="CB129" i="4"/>
  <c r="BY130" i="4"/>
  <c r="BZ130" i="4"/>
  <c r="CA130" i="4"/>
  <c r="CB130" i="4"/>
  <c r="BY131" i="4"/>
  <c r="BZ131" i="4"/>
  <c r="CA131" i="4"/>
  <c r="CB131" i="4"/>
  <c r="BY132" i="4"/>
  <c r="BZ132" i="4"/>
  <c r="CA132" i="4"/>
  <c r="CB132" i="4"/>
  <c r="BY133" i="4"/>
  <c r="BZ133" i="4"/>
  <c r="CA133" i="4"/>
  <c r="CB133" i="4"/>
  <c r="BY134" i="4"/>
  <c r="BZ134" i="4"/>
  <c r="CA134" i="4"/>
  <c r="CB134" i="4"/>
  <c r="BY135" i="4"/>
  <c r="BZ135" i="4"/>
  <c r="CA135" i="4"/>
  <c r="CB135" i="4"/>
  <c r="BY136" i="4"/>
  <c r="BZ136" i="4"/>
  <c r="CA136" i="4"/>
  <c r="CB136" i="4"/>
  <c r="BY137" i="4"/>
  <c r="BZ137" i="4"/>
  <c r="CA137" i="4"/>
  <c r="CB137" i="4"/>
  <c r="BY138" i="4"/>
  <c r="BZ138" i="4"/>
  <c r="CA138" i="4"/>
  <c r="CB138" i="4"/>
  <c r="BY139" i="4"/>
  <c r="BZ139" i="4"/>
  <c r="CA139" i="4"/>
  <c r="CB139" i="4"/>
  <c r="BY140" i="4"/>
  <c r="BZ140" i="4"/>
  <c r="CA140" i="4"/>
  <c r="CB140" i="4"/>
  <c r="BY141" i="4"/>
  <c r="BZ141" i="4"/>
  <c r="CA141" i="4"/>
  <c r="CB141" i="4"/>
  <c r="BY142" i="4"/>
  <c r="BZ142" i="4"/>
  <c r="CA142" i="4"/>
  <c r="CB142" i="4"/>
  <c r="BY143" i="4"/>
  <c r="BZ143" i="4"/>
  <c r="CA143" i="4"/>
  <c r="CB143" i="4"/>
  <c r="BY144" i="4"/>
  <c r="BZ144" i="4"/>
  <c r="CA144" i="4"/>
  <c r="CB144" i="4"/>
  <c r="BY145" i="4"/>
  <c r="BZ145" i="4"/>
  <c r="CA145" i="4"/>
  <c r="CB145" i="4"/>
  <c r="BY146" i="4"/>
  <c r="BZ146" i="4"/>
  <c r="CA146" i="4"/>
  <c r="CB146" i="4"/>
  <c r="CB10" i="4"/>
  <c r="CA10" i="4"/>
  <c r="BZ10" i="4"/>
  <c r="BY10" i="4"/>
  <c r="AT8" i="8" l="1"/>
  <c r="BZ6" i="8"/>
  <c r="BZ7" i="8"/>
  <c r="BY7" i="8"/>
  <c r="BY6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7" i="8"/>
  <c r="C6" i="8"/>
  <c r="C5" i="8"/>
  <c r="AT8" i="7"/>
  <c r="BZ7" i="7"/>
  <c r="CB10" i="7"/>
  <c r="CB7" i="7" s="1"/>
  <c r="CA7" i="7"/>
  <c r="BY7" i="7"/>
  <c r="CA6" i="7"/>
  <c r="BY6" i="7"/>
  <c r="CA5" i="7"/>
  <c r="BY5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7" i="7"/>
  <c r="C6" i="7"/>
  <c r="C5" i="7"/>
  <c r="B8" i="7"/>
  <c r="CA6" i="5"/>
  <c r="CB5" i="5"/>
  <c r="BZ7" i="5"/>
  <c r="BW146" i="5"/>
  <c r="BY7" i="5"/>
  <c r="CB6" i="5"/>
  <c r="BY6" i="5"/>
  <c r="CA5" i="5"/>
  <c r="BY5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7" i="5"/>
  <c r="C6" i="5"/>
  <c r="C5" i="5"/>
  <c r="AT8" i="5"/>
  <c r="BW146" i="4"/>
  <c r="BW145" i="4"/>
  <c r="BW144" i="4"/>
  <c r="BW143" i="4"/>
  <c r="BW142" i="4"/>
  <c r="BW141" i="4"/>
  <c r="BW140" i="4"/>
  <c r="BW139" i="4"/>
  <c r="BW138" i="4"/>
  <c r="BW137" i="4"/>
  <c r="BW136" i="4"/>
  <c r="BW135" i="4"/>
  <c r="BW134" i="4"/>
  <c r="BW13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6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CB7" i="8" l="1"/>
  <c r="CA7" i="8"/>
  <c r="BY5" i="8"/>
  <c r="BZ5" i="8"/>
  <c r="CA5" i="8"/>
  <c r="CA6" i="8"/>
  <c r="CB5" i="8"/>
  <c r="CB6" i="8"/>
  <c r="BZ5" i="7"/>
  <c r="BZ6" i="7"/>
  <c r="CB5" i="7"/>
  <c r="CB6" i="7"/>
  <c r="CA7" i="5"/>
  <c r="CB7" i="5"/>
  <c r="BZ5" i="5"/>
  <c r="BZ6" i="5"/>
  <c r="BU8" i="8"/>
  <c r="BU8" i="7"/>
  <c r="BU8" i="5"/>
  <c r="CH5" i="4"/>
  <c r="CG5" i="4"/>
  <c r="CE5" i="4"/>
  <c r="CI5" i="4" l="1"/>
  <c r="E17" i="9"/>
  <c r="CF5" i="4"/>
  <c r="H9" i="9"/>
  <c r="BY8" i="8"/>
  <c r="BZ8" i="8"/>
  <c r="H10" i="9"/>
  <c r="H11" i="9"/>
  <c r="CA8" i="8"/>
  <c r="CB8" i="8"/>
  <c r="H12" i="9"/>
  <c r="F9" i="9"/>
  <c r="BY8" i="5"/>
  <c r="BZ8" i="5"/>
  <c r="CB8" i="5"/>
  <c r="F12" i="9"/>
  <c r="CA8" i="5"/>
  <c r="F11" i="9"/>
  <c r="E12" i="9"/>
  <c r="F10" i="9"/>
  <c r="E11" i="9"/>
  <c r="E9" i="9"/>
  <c r="G6" i="9"/>
  <c r="BW10" i="7"/>
  <c r="BW146" i="8"/>
  <c r="H6" i="9"/>
  <c r="CA8" i="7"/>
  <c r="CG5" i="7" s="1"/>
  <c r="BZ8" i="7"/>
  <c r="CC5" i="8" l="1"/>
  <c r="H17" i="9" s="1"/>
  <c r="CI5" i="8"/>
  <c r="H18" i="9" s="1"/>
  <c r="I11" i="9"/>
  <c r="F17" i="9"/>
  <c r="CI5" i="5"/>
  <c r="CE5" i="8"/>
  <c r="CG5" i="8"/>
  <c r="CF5" i="8"/>
  <c r="H14" i="9" s="1"/>
  <c r="CH5" i="8"/>
  <c r="H16" i="9" s="1"/>
  <c r="CF5" i="7"/>
  <c r="BY8" i="7"/>
  <c r="CE5" i="7" s="1"/>
  <c r="CB8" i="7"/>
  <c r="CH5" i="7" s="1"/>
  <c r="G9" i="9"/>
  <c r="J9" i="9" s="1"/>
  <c r="G10" i="9"/>
  <c r="J10" i="9" s="1"/>
  <c r="CH5" i="5"/>
  <c r="E10" i="9"/>
  <c r="G11" i="9"/>
  <c r="J11" i="9" s="1"/>
  <c r="G12" i="9"/>
  <c r="J12" i="9" s="1"/>
  <c r="CE5" i="5"/>
  <c r="F13" i="9" s="1"/>
  <c r="E5" i="9"/>
  <c r="G5" i="9"/>
  <c r="H5" i="9"/>
  <c r="BW145" i="8"/>
  <c r="BW144" i="8"/>
  <c r="BW143" i="8"/>
  <c r="BW142" i="8"/>
  <c r="BW141" i="8"/>
  <c r="BW140" i="8"/>
  <c r="BW139" i="8"/>
  <c r="BW138" i="8"/>
  <c r="BW137" i="8"/>
  <c r="BW136" i="8"/>
  <c r="BW135" i="8"/>
  <c r="BW134" i="8"/>
  <c r="BW133" i="8"/>
  <c r="BW132" i="8"/>
  <c r="BW131" i="8"/>
  <c r="BW130" i="8"/>
  <c r="BW129" i="8"/>
  <c r="BW128" i="8"/>
  <c r="BW127" i="8"/>
  <c r="BW126" i="8"/>
  <c r="BW125" i="8"/>
  <c r="BW124" i="8"/>
  <c r="BW123" i="8"/>
  <c r="BW122" i="8"/>
  <c r="BW121" i="8"/>
  <c r="BW120" i="8"/>
  <c r="BW119" i="8"/>
  <c r="BW118" i="8"/>
  <c r="BW117" i="8"/>
  <c r="BW116" i="8"/>
  <c r="BW115" i="8"/>
  <c r="BW114" i="8"/>
  <c r="BW113" i="8"/>
  <c r="BW112" i="8"/>
  <c r="BW111" i="8"/>
  <c r="BW110" i="8"/>
  <c r="BW109" i="8"/>
  <c r="BW108" i="8"/>
  <c r="BW107" i="8"/>
  <c r="BW106" i="8"/>
  <c r="BW105" i="8"/>
  <c r="BW104" i="8"/>
  <c r="BW103" i="8"/>
  <c r="BW102" i="8"/>
  <c r="BW101" i="8"/>
  <c r="BW100" i="8"/>
  <c r="BW99" i="8"/>
  <c r="BW98" i="8"/>
  <c r="BW97" i="8"/>
  <c r="BW96" i="8"/>
  <c r="BW95" i="8"/>
  <c r="BW94" i="8"/>
  <c r="BW93" i="8"/>
  <c r="BW92" i="8"/>
  <c r="BW91" i="8"/>
  <c r="BW90" i="8"/>
  <c r="BW89" i="8"/>
  <c r="BW88" i="8"/>
  <c r="BW87" i="8"/>
  <c r="BW86" i="8"/>
  <c r="BW85" i="8"/>
  <c r="BW84" i="8"/>
  <c r="BW83" i="8"/>
  <c r="BW82" i="8"/>
  <c r="BW81" i="8"/>
  <c r="BW80" i="8"/>
  <c r="BW79" i="8"/>
  <c r="BW78" i="8"/>
  <c r="BW77" i="8"/>
  <c r="BW76" i="8"/>
  <c r="BW75" i="8"/>
  <c r="BW74" i="8"/>
  <c r="BW73" i="8"/>
  <c r="BW72" i="8"/>
  <c r="BW71" i="8"/>
  <c r="BW70" i="8"/>
  <c r="BW69" i="8"/>
  <c r="BW68" i="8"/>
  <c r="BW67" i="8"/>
  <c r="BW66" i="8"/>
  <c r="BW65" i="8"/>
  <c r="BW64" i="8"/>
  <c r="BW63" i="8"/>
  <c r="BW62" i="8"/>
  <c r="BW61" i="8"/>
  <c r="BW60" i="8"/>
  <c r="BW59" i="8"/>
  <c r="BW58" i="8"/>
  <c r="BW57" i="8"/>
  <c r="BW56" i="8"/>
  <c r="BW55" i="8"/>
  <c r="BW54" i="8"/>
  <c r="BW53" i="8"/>
  <c r="BW52" i="8"/>
  <c r="BW51" i="8"/>
  <c r="BW50" i="8"/>
  <c r="BW49" i="8"/>
  <c r="BW48" i="8"/>
  <c r="BW47" i="8"/>
  <c r="BW46" i="8"/>
  <c r="BW45" i="8"/>
  <c r="BW44" i="8"/>
  <c r="BW43" i="8"/>
  <c r="BW42" i="8"/>
  <c r="BW41" i="8"/>
  <c r="BW40" i="8"/>
  <c r="BW39" i="8"/>
  <c r="BW38" i="8"/>
  <c r="BW37" i="8"/>
  <c r="BW36" i="8"/>
  <c r="BW35" i="8"/>
  <c r="BW34" i="8"/>
  <c r="BW33" i="8"/>
  <c r="BW32" i="8"/>
  <c r="BW31" i="8"/>
  <c r="BW30" i="8"/>
  <c r="BW29" i="8"/>
  <c r="BW28" i="8"/>
  <c r="BW27" i="8"/>
  <c r="BW26" i="8"/>
  <c r="BW25" i="8"/>
  <c r="BW24" i="8"/>
  <c r="BW23" i="8"/>
  <c r="BW22" i="8"/>
  <c r="BW21" i="8"/>
  <c r="BW20" i="8"/>
  <c r="BW19" i="8"/>
  <c r="BW18" i="8"/>
  <c r="BW17" i="8"/>
  <c r="BW16" i="8"/>
  <c r="BW15" i="8"/>
  <c r="BW14" i="8"/>
  <c r="BW13" i="8"/>
  <c r="BW12" i="8"/>
  <c r="BW11" i="8"/>
  <c r="BW10" i="8"/>
  <c r="H19" i="9"/>
  <c r="BW146" i="7"/>
  <c r="BW145" i="7"/>
  <c r="BW144" i="7"/>
  <c r="BW143" i="7"/>
  <c r="BW142" i="7"/>
  <c r="BW141" i="7"/>
  <c r="BW140" i="7"/>
  <c r="BW139" i="7"/>
  <c r="BW138" i="7"/>
  <c r="BW137" i="7"/>
  <c r="BW136" i="7"/>
  <c r="BW135" i="7"/>
  <c r="BW134" i="7"/>
  <c r="BW133" i="7"/>
  <c r="BW132" i="7"/>
  <c r="BW131" i="7"/>
  <c r="BW130" i="7"/>
  <c r="BW129" i="7"/>
  <c r="BW128" i="7"/>
  <c r="BW127" i="7"/>
  <c r="BW126" i="7"/>
  <c r="BW125" i="7"/>
  <c r="BW124" i="7"/>
  <c r="BW123" i="7"/>
  <c r="BW122" i="7"/>
  <c r="BW121" i="7"/>
  <c r="BW120" i="7"/>
  <c r="BW119" i="7"/>
  <c r="BW118" i="7"/>
  <c r="BW117" i="7"/>
  <c r="BW116" i="7"/>
  <c r="BW115" i="7"/>
  <c r="BW114" i="7"/>
  <c r="BW113" i="7"/>
  <c r="BW112" i="7"/>
  <c r="BW111" i="7"/>
  <c r="BW110" i="7"/>
  <c r="BW109" i="7"/>
  <c r="BW108" i="7"/>
  <c r="BW107" i="7"/>
  <c r="BW106" i="7"/>
  <c r="BW105" i="7"/>
  <c r="BW104" i="7"/>
  <c r="BW103" i="7"/>
  <c r="BW102" i="7"/>
  <c r="BW101" i="7"/>
  <c r="BW100" i="7"/>
  <c r="BW99" i="7"/>
  <c r="BW98" i="7"/>
  <c r="BW97" i="7"/>
  <c r="BW96" i="7"/>
  <c r="BW95" i="7"/>
  <c r="BW94" i="7"/>
  <c r="BW93" i="7"/>
  <c r="BW92" i="7"/>
  <c r="BW91" i="7"/>
  <c r="BW90" i="7"/>
  <c r="BW89" i="7"/>
  <c r="BW88" i="7"/>
  <c r="BW87" i="7"/>
  <c r="BW86" i="7"/>
  <c r="BW85" i="7"/>
  <c r="BW84" i="7"/>
  <c r="BW83" i="7"/>
  <c r="BW82" i="7"/>
  <c r="BW81" i="7"/>
  <c r="BW80" i="7"/>
  <c r="BW79" i="7"/>
  <c r="BW78" i="7"/>
  <c r="BW77" i="7"/>
  <c r="BW76" i="7"/>
  <c r="BW75" i="7"/>
  <c r="BW74" i="7"/>
  <c r="BW73" i="7"/>
  <c r="BW72" i="7"/>
  <c r="BW71" i="7"/>
  <c r="BW70" i="7"/>
  <c r="BW69" i="7"/>
  <c r="BW68" i="7"/>
  <c r="BW67" i="7"/>
  <c r="BW66" i="7"/>
  <c r="BW65" i="7"/>
  <c r="BW64" i="7"/>
  <c r="BW63" i="7"/>
  <c r="BW62" i="7"/>
  <c r="BW61" i="7"/>
  <c r="BW60" i="7"/>
  <c r="BW59" i="7"/>
  <c r="BW58" i="7"/>
  <c r="BW57" i="7"/>
  <c r="BW56" i="7"/>
  <c r="BW55" i="7"/>
  <c r="BW54" i="7"/>
  <c r="BW53" i="7"/>
  <c r="BW52" i="7"/>
  <c r="BW51" i="7"/>
  <c r="BW50" i="7"/>
  <c r="BW49" i="7"/>
  <c r="BW48" i="7"/>
  <c r="BW47" i="7"/>
  <c r="BW46" i="7"/>
  <c r="BW45" i="7"/>
  <c r="BW44" i="7"/>
  <c r="BW43" i="7"/>
  <c r="BW42" i="7"/>
  <c r="BW41" i="7"/>
  <c r="BW40" i="7"/>
  <c r="BW39" i="7"/>
  <c r="BW38" i="7"/>
  <c r="BW37" i="7"/>
  <c r="BW36" i="7"/>
  <c r="BW35" i="7"/>
  <c r="BW34" i="7"/>
  <c r="BW33" i="7"/>
  <c r="BW32" i="7"/>
  <c r="BW31" i="7"/>
  <c r="BW30" i="7"/>
  <c r="BW29" i="7"/>
  <c r="BW28" i="7"/>
  <c r="BW27" i="7"/>
  <c r="BW26" i="7"/>
  <c r="BW25" i="7"/>
  <c r="BW24" i="7"/>
  <c r="BW23" i="7"/>
  <c r="BW22" i="7"/>
  <c r="BW21" i="7"/>
  <c r="BW20" i="7"/>
  <c r="BW19" i="7"/>
  <c r="BW18" i="7"/>
  <c r="BW17" i="7"/>
  <c r="BW16" i="7"/>
  <c r="BW15" i="7"/>
  <c r="BW14" i="7"/>
  <c r="BW13" i="7"/>
  <c r="BW12" i="7"/>
  <c r="BW11" i="7"/>
  <c r="G19" i="9"/>
  <c r="E19" i="9"/>
  <c r="F19" i="9"/>
  <c r="F16" i="9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38" i="5"/>
  <c r="BW139" i="5"/>
  <c r="BW140" i="5"/>
  <c r="BW141" i="5"/>
  <c r="BW142" i="5"/>
  <c r="BW143" i="5"/>
  <c r="BW144" i="5"/>
  <c r="BW145" i="5"/>
  <c r="BW10" i="5"/>
  <c r="F5" i="9"/>
  <c r="BW7" i="7" l="1"/>
  <c r="BW5" i="7"/>
  <c r="I9" i="9"/>
  <c r="BW6" i="7"/>
  <c r="J19" i="9"/>
  <c r="I19" i="9"/>
  <c r="J5" i="9"/>
  <c r="I5" i="9"/>
  <c r="BW7" i="5"/>
  <c r="BW6" i="5"/>
  <c r="BW5" i="5"/>
  <c r="I12" i="9"/>
  <c r="CC5" i="7"/>
  <c r="G17" i="9" s="1"/>
  <c r="CI5" i="7"/>
  <c r="G18" i="9" s="1"/>
  <c r="I10" i="9"/>
  <c r="J16" i="9"/>
  <c r="BW7" i="8"/>
  <c r="BW6" i="8"/>
  <c r="BW5" i="8"/>
  <c r="BW8" i="8"/>
  <c r="BW9" i="8" s="1"/>
  <c r="H8" i="9" s="1"/>
  <c r="BW8" i="7"/>
  <c r="BW9" i="7" s="1"/>
  <c r="G8" i="9" s="1"/>
  <c r="F18" i="9"/>
  <c r="CF5" i="5"/>
  <c r="F14" i="9" s="1"/>
  <c r="BW8" i="5"/>
  <c r="BW9" i="5" s="1"/>
  <c r="F8" i="9" s="1"/>
  <c r="CG5" i="5"/>
  <c r="F15" i="9" s="1"/>
  <c r="E6" i="9"/>
  <c r="E14" i="9"/>
  <c r="E16" i="9"/>
  <c r="E15" i="9"/>
  <c r="E13" i="9"/>
  <c r="E18" i="9"/>
  <c r="BW9" i="4"/>
  <c r="E8" i="9" s="1"/>
  <c r="F6" i="9"/>
  <c r="E7" i="9"/>
  <c r="G16" i="9"/>
  <c r="I16" i="9" s="1"/>
  <c r="G15" i="9"/>
  <c r="G13" i="9"/>
  <c r="H15" i="9"/>
  <c r="H13" i="9"/>
  <c r="J6" i="9" l="1"/>
  <c r="I6" i="9"/>
  <c r="J8" i="9"/>
  <c r="I8" i="9"/>
  <c r="J13" i="9"/>
  <c r="J17" i="9"/>
  <c r="I17" i="9"/>
  <c r="I13" i="9"/>
  <c r="J15" i="9"/>
  <c r="I15" i="9"/>
  <c r="I18" i="9"/>
  <c r="J18" i="9"/>
  <c r="F7" i="9"/>
  <c r="G7" i="9"/>
  <c r="H7" i="9"/>
  <c r="G14" i="9"/>
  <c r="J14" i="9" s="1"/>
  <c r="J7" i="9" l="1"/>
  <c r="I7" i="9"/>
  <c r="I14" i="9"/>
</calcChain>
</file>

<file path=xl/sharedStrings.xml><?xml version="1.0" encoding="utf-8"?>
<sst xmlns="http://schemas.openxmlformats.org/spreadsheetml/2006/main" count="3964" uniqueCount="257">
  <si>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</si>
  <si>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</si>
  <si>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</si>
  <si>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</si>
  <si>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</si>
  <si>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</si>
  <si>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</si>
  <si>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</si>
  <si>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</si>
  <si>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</si>
  <si>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</si>
  <si>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</si>
  <si>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</si>
  <si>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</si>
  <si>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</si>
  <si>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</si>
  <si>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</si>
  <si>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</si>
  <si>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</si>
  <si>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</si>
  <si>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</si>
  <si>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</si>
  <si>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</si>
  <si>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</si>
  <si>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</si>
  <si>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</si>
  <si>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</si>
  <si>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</si>
  <si>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</si>
  <si>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</si>
  <si>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</si>
  <si>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</si>
  <si>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</si>
  <si>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</si>
  <si>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</si>
  <si>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</si>
  <si>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</si>
  <si>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</si>
  <si>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</si>
  <si>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</si>
  <si>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</si>
  <si>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</si>
  <si>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</si>
  <si>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</si>
  <si>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</si>
  <si>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</si>
  <si>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</si>
  <si>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</si>
  <si>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</si>
  <si>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</si>
  <si>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</si>
  <si>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</si>
  <si>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</si>
  <si>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</si>
  <si>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</si>
  <si>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</si>
  <si>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</si>
  <si>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</si>
  <si>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</si>
  <si>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</si>
  <si>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</si>
  <si>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</si>
  <si>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</si>
  <si>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</si>
  <si>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</si>
  <si>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</si>
  <si>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</si>
  <si>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</si>
  <si>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</si>
  <si>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</si>
  <si>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</si>
  <si>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</si>
  <si>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</si>
  <si>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</si>
  <si>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</si>
  <si>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</si>
  <si>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</si>
  <si>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</si>
  <si>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</si>
  <si>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</si>
  <si>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</si>
  <si>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</si>
  <si>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</si>
  <si>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</si>
  <si>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</si>
  <si>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</si>
  <si>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</si>
  <si>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</si>
  <si>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</si>
  <si>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</si>
  <si>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</si>
  <si>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</si>
  <si>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</si>
  <si>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</si>
  <si>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</si>
  <si>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</si>
  <si>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</si>
  <si>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</si>
  <si>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</si>
  <si>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</si>
  <si>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</si>
  <si>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</si>
  <si>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</si>
  <si>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</si>
  <si>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</si>
  <si>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</si>
  <si>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</si>
  <si>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</si>
  <si>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</si>
  <si>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</si>
  <si>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</si>
  <si>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</si>
  <si>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</si>
  <si>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</si>
  <si>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</si>
  <si>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</si>
  <si>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</si>
  <si>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</si>
  <si>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</si>
  <si>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</si>
  <si>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</si>
  <si>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</si>
  <si>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</si>
  <si>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</si>
  <si>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</si>
  <si>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</si>
  <si>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</si>
  <si>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</si>
  <si>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</si>
  <si>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</si>
  <si>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</si>
  <si>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</si>
  <si>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</si>
  <si>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</si>
  <si>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</si>
  <si>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</si>
  <si>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</si>
  <si>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</si>
  <si>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</si>
  <si>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</si>
  <si>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</si>
  <si>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</si>
  <si>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</si>
  <si>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</si>
  <si>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</si>
  <si>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</si>
  <si>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</si>
  <si>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</si>
  <si>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</si>
  <si>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</si>
  <si>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</si>
  <si>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</si>
  <si>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</si>
  <si>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</si>
  <si>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</si>
  <si>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</si>
  <si>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</si>
  <si>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</si>
  <si>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</si>
  <si>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</si>
  <si>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</si>
  <si>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</si>
  <si>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</si>
  <si>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Units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</si>
  <si>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</si>
  <si>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</si>
  <si>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</si>
  <si>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</si>
  <si>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</si>
  <si>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</si>
  <si>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</si>
  <si>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</si>
  <si>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</si>
  <si>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</si>
  <si>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</si>
  <si>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HC</t>
  </si>
  <si>
    <t>g/mile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</si>
  <si>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</si>
  <si>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</si>
  <si>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</si>
  <si>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</si>
  <si>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</si>
  <si>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</si>
  <si>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</si>
  <si>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</si>
  <si>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</si>
  <si>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</si>
  <si>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</si>
  <si>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</si>
  <si>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</si>
  <si>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</si>
  <si>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(MPG)</t>
  </si>
  <si>
    <t>[Note: Per second g/mile data not valid due to significant vehicle speed lag compared to emissions]</t>
  </si>
  <si>
    <t>lap 1: 157 - 293</t>
  </si>
  <si>
    <t>lap 2: 293 - 429</t>
  </si>
  <si>
    <t>lap 3: 429 - 565</t>
  </si>
  <si>
    <t>lap 4: 565 - 701</t>
  </si>
  <si>
    <t>(CO+HC+NO)</t>
  </si>
  <si>
    <t>Total emission (CO+HC+NO)</t>
  </si>
  <si>
    <t>Standard Deviation</t>
  </si>
  <si>
    <t>Average of laps 2, 3, &amp; 4</t>
  </si>
  <si>
    <t>0x54042104</t>
  </si>
  <si>
    <t>0x544ca104</t>
  </si>
  <si>
    <t>0x444ca104</t>
  </si>
  <si>
    <t>0x544ca100</t>
  </si>
  <si>
    <t>0x544ca300</t>
  </si>
  <si>
    <t>0x544ca304</t>
  </si>
  <si>
    <t>0x5444a104</t>
  </si>
  <si>
    <t>0x5444a304</t>
  </si>
  <si>
    <t>0x544c8104</t>
  </si>
  <si>
    <t>0x544c8000</t>
  </si>
  <si>
    <t>0x544c8100</t>
  </si>
  <si>
    <t>0x544c8304</t>
  </si>
  <si>
    <t>0x444ca304</t>
  </si>
  <si>
    <t>0x504ca304</t>
  </si>
  <si>
    <t>0x504c2304</t>
  </si>
  <si>
    <t>0x404ca304</t>
  </si>
  <si>
    <t>0x4444a304</t>
  </si>
  <si>
    <t>0x4444a104</t>
  </si>
  <si>
    <t>0x540ca300</t>
  </si>
  <si>
    <t>0x540ca304</t>
  </si>
  <si>
    <t>0x5448a304</t>
  </si>
  <si>
    <t>0x444c0304</t>
  </si>
  <si>
    <t>0x44c0304</t>
  </si>
  <si>
    <t>0x44c2304</t>
  </si>
  <si>
    <t>0x444c2304</t>
  </si>
  <si>
    <t>0x544c2304</t>
  </si>
  <si>
    <t>0x444ca144</t>
  </si>
  <si>
    <t>0x444ca344</t>
  </si>
  <si>
    <t>0x444c2344</t>
  </si>
  <si>
    <t>0x54442104</t>
  </si>
  <si>
    <t>0x54442144</t>
  </si>
  <si>
    <t>0x54442344</t>
  </si>
  <si>
    <t>0x544ca344</t>
  </si>
  <si>
    <t>0x0</t>
  </si>
  <si>
    <t>0x44442004</t>
  </si>
  <si>
    <t>0x440ca300</t>
  </si>
  <si>
    <t>0x544ca340</t>
  </si>
  <si>
    <t>0x544c8344</t>
  </si>
  <si>
    <t>0x544c2344</t>
  </si>
  <si>
    <t>0x4444a144</t>
  </si>
  <si>
    <t>0x44442144</t>
  </si>
  <si>
    <t>0x54442304</t>
  </si>
  <si>
    <t>0x44442104</t>
  </si>
  <si>
    <t>0x440ca100</t>
  </si>
  <si>
    <t>0x544ca000</t>
  </si>
  <si>
    <t>0x444c0344</t>
  </si>
  <si>
    <t>0x4444a344</t>
  </si>
  <si>
    <t>0x544c2204</t>
  </si>
  <si>
    <t>0x440c2304</t>
  </si>
  <si>
    <t>0x444ca300</t>
  </si>
  <si>
    <t>0x444ca340</t>
  </si>
  <si>
    <t>0x440ca340</t>
  </si>
  <si>
    <t>Cells 149-294</t>
  </si>
  <si>
    <t>Cells 294-431</t>
  </si>
  <si>
    <t>Cells 431-567</t>
  </si>
  <si>
    <t>Cells 567-705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</si>
</sst>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m:ss.0;@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36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Font="1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3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9" fillId="0" borderId="0" xfId="42" applyFont="1" applyFill="1" applyAlignment="1">
      <alignment horizontal="center"/>
    </xf>
    <xf numFmtId="166" fontId="18" fillId="0" borderId="10" xfId="42" applyNumberFormat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18" fillId="0" borderId="10" xfId="42" applyNumberFormat="1" applyFont="1" applyBorder="1" applyAlignment="1">
      <alignment horizontal="center"/>
    </xf>
    <xf numFmtId="0" fontId="1" fillId="0" borderId="10" xfId="43" applyNumberFormat="1" applyBorder="1" applyAlignment="1">
      <alignment horizontal="center"/>
    </xf>
    <xf numFmtId="0" fontId="1" fillId="0" borderId="0" xfId="43" applyNumberFormat="1" applyAlignment="1">
      <alignment horizontal="center"/>
    </xf>
    <xf numFmtId="0" fontId="1" fillId="33" borderId="10" xfId="43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" fillId="0" borderId="11" xfId="43" applyNumberFormat="1" applyBorder="1" applyAlignment="1">
      <alignment horizontal="center"/>
    </xf>
    <xf numFmtId="0" fontId="1" fillId="0" borderId="0" xfId="43" applyNumberFormat="1" applyBorder="1" applyAlignment="1">
      <alignment horizontal="center"/>
    </xf>
    <xf numFmtId="0" fontId="1" fillId="33" borderId="0" xfId="43" applyNumberFormat="1" applyFill="1" applyAlignment="1">
      <alignment horizontal="center"/>
    </xf>
    <xf numFmtId="0" fontId="1" fillId="0" borderId="0" xfId="43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NumberFormat="1" applyFont="1" applyFill="1" applyAlignment="1">
      <alignment horizontal="left"/>
    </xf>
    <xf numFmtId="0" fontId="18" fillId="0" borderId="0" xfId="42" applyAlignment="1">
      <alignment horizontal="center"/>
    </xf>
    <xf numFmtId="0" fontId="18" fillId="0" borderId="0" xfId="42" applyFont="1" applyAlignment="1">
      <alignment horizontal="center"/>
    </xf>
    <xf numFmtId="0" fontId="0" fillId="0" borderId="10" xfId="0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4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8.xml"/><Relationship Id="rId23" Type="http://schemas.openxmlformats.org/officeDocument/2006/relationships/theme" Target="theme/theme1.xml"/><Relationship Id="rId10" Type="http://schemas.openxmlformats.org/officeDocument/2006/relationships/chartsheet" Target="chartsheets/sheet3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'Lap Breaks'!$A$4:$A$150</c:f>
              <c:numCache>
                <c:formatCode>General</c:formatCode>
                <c:ptCount val="147"/>
                <c:pt idx="0">
                  <c:v>0</c:v>
                </c:pt>
                <c:pt idx="1">
                  <c:v>0.5</c:v>
                </c:pt>
                <c:pt idx="2">
                  <c:v>3.7</c:v>
                </c:pt>
                <c:pt idx="3">
                  <c:v>8.8000000000000007</c:v>
                </c:pt>
                <c:pt idx="4">
                  <c:v>13.1</c:v>
                </c:pt>
                <c:pt idx="5">
                  <c:v>16.399999999999999</c:v>
                </c:pt>
                <c:pt idx="6">
                  <c:v>18.600000000000001</c:v>
                </c:pt>
                <c:pt idx="7">
                  <c:v>20.7</c:v>
                </c:pt>
                <c:pt idx="8">
                  <c:v>23.3</c:v>
                </c:pt>
                <c:pt idx="9">
                  <c:v>24.5</c:v>
                </c:pt>
                <c:pt idx="10">
                  <c:v>21.5</c:v>
                </c:pt>
                <c:pt idx="11">
                  <c:v>19.8</c:v>
                </c:pt>
                <c:pt idx="12">
                  <c:v>22.7</c:v>
                </c:pt>
                <c:pt idx="13">
                  <c:v>27.4</c:v>
                </c:pt>
                <c:pt idx="14">
                  <c:v>32.299999999999997</c:v>
                </c:pt>
                <c:pt idx="15">
                  <c:v>36.200000000000003</c:v>
                </c:pt>
                <c:pt idx="16">
                  <c:v>38.1</c:v>
                </c:pt>
                <c:pt idx="17">
                  <c:v>38.1</c:v>
                </c:pt>
                <c:pt idx="18">
                  <c:v>37.4</c:v>
                </c:pt>
                <c:pt idx="19">
                  <c:v>36.9</c:v>
                </c:pt>
                <c:pt idx="20">
                  <c:v>37.4</c:v>
                </c:pt>
                <c:pt idx="21">
                  <c:v>39.4</c:v>
                </c:pt>
                <c:pt idx="22">
                  <c:v>41.4</c:v>
                </c:pt>
                <c:pt idx="23">
                  <c:v>41.9</c:v>
                </c:pt>
                <c:pt idx="24">
                  <c:v>40.200000000000003</c:v>
                </c:pt>
                <c:pt idx="25">
                  <c:v>37.6</c:v>
                </c:pt>
                <c:pt idx="26">
                  <c:v>35.299999999999997</c:v>
                </c:pt>
                <c:pt idx="27">
                  <c:v>33.1</c:v>
                </c:pt>
                <c:pt idx="28">
                  <c:v>30.8</c:v>
                </c:pt>
                <c:pt idx="29">
                  <c:v>28.6</c:v>
                </c:pt>
                <c:pt idx="30">
                  <c:v>26.8</c:v>
                </c:pt>
                <c:pt idx="31">
                  <c:v>25.3</c:v>
                </c:pt>
                <c:pt idx="32">
                  <c:v>23.7</c:v>
                </c:pt>
                <c:pt idx="33">
                  <c:v>22.2</c:v>
                </c:pt>
                <c:pt idx="34">
                  <c:v>21.4</c:v>
                </c:pt>
                <c:pt idx="35">
                  <c:v>21.4</c:v>
                </c:pt>
                <c:pt idx="36">
                  <c:v>21.2</c:v>
                </c:pt>
                <c:pt idx="37">
                  <c:v>21.2</c:v>
                </c:pt>
                <c:pt idx="38">
                  <c:v>22</c:v>
                </c:pt>
                <c:pt idx="39">
                  <c:v>23</c:v>
                </c:pt>
                <c:pt idx="40">
                  <c:v>24.2</c:v>
                </c:pt>
                <c:pt idx="41">
                  <c:v>25.6</c:v>
                </c:pt>
                <c:pt idx="42">
                  <c:v>26.8</c:v>
                </c:pt>
                <c:pt idx="43">
                  <c:v>27.7</c:v>
                </c:pt>
                <c:pt idx="44">
                  <c:v>28.1</c:v>
                </c:pt>
                <c:pt idx="45">
                  <c:v>28.7</c:v>
                </c:pt>
                <c:pt idx="46">
                  <c:v>29.3</c:v>
                </c:pt>
                <c:pt idx="47">
                  <c:v>29.6</c:v>
                </c:pt>
                <c:pt idx="48">
                  <c:v>30</c:v>
                </c:pt>
                <c:pt idx="49">
                  <c:v>30.3</c:v>
                </c:pt>
                <c:pt idx="50">
                  <c:v>30.4</c:v>
                </c:pt>
                <c:pt idx="51">
                  <c:v>30.9</c:v>
                </c:pt>
                <c:pt idx="52">
                  <c:v>31.3</c:v>
                </c:pt>
                <c:pt idx="53">
                  <c:v>33.6</c:v>
                </c:pt>
                <c:pt idx="54">
                  <c:v>35.299999999999997</c:v>
                </c:pt>
                <c:pt idx="55">
                  <c:v>35.700000000000003</c:v>
                </c:pt>
                <c:pt idx="56">
                  <c:v>36.6</c:v>
                </c:pt>
                <c:pt idx="57">
                  <c:v>36.9</c:v>
                </c:pt>
                <c:pt idx="58">
                  <c:v>35.9</c:v>
                </c:pt>
                <c:pt idx="59">
                  <c:v>35.700000000000003</c:v>
                </c:pt>
                <c:pt idx="60">
                  <c:v>37.6</c:v>
                </c:pt>
                <c:pt idx="61">
                  <c:v>39.4</c:v>
                </c:pt>
                <c:pt idx="62">
                  <c:v>39.4</c:v>
                </c:pt>
                <c:pt idx="63">
                  <c:v>38.799999999999997</c:v>
                </c:pt>
                <c:pt idx="64">
                  <c:v>39.700000000000003</c:v>
                </c:pt>
                <c:pt idx="65">
                  <c:v>41.2</c:v>
                </c:pt>
                <c:pt idx="66">
                  <c:v>43</c:v>
                </c:pt>
                <c:pt idx="67">
                  <c:v>44.6</c:v>
                </c:pt>
                <c:pt idx="68">
                  <c:v>45.4</c:v>
                </c:pt>
                <c:pt idx="69">
                  <c:v>45.7</c:v>
                </c:pt>
                <c:pt idx="70">
                  <c:v>45.7</c:v>
                </c:pt>
                <c:pt idx="71">
                  <c:v>45.6</c:v>
                </c:pt>
                <c:pt idx="72">
                  <c:v>44.7</c:v>
                </c:pt>
                <c:pt idx="73">
                  <c:v>42.1</c:v>
                </c:pt>
                <c:pt idx="74">
                  <c:v>41.5</c:v>
                </c:pt>
                <c:pt idx="75">
                  <c:v>43</c:v>
                </c:pt>
                <c:pt idx="76">
                  <c:v>43.7</c:v>
                </c:pt>
                <c:pt idx="77">
                  <c:v>43.1</c:v>
                </c:pt>
                <c:pt idx="78">
                  <c:v>42.2</c:v>
                </c:pt>
                <c:pt idx="79">
                  <c:v>40.5</c:v>
                </c:pt>
                <c:pt idx="80">
                  <c:v>38.700000000000003</c:v>
                </c:pt>
                <c:pt idx="81">
                  <c:v>36.1</c:v>
                </c:pt>
                <c:pt idx="82">
                  <c:v>34.200000000000003</c:v>
                </c:pt>
                <c:pt idx="83">
                  <c:v>33.200000000000003</c:v>
                </c:pt>
                <c:pt idx="84">
                  <c:v>31.7</c:v>
                </c:pt>
                <c:pt idx="85">
                  <c:v>29.9</c:v>
                </c:pt>
                <c:pt idx="86">
                  <c:v>29.2</c:v>
                </c:pt>
                <c:pt idx="87">
                  <c:v>29.2</c:v>
                </c:pt>
                <c:pt idx="88">
                  <c:v>28.6</c:v>
                </c:pt>
                <c:pt idx="89">
                  <c:v>28.2</c:v>
                </c:pt>
                <c:pt idx="90">
                  <c:v>28.2</c:v>
                </c:pt>
                <c:pt idx="91">
                  <c:v>28.2</c:v>
                </c:pt>
                <c:pt idx="92">
                  <c:v>26.8</c:v>
                </c:pt>
                <c:pt idx="93">
                  <c:v>23.1</c:v>
                </c:pt>
                <c:pt idx="94">
                  <c:v>21.2</c:v>
                </c:pt>
                <c:pt idx="95">
                  <c:v>21.4</c:v>
                </c:pt>
                <c:pt idx="96">
                  <c:v>21.5</c:v>
                </c:pt>
                <c:pt idx="97">
                  <c:v>21.3</c:v>
                </c:pt>
                <c:pt idx="98">
                  <c:v>21.1</c:v>
                </c:pt>
                <c:pt idx="99">
                  <c:v>21.3</c:v>
                </c:pt>
                <c:pt idx="100">
                  <c:v>23.5</c:v>
                </c:pt>
                <c:pt idx="101">
                  <c:v>27.9</c:v>
                </c:pt>
                <c:pt idx="102">
                  <c:v>29.9</c:v>
                </c:pt>
                <c:pt idx="103">
                  <c:v>30.1</c:v>
                </c:pt>
                <c:pt idx="104">
                  <c:v>30.5</c:v>
                </c:pt>
                <c:pt idx="105">
                  <c:v>30.8</c:v>
                </c:pt>
                <c:pt idx="106">
                  <c:v>30.7</c:v>
                </c:pt>
                <c:pt idx="107">
                  <c:v>30.5</c:v>
                </c:pt>
                <c:pt idx="108">
                  <c:v>30.3</c:v>
                </c:pt>
                <c:pt idx="109">
                  <c:v>30.1</c:v>
                </c:pt>
                <c:pt idx="110">
                  <c:v>29.8</c:v>
                </c:pt>
                <c:pt idx="111">
                  <c:v>29.7</c:v>
                </c:pt>
                <c:pt idx="112">
                  <c:v>29.7</c:v>
                </c:pt>
                <c:pt idx="113">
                  <c:v>29.7</c:v>
                </c:pt>
                <c:pt idx="114">
                  <c:v>30.2</c:v>
                </c:pt>
                <c:pt idx="115">
                  <c:v>30.5</c:v>
                </c:pt>
                <c:pt idx="116">
                  <c:v>30.5</c:v>
                </c:pt>
                <c:pt idx="117">
                  <c:v>31.1</c:v>
                </c:pt>
                <c:pt idx="118">
                  <c:v>31.7</c:v>
                </c:pt>
                <c:pt idx="119">
                  <c:v>33.799999999999997</c:v>
                </c:pt>
                <c:pt idx="120">
                  <c:v>35.299999999999997</c:v>
                </c:pt>
                <c:pt idx="121">
                  <c:v>36</c:v>
                </c:pt>
                <c:pt idx="122">
                  <c:v>36.5</c:v>
                </c:pt>
                <c:pt idx="123">
                  <c:v>36.5</c:v>
                </c:pt>
                <c:pt idx="124">
                  <c:v>36.299999999999997</c:v>
                </c:pt>
                <c:pt idx="125">
                  <c:v>36.200000000000003</c:v>
                </c:pt>
                <c:pt idx="126">
                  <c:v>36.200000000000003</c:v>
                </c:pt>
                <c:pt idx="127">
                  <c:v>40.9</c:v>
                </c:pt>
                <c:pt idx="128">
                  <c:v>45.4</c:v>
                </c:pt>
                <c:pt idx="129">
                  <c:v>46.1</c:v>
                </c:pt>
                <c:pt idx="130">
                  <c:v>43.5</c:v>
                </c:pt>
                <c:pt idx="131">
                  <c:v>40</c:v>
                </c:pt>
                <c:pt idx="132">
                  <c:v>38.799999999999997</c:v>
                </c:pt>
                <c:pt idx="133">
                  <c:v>37.700000000000003</c:v>
                </c:pt>
                <c:pt idx="134">
                  <c:v>36.299999999999997</c:v>
                </c:pt>
                <c:pt idx="135">
                  <c:v>35.9</c:v>
                </c:pt>
                <c:pt idx="136">
                  <c:v>35.9</c:v>
                </c:pt>
                <c:pt idx="137">
                  <c:v>35.9</c:v>
                </c:pt>
                <c:pt idx="138">
                  <c:v>35.9</c:v>
                </c:pt>
                <c:pt idx="139">
                  <c:v>35.9</c:v>
                </c:pt>
                <c:pt idx="140">
                  <c:v>35.299999999999997</c:v>
                </c:pt>
                <c:pt idx="141">
                  <c:v>35.5</c:v>
                </c:pt>
                <c:pt idx="142">
                  <c:v>36.1</c:v>
                </c:pt>
                <c:pt idx="143">
                  <c:v>36</c:v>
                </c:pt>
                <c:pt idx="144">
                  <c:v>36</c:v>
                </c:pt>
                <c:pt idx="145">
                  <c:v>36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'Lap Breaks'!$B$4:$B$150</c:f>
              <c:numCache>
                <c:formatCode>General</c:formatCode>
                <c:ptCount val="147"/>
                <c:pt idx="0">
                  <c:v>36</c:v>
                </c:pt>
                <c:pt idx="1">
                  <c:v>35.5</c:v>
                </c:pt>
                <c:pt idx="2">
                  <c:v>35.5</c:v>
                </c:pt>
                <c:pt idx="3">
                  <c:v>36.1</c:v>
                </c:pt>
                <c:pt idx="4">
                  <c:v>36.4</c:v>
                </c:pt>
                <c:pt idx="5">
                  <c:v>37.4</c:v>
                </c:pt>
                <c:pt idx="6">
                  <c:v>39.200000000000003</c:v>
                </c:pt>
                <c:pt idx="7">
                  <c:v>41.3</c:v>
                </c:pt>
                <c:pt idx="8">
                  <c:v>43.4</c:v>
                </c:pt>
                <c:pt idx="9">
                  <c:v>45.1</c:v>
                </c:pt>
                <c:pt idx="10">
                  <c:v>45.9</c:v>
                </c:pt>
                <c:pt idx="11">
                  <c:v>45.3</c:v>
                </c:pt>
                <c:pt idx="12">
                  <c:v>44.3</c:v>
                </c:pt>
                <c:pt idx="13">
                  <c:v>43.4</c:v>
                </c:pt>
                <c:pt idx="14">
                  <c:v>42.5</c:v>
                </c:pt>
                <c:pt idx="15">
                  <c:v>41.1</c:v>
                </c:pt>
                <c:pt idx="16">
                  <c:v>39.1</c:v>
                </c:pt>
                <c:pt idx="17">
                  <c:v>37.1</c:v>
                </c:pt>
                <c:pt idx="18">
                  <c:v>35.1</c:v>
                </c:pt>
                <c:pt idx="19">
                  <c:v>32.9</c:v>
                </c:pt>
                <c:pt idx="20">
                  <c:v>29.9</c:v>
                </c:pt>
                <c:pt idx="21">
                  <c:v>26.8</c:v>
                </c:pt>
                <c:pt idx="22">
                  <c:v>24.3</c:v>
                </c:pt>
                <c:pt idx="23">
                  <c:v>22.3</c:v>
                </c:pt>
                <c:pt idx="24">
                  <c:v>20.7</c:v>
                </c:pt>
                <c:pt idx="25">
                  <c:v>19.7</c:v>
                </c:pt>
                <c:pt idx="26">
                  <c:v>19.8</c:v>
                </c:pt>
                <c:pt idx="27">
                  <c:v>20.7</c:v>
                </c:pt>
                <c:pt idx="28">
                  <c:v>22</c:v>
                </c:pt>
                <c:pt idx="29">
                  <c:v>22.7</c:v>
                </c:pt>
                <c:pt idx="30">
                  <c:v>23.5</c:v>
                </c:pt>
                <c:pt idx="31">
                  <c:v>24.9</c:v>
                </c:pt>
                <c:pt idx="32">
                  <c:v>26.1</c:v>
                </c:pt>
                <c:pt idx="33">
                  <c:v>26.6</c:v>
                </c:pt>
                <c:pt idx="34">
                  <c:v>27.3</c:v>
                </c:pt>
                <c:pt idx="35">
                  <c:v>28.8</c:v>
                </c:pt>
                <c:pt idx="36">
                  <c:v>30.3</c:v>
                </c:pt>
                <c:pt idx="37">
                  <c:v>30.7</c:v>
                </c:pt>
                <c:pt idx="38">
                  <c:v>30.5</c:v>
                </c:pt>
                <c:pt idx="39">
                  <c:v>30.7</c:v>
                </c:pt>
                <c:pt idx="40">
                  <c:v>31.9</c:v>
                </c:pt>
                <c:pt idx="41">
                  <c:v>32.799999999999997</c:v>
                </c:pt>
                <c:pt idx="42">
                  <c:v>33.1</c:v>
                </c:pt>
                <c:pt idx="43">
                  <c:v>33.9</c:v>
                </c:pt>
                <c:pt idx="44">
                  <c:v>35.299999999999997</c:v>
                </c:pt>
                <c:pt idx="45">
                  <c:v>36.200000000000003</c:v>
                </c:pt>
                <c:pt idx="46">
                  <c:v>37</c:v>
                </c:pt>
                <c:pt idx="47">
                  <c:v>37</c:v>
                </c:pt>
                <c:pt idx="48">
                  <c:v>36.200000000000003</c:v>
                </c:pt>
                <c:pt idx="49">
                  <c:v>35.4</c:v>
                </c:pt>
                <c:pt idx="50">
                  <c:v>35.200000000000003</c:v>
                </c:pt>
                <c:pt idx="51">
                  <c:v>36.5</c:v>
                </c:pt>
                <c:pt idx="52">
                  <c:v>37.5</c:v>
                </c:pt>
                <c:pt idx="53">
                  <c:v>38.1</c:v>
                </c:pt>
                <c:pt idx="54">
                  <c:v>39.299999999999997</c:v>
                </c:pt>
                <c:pt idx="55">
                  <c:v>40.5</c:v>
                </c:pt>
                <c:pt idx="56">
                  <c:v>41.7</c:v>
                </c:pt>
                <c:pt idx="57">
                  <c:v>42.2</c:v>
                </c:pt>
                <c:pt idx="58">
                  <c:v>43.4</c:v>
                </c:pt>
                <c:pt idx="59">
                  <c:v>44.3</c:v>
                </c:pt>
                <c:pt idx="60">
                  <c:v>44.8</c:v>
                </c:pt>
                <c:pt idx="61">
                  <c:v>45.2</c:v>
                </c:pt>
                <c:pt idx="62">
                  <c:v>45.2</c:v>
                </c:pt>
                <c:pt idx="63">
                  <c:v>45.2</c:v>
                </c:pt>
                <c:pt idx="64">
                  <c:v>45.1</c:v>
                </c:pt>
                <c:pt idx="65">
                  <c:v>43.4</c:v>
                </c:pt>
                <c:pt idx="66">
                  <c:v>42.8</c:v>
                </c:pt>
                <c:pt idx="67">
                  <c:v>43.1</c:v>
                </c:pt>
                <c:pt idx="68">
                  <c:v>43.4</c:v>
                </c:pt>
                <c:pt idx="69">
                  <c:v>43.2</c:v>
                </c:pt>
                <c:pt idx="70">
                  <c:v>41.8</c:v>
                </c:pt>
                <c:pt idx="71">
                  <c:v>39.5</c:v>
                </c:pt>
                <c:pt idx="72">
                  <c:v>37.4</c:v>
                </c:pt>
                <c:pt idx="73">
                  <c:v>35.799999999999997</c:v>
                </c:pt>
                <c:pt idx="74">
                  <c:v>34.5</c:v>
                </c:pt>
                <c:pt idx="75">
                  <c:v>33.200000000000003</c:v>
                </c:pt>
                <c:pt idx="76">
                  <c:v>31.8</c:v>
                </c:pt>
                <c:pt idx="77">
                  <c:v>31.2</c:v>
                </c:pt>
                <c:pt idx="78">
                  <c:v>30.5</c:v>
                </c:pt>
                <c:pt idx="79">
                  <c:v>30</c:v>
                </c:pt>
                <c:pt idx="80">
                  <c:v>29.1</c:v>
                </c:pt>
                <c:pt idx="81">
                  <c:v>28.4</c:v>
                </c:pt>
                <c:pt idx="82">
                  <c:v>28.4</c:v>
                </c:pt>
                <c:pt idx="83">
                  <c:v>24.3</c:v>
                </c:pt>
                <c:pt idx="84">
                  <c:v>21.2</c:v>
                </c:pt>
                <c:pt idx="85">
                  <c:v>21.2</c:v>
                </c:pt>
                <c:pt idx="86">
                  <c:v>21.1</c:v>
                </c:pt>
                <c:pt idx="87">
                  <c:v>21.1</c:v>
                </c:pt>
                <c:pt idx="88">
                  <c:v>23.1</c:v>
                </c:pt>
                <c:pt idx="89">
                  <c:v>24.7</c:v>
                </c:pt>
                <c:pt idx="90">
                  <c:v>24.7</c:v>
                </c:pt>
                <c:pt idx="91">
                  <c:v>26</c:v>
                </c:pt>
                <c:pt idx="92">
                  <c:v>27</c:v>
                </c:pt>
                <c:pt idx="93">
                  <c:v>27</c:v>
                </c:pt>
                <c:pt idx="94">
                  <c:v>29.6</c:v>
                </c:pt>
                <c:pt idx="95">
                  <c:v>31.6</c:v>
                </c:pt>
                <c:pt idx="96">
                  <c:v>31.8</c:v>
                </c:pt>
                <c:pt idx="97">
                  <c:v>32.1</c:v>
                </c:pt>
                <c:pt idx="98">
                  <c:v>32.200000000000003</c:v>
                </c:pt>
                <c:pt idx="99">
                  <c:v>32</c:v>
                </c:pt>
                <c:pt idx="100">
                  <c:v>32</c:v>
                </c:pt>
                <c:pt idx="101">
                  <c:v>32.9</c:v>
                </c:pt>
                <c:pt idx="102">
                  <c:v>34.1</c:v>
                </c:pt>
                <c:pt idx="103">
                  <c:v>34.4</c:v>
                </c:pt>
                <c:pt idx="104">
                  <c:v>34.4</c:v>
                </c:pt>
                <c:pt idx="105">
                  <c:v>33.9</c:v>
                </c:pt>
                <c:pt idx="106">
                  <c:v>33.6</c:v>
                </c:pt>
                <c:pt idx="107">
                  <c:v>32.200000000000003</c:v>
                </c:pt>
                <c:pt idx="108">
                  <c:v>31.2</c:v>
                </c:pt>
                <c:pt idx="109">
                  <c:v>31.2</c:v>
                </c:pt>
                <c:pt idx="110">
                  <c:v>31.2</c:v>
                </c:pt>
                <c:pt idx="111">
                  <c:v>31.2</c:v>
                </c:pt>
                <c:pt idx="112">
                  <c:v>31.2</c:v>
                </c:pt>
                <c:pt idx="113">
                  <c:v>33.799999999999997</c:v>
                </c:pt>
                <c:pt idx="114">
                  <c:v>35.9</c:v>
                </c:pt>
                <c:pt idx="115">
                  <c:v>38.799999999999997</c:v>
                </c:pt>
                <c:pt idx="116">
                  <c:v>41.1</c:v>
                </c:pt>
                <c:pt idx="117">
                  <c:v>41.1</c:v>
                </c:pt>
                <c:pt idx="118">
                  <c:v>41.1</c:v>
                </c:pt>
                <c:pt idx="119">
                  <c:v>41.1</c:v>
                </c:pt>
                <c:pt idx="120">
                  <c:v>42.6</c:v>
                </c:pt>
                <c:pt idx="121">
                  <c:v>43.7</c:v>
                </c:pt>
                <c:pt idx="122">
                  <c:v>40.6</c:v>
                </c:pt>
                <c:pt idx="123">
                  <c:v>38.299999999999997</c:v>
                </c:pt>
                <c:pt idx="124">
                  <c:v>38.299999999999997</c:v>
                </c:pt>
                <c:pt idx="125">
                  <c:v>38.299999999999997</c:v>
                </c:pt>
                <c:pt idx="126">
                  <c:v>36.9</c:v>
                </c:pt>
                <c:pt idx="127">
                  <c:v>35.9</c:v>
                </c:pt>
                <c:pt idx="128">
                  <c:v>35.9</c:v>
                </c:pt>
                <c:pt idx="129">
                  <c:v>35.9</c:v>
                </c:pt>
                <c:pt idx="130">
                  <c:v>35.9</c:v>
                </c:pt>
                <c:pt idx="131">
                  <c:v>35.9</c:v>
                </c:pt>
                <c:pt idx="132">
                  <c:v>35.9</c:v>
                </c:pt>
                <c:pt idx="133">
                  <c:v>34.9</c:v>
                </c:pt>
                <c:pt idx="134">
                  <c:v>34.1</c:v>
                </c:pt>
                <c:pt idx="135">
                  <c:v>33.799999999999997</c:v>
                </c:pt>
                <c:pt idx="136">
                  <c:v>33.6</c:v>
                </c:pt>
                <c:pt idx="137">
                  <c:v>34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'Lap Breaks'!$C$4:$C$150</c:f>
              <c:numCache>
                <c:formatCode>General</c:formatCode>
                <c:ptCount val="147"/>
                <c:pt idx="0">
                  <c:v>34</c:v>
                </c:pt>
                <c:pt idx="1">
                  <c:v>35</c:v>
                </c:pt>
                <c:pt idx="2">
                  <c:v>35.799999999999997</c:v>
                </c:pt>
                <c:pt idx="3">
                  <c:v>37.1</c:v>
                </c:pt>
                <c:pt idx="4">
                  <c:v>39.5</c:v>
                </c:pt>
                <c:pt idx="5">
                  <c:v>41.4</c:v>
                </c:pt>
                <c:pt idx="6">
                  <c:v>43.1</c:v>
                </c:pt>
                <c:pt idx="7">
                  <c:v>45</c:v>
                </c:pt>
                <c:pt idx="8">
                  <c:v>46.3</c:v>
                </c:pt>
                <c:pt idx="9">
                  <c:v>46.3</c:v>
                </c:pt>
                <c:pt idx="10">
                  <c:v>45.8</c:v>
                </c:pt>
                <c:pt idx="11">
                  <c:v>45.1</c:v>
                </c:pt>
                <c:pt idx="12">
                  <c:v>44.3</c:v>
                </c:pt>
                <c:pt idx="13">
                  <c:v>43.4</c:v>
                </c:pt>
                <c:pt idx="14">
                  <c:v>41.8</c:v>
                </c:pt>
                <c:pt idx="15">
                  <c:v>39.4</c:v>
                </c:pt>
                <c:pt idx="16">
                  <c:v>36.799999999999997</c:v>
                </c:pt>
                <c:pt idx="17">
                  <c:v>33.5</c:v>
                </c:pt>
                <c:pt idx="18">
                  <c:v>29.8</c:v>
                </c:pt>
                <c:pt idx="19">
                  <c:v>26.9</c:v>
                </c:pt>
                <c:pt idx="20">
                  <c:v>24.7</c:v>
                </c:pt>
                <c:pt idx="21">
                  <c:v>23.7</c:v>
                </c:pt>
                <c:pt idx="22">
                  <c:v>23.3</c:v>
                </c:pt>
                <c:pt idx="23">
                  <c:v>22.6</c:v>
                </c:pt>
                <c:pt idx="24">
                  <c:v>21.6</c:v>
                </c:pt>
                <c:pt idx="25">
                  <c:v>20.7</c:v>
                </c:pt>
                <c:pt idx="26">
                  <c:v>20.5</c:v>
                </c:pt>
                <c:pt idx="27">
                  <c:v>20.5</c:v>
                </c:pt>
                <c:pt idx="28">
                  <c:v>21.7</c:v>
                </c:pt>
                <c:pt idx="29">
                  <c:v>23.7</c:v>
                </c:pt>
                <c:pt idx="30">
                  <c:v>25.2</c:v>
                </c:pt>
                <c:pt idx="31">
                  <c:v>26.1</c:v>
                </c:pt>
                <c:pt idx="32">
                  <c:v>26.6</c:v>
                </c:pt>
                <c:pt idx="33">
                  <c:v>26.8</c:v>
                </c:pt>
                <c:pt idx="34">
                  <c:v>27.3</c:v>
                </c:pt>
                <c:pt idx="35">
                  <c:v>28.7</c:v>
                </c:pt>
                <c:pt idx="36">
                  <c:v>30.1</c:v>
                </c:pt>
                <c:pt idx="37">
                  <c:v>30.7</c:v>
                </c:pt>
                <c:pt idx="38">
                  <c:v>31.5</c:v>
                </c:pt>
                <c:pt idx="39">
                  <c:v>33.6</c:v>
                </c:pt>
                <c:pt idx="40">
                  <c:v>35</c:v>
                </c:pt>
                <c:pt idx="41">
                  <c:v>35.1</c:v>
                </c:pt>
                <c:pt idx="42">
                  <c:v>35.200000000000003</c:v>
                </c:pt>
                <c:pt idx="43">
                  <c:v>34.700000000000003</c:v>
                </c:pt>
                <c:pt idx="44">
                  <c:v>34.4</c:v>
                </c:pt>
                <c:pt idx="45">
                  <c:v>34.9</c:v>
                </c:pt>
                <c:pt idx="46">
                  <c:v>35.799999999999997</c:v>
                </c:pt>
                <c:pt idx="47">
                  <c:v>35.700000000000003</c:v>
                </c:pt>
                <c:pt idx="48">
                  <c:v>35.200000000000003</c:v>
                </c:pt>
                <c:pt idx="49">
                  <c:v>36</c:v>
                </c:pt>
                <c:pt idx="50">
                  <c:v>37.799999999999997</c:v>
                </c:pt>
                <c:pt idx="51">
                  <c:v>39.4</c:v>
                </c:pt>
                <c:pt idx="52">
                  <c:v>39.4</c:v>
                </c:pt>
                <c:pt idx="53">
                  <c:v>38.5</c:v>
                </c:pt>
                <c:pt idx="54">
                  <c:v>38.6</c:v>
                </c:pt>
                <c:pt idx="55">
                  <c:v>40.1</c:v>
                </c:pt>
                <c:pt idx="56">
                  <c:v>40.9</c:v>
                </c:pt>
                <c:pt idx="57">
                  <c:v>42.4</c:v>
                </c:pt>
                <c:pt idx="58">
                  <c:v>44.1</c:v>
                </c:pt>
                <c:pt idx="59">
                  <c:v>44.6</c:v>
                </c:pt>
                <c:pt idx="60">
                  <c:v>44.7</c:v>
                </c:pt>
                <c:pt idx="61">
                  <c:v>44.7</c:v>
                </c:pt>
                <c:pt idx="62">
                  <c:v>44.8</c:v>
                </c:pt>
                <c:pt idx="63">
                  <c:v>44.5</c:v>
                </c:pt>
                <c:pt idx="64">
                  <c:v>43.7</c:v>
                </c:pt>
                <c:pt idx="65">
                  <c:v>43.1</c:v>
                </c:pt>
                <c:pt idx="66">
                  <c:v>44</c:v>
                </c:pt>
                <c:pt idx="67">
                  <c:v>44.1</c:v>
                </c:pt>
                <c:pt idx="68">
                  <c:v>42.4</c:v>
                </c:pt>
                <c:pt idx="69">
                  <c:v>39.5</c:v>
                </c:pt>
                <c:pt idx="70">
                  <c:v>36.9</c:v>
                </c:pt>
                <c:pt idx="71">
                  <c:v>34.700000000000003</c:v>
                </c:pt>
                <c:pt idx="72">
                  <c:v>32.799999999999997</c:v>
                </c:pt>
                <c:pt idx="73">
                  <c:v>31.8</c:v>
                </c:pt>
                <c:pt idx="74">
                  <c:v>30.8</c:v>
                </c:pt>
                <c:pt idx="75">
                  <c:v>29.9</c:v>
                </c:pt>
                <c:pt idx="76">
                  <c:v>29.2</c:v>
                </c:pt>
                <c:pt idx="77">
                  <c:v>28.9</c:v>
                </c:pt>
                <c:pt idx="78">
                  <c:v>28.3</c:v>
                </c:pt>
                <c:pt idx="79">
                  <c:v>27.3</c:v>
                </c:pt>
                <c:pt idx="80">
                  <c:v>26.9</c:v>
                </c:pt>
                <c:pt idx="81">
                  <c:v>26.2</c:v>
                </c:pt>
                <c:pt idx="82">
                  <c:v>24.2</c:v>
                </c:pt>
                <c:pt idx="83">
                  <c:v>23</c:v>
                </c:pt>
                <c:pt idx="84">
                  <c:v>22.5</c:v>
                </c:pt>
                <c:pt idx="85">
                  <c:v>22.1</c:v>
                </c:pt>
                <c:pt idx="86">
                  <c:v>21.7</c:v>
                </c:pt>
                <c:pt idx="87">
                  <c:v>21.4</c:v>
                </c:pt>
                <c:pt idx="88">
                  <c:v>21.5</c:v>
                </c:pt>
                <c:pt idx="89">
                  <c:v>22</c:v>
                </c:pt>
                <c:pt idx="90">
                  <c:v>22.3</c:v>
                </c:pt>
                <c:pt idx="91">
                  <c:v>22.3</c:v>
                </c:pt>
                <c:pt idx="92">
                  <c:v>23.9</c:v>
                </c:pt>
                <c:pt idx="93">
                  <c:v>26.8</c:v>
                </c:pt>
                <c:pt idx="94">
                  <c:v>27.9</c:v>
                </c:pt>
                <c:pt idx="95">
                  <c:v>27.8</c:v>
                </c:pt>
                <c:pt idx="96">
                  <c:v>28.5</c:v>
                </c:pt>
                <c:pt idx="97">
                  <c:v>29.5</c:v>
                </c:pt>
                <c:pt idx="98">
                  <c:v>29.8</c:v>
                </c:pt>
                <c:pt idx="99">
                  <c:v>29.8</c:v>
                </c:pt>
                <c:pt idx="100">
                  <c:v>29.4</c:v>
                </c:pt>
                <c:pt idx="101">
                  <c:v>29</c:v>
                </c:pt>
                <c:pt idx="102">
                  <c:v>28.9</c:v>
                </c:pt>
                <c:pt idx="103">
                  <c:v>29</c:v>
                </c:pt>
                <c:pt idx="104">
                  <c:v>29.2</c:v>
                </c:pt>
                <c:pt idx="105">
                  <c:v>29.3</c:v>
                </c:pt>
                <c:pt idx="106">
                  <c:v>29.3</c:v>
                </c:pt>
                <c:pt idx="107">
                  <c:v>29.5</c:v>
                </c:pt>
                <c:pt idx="108">
                  <c:v>29.7</c:v>
                </c:pt>
                <c:pt idx="109">
                  <c:v>29.7</c:v>
                </c:pt>
                <c:pt idx="110">
                  <c:v>29.7</c:v>
                </c:pt>
                <c:pt idx="111">
                  <c:v>31.6</c:v>
                </c:pt>
                <c:pt idx="112">
                  <c:v>33</c:v>
                </c:pt>
                <c:pt idx="113">
                  <c:v>34.299999999999997</c:v>
                </c:pt>
                <c:pt idx="114">
                  <c:v>35.299999999999997</c:v>
                </c:pt>
                <c:pt idx="115">
                  <c:v>35.299999999999997</c:v>
                </c:pt>
                <c:pt idx="116">
                  <c:v>35.299999999999997</c:v>
                </c:pt>
                <c:pt idx="117">
                  <c:v>38.700000000000003</c:v>
                </c:pt>
                <c:pt idx="118">
                  <c:v>41.4</c:v>
                </c:pt>
                <c:pt idx="119">
                  <c:v>43.5</c:v>
                </c:pt>
                <c:pt idx="120">
                  <c:v>45.1</c:v>
                </c:pt>
                <c:pt idx="121">
                  <c:v>44.9</c:v>
                </c:pt>
                <c:pt idx="122">
                  <c:v>44.8</c:v>
                </c:pt>
                <c:pt idx="123">
                  <c:v>42.6</c:v>
                </c:pt>
                <c:pt idx="124">
                  <c:v>40.9</c:v>
                </c:pt>
                <c:pt idx="125">
                  <c:v>40.9</c:v>
                </c:pt>
                <c:pt idx="126">
                  <c:v>38.5</c:v>
                </c:pt>
                <c:pt idx="127">
                  <c:v>36.6</c:v>
                </c:pt>
                <c:pt idx="128">
                  <c:v>36.6</c:v>
                </c:pt>
                <c:pt idx="129">
                  <c:v>36.6</c:v>
                </c:pt>
                <c:pt idx="130">
                  <c:v>36.6</c:v>
                </c:pt>
                <c:pt idx="131">
                  <c:v>36.6</c:v>
                </c:pt>
                <c:pt idx="132">
                  <c:v>36.6</c:v>
                </c:pt>
                <c:pt idx="133">
                  <c:v>36.6</c:v>
                </c:pt>
                <c:pt idx="134">
                  <c:v>35.200000000000003</c:v>
                </c:pt>
                <c:pt idx="135">
                  <c:v>34.1</c:v>
                </c:pt>
                <c:pt idx="136">
                  <c:v>34.9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'Lap Breaks'!$D$4:$D$150</c:f>
              <c:numCache>
                <c:formatCode>General</c:formatCode>
                <c:ptCount val="147"/>
                <c:pt idx="0">
                  <c:v>34.9</c:v>
                </c:pt>
                <c:pt idx="1">
                  <c:v>35.6</c:v>
                </c:pt>
                <c:pt idx="2">
                  <c:v>35.6</c:v>
                </c:pt>
                <c:pt idx="3">
                  <c:v>35.4</c:v>
                </c:pt>
                <c:pt idx="4">
                  <c:v>35.700000000000003</c:v>
                </c:pt>
                <c:pt idx="5">
                  <c:v>36.9</c:v>
                </c:pt>
                <c:pt idx="6">
                  <c:v>38.299999999999997</c:v>
                </c:pt>
                <c:pt idx="7">
                  <c:v>39.6</c:v>
                </c:pt>
                <c:pt idx="8">
                  <c:v>41.4</c:v>
                </c:pt>
                <c:pt idx="9">
                  <c:v>43.1</c:v>
                </c:pt>
                <c:pt idx="10">
                  <c:v>44.6</c:v>
                </c:pt>
                <c:pt idx="11">
                  <c:v>45.5</c:v>
                </c:pt>
                <c:pt idx="12">
                  <c:v>44.9</c:v>
                </c:pt>
                <c:pt idx="13">
                  <c:v>44.2</c:v>
                </c:pt>
                <c:pt idx="14">
                  <c:v>43.5</c:v>
                </c:pt>
                <c:pt idx="15">
                  <c:v>42.9</c:v>
                </c:pt>
                <c:pt idx="16">
                  <c:v>42.4</c:v>
                </c:pt>
                <c:pt idx="17">
                  <c:v>42.1</c:v>
                </c:pt>
                <c:pt idx="18">
                  <c:v>40.1</c:v>
                </c:pt>
                <c:pt idx="19">
                  <c:v>36.299999999999997</c:v>
                </c:pt>
                <c:pt idx="20">
                  <c:v>32.799999999999997</c:v>
                </c:pt>
                <c:pt idx="21">
                  <c:v>29.5</c:v>
                </c:pt>
                <c:pt idx="22">
                  <c:v>26.2</c:v>
                </c:pt>
                <c:pt idx="23">
                  <c:v>23.6</c:v>
                </c:pt>
                <c:pt idx="24">
                  <c:v>22.1</c:v>
                </c:pt>
                <c:pt idx="25">
                  <c:v>20.5</c:v>
                </c:pt>
                <c:pt idx="26">
                  <c:v>19.3</c:v>
                </c:pt>
                <c:pt idx="27">
                  <c:v>19.100000000000001</c:v>
                </c:pt>
                <c:pt idx="28">
                  <c:v>19.600000000000001</c:v>
                </c:pt>
                <c:pt idx="29">
                  <c:v>20.3</c:v>
                </c:pt>
                <c:pt idx="30">
                  <c:v>21.5</c:v>
                </c:pt>
                <c:pt idx="31">
                  <c:v>22.3</c:v>
                </c:pt>
                <c:pt idx="32">
                  <c:v>22.8</c:v>
                </c:pt>
                <c:pt idx="33">
                  <c:v>23.7</c:v>
                </c:pt>
                <c:pt idx="34">
                  <c:v>24.9</c:v>
                </c:pt>
                <c:pt idx="35">
                  <c:v>26</c:v>
                </c:pt>
                <c:pt idx="36">
                  <c:v>27.1</c:v>
                </c:pt>
                <c:pt idx="37">
                  <c:v>28.1</c:v>
                </c:pt>
                <c:pt idx="38">
                  <c:v>29.2</c:v>
                </c:pt>
                <c:pt idx="39">
                  <c:v>30</c:v>
                </c:pt>
                <c:pt idx="40">
                  <c:v>31.6</c:v>
                </c:pt>
                <c:pt idx="41">
                  <c:v>33.4</c:v>
                </c:pt>
                <c:pt idx="42">
                  <c:v>33.9</c:v>
                </c:pt>
                <c:pt idx="43">
                  <c:v>34.1</c:v>
                </c:pt>
                <c:pt idx="44">
                  <c:v>34.799999999999997</c:v>
                </c:pt>
                <c:pt idx="45">
                  <c:v>35.200000000000003</c:v>
                </c:pt>
                <c:pt idx="46">
                  <c:v>35.5</c:v>
                </c:pt>
                <c:pt idx="47">
                  <c:v>35.5</c:v>
                </c:pt>
                <c:pt idx="48">
                  <c:v>35.700000000000003</c:v>
                </c:pt>
                <c:pt idx="49">
                  <c:v>36.4</c:v>
                </c:pt>
                <c:pt idx="50">
                  <c:v>36.4</c:v>
                </c:pt>
                <c:pt idx="51">
                  <c:v>36</c:v>
                </c:pt>
                <c:pt idx="52">
                  <c:v>36</c:v>
                </c:pt>
                <c:pt idx="53">
                  <c:v>36</c:v>
                </c:pt>
                <c:pt idx="54">
                  <c:v>36.700000000000003</c:v>
                </c:pt>
                <c:pt idx="55">
                  <c:v>38.5</c:v>
                </c:pt>
                <c:pt idx="56">
                  <c:v>40.4</c:v>
                </c:pt>
                <c:pt idx="57">
                  <c:v>41.6</c:v>
                </c:pt>
                <c:pt idx="58">
                  <c:v>43</c:v>
                </c:pt>
                <c:pt idx="59">
                  <c:v>44.3</c:v>
                </c:pt>
                <c:pt idx="60">
                  <c:v>44.8</c:v>
                </c:pt>
                <c:pt idx="61">
                  <c:v>44.8</c:v>
                </c:pt>
                <c:pt idx="62">
                  <c:v>44.1</c:v>
                </c:pt>
                <c:pt idx="63">
                  <c:v>43.4</c:v>
                </c:pt>
                <c:pt idx="64">
                  <c:v>43.9</c:v>
                </c:pt>
                <c:pt idx="65">
                  <c:v>44.1</c:v>
                </c:pt>
                <c:pt idx="66">
                  <c:v>43.5</c:v>
                </c:pt>
                <c:pt idx="67">
                  <c:v>42.8</c:v>
                </c:pt>
                <c:pt idx="68">
                  <c:v>42.3</c:v>
                </c:pt>
                <c:pt idx="69">
                  <c:v>42.8</c:v>
                </c:pt>
                <c:pt idx="70">
                  <c:v>43.7</c:v>
                </c:pt>
                <c:pt idx="71">
                  <c:v>44</c:v>
                </c:pt>
                <c:pt idx="72">
                  <c:v>42.3</c:v>
                </c:pt>
                <c:pt idx="73">
                  <c:v>39.299999999999997</c:v>
                </c:pt>
                <c:pt idx="74">
                  <c:v>36.200000000000003</c:v>
                </c:pt>
                <c:pt idx="75">
                  <c:v>33.700000000000003</c:v>
                </c:pt>
                <c:pt idx="76">
                  <c:v>31.7</c:v>
                </c:pt>
                <c:pt idx="77">
                  <c:v>30</c:v>
                </c:pt>
                <c:pt idx="78">
                  <c:v>28.8</c:v>
                </c:pt>
                <c:pt idx="79">
                  <c:v>28.3</c:v>
                </c:pt>
                <c:pt idx="80">
                  <c:v>27.9</c:v>
                </c:pt>
                <c:pt idx="81">
                  <c:v>27.6</c:v>
                </c:pt>
                <c:pt idx="82">
                  <c:v>27.1</c:v>
                </c:pt>
                <c:pt idx="83">
                  <c:v>26.8</c:v>
                </c:pt>
                <c:pt idx="84">
                  <c:v>26.8</c:v>
                </c:pt>
                <c:pt idx="85">
                  <c:v>24.4</c:v>
                </c:pt>
                <c:pt idx="86">
                  <c:v>22.3</c:v>
                </c:pt>
                <c:pt idx="87">
                  <c:v>21.8</c:v>
                </c:pt>
                <c:pt idx="88">
                  <c:v>21.6</c:v>
                </c:pt>
                <c:pt idx="89">
                  <c:v>21.6</c:v>
                </c:pt>
                <c:pt idx="90">
                  <c:v>21.6</c:v>
                </c:pt>
                <c:pt idx="91">
                  <c:v>21.6</c:v>
                </c:pt>
                <c:pt idx="92">
                  <c:v>22.4</c:v>
                </c:pt>
                <c:pt idx="93">
                  <c:v>23.7</c:v>
                </c:pt>
                <c:pt idx="94">
                  <c:v>24.3</c:v>
                </c:pt>
                <c:pt idx="95">
                  <c:v>24.8</c:v>
                </c:pt>
                <c:pt idx="96">
                  <c:v>25.2</c:v>
                </c:pt>
                <c:pt idx="97">
                  <c:v>25.7</c:v>
                </c:pt>
                <c:pt idx="98">
                  <c:v>26.7</c:v>
                </c:pt>
                <c:pt idx="99">
                  <c:v>29.7</c:v>
                </c:pt>
                <c:pt idx="100">
                  <c:v>31.3</c:v>
                </c:pt>
                <c:pt idx="101">
                  <c:v>31</c:v>
                </c:pt>
                <c:pt idx="102">
                  <c:v>30.8</c:v>
                </c:pt>
                <c:pt idx="103">
                  <c:v>30.5</c:v>
                </c:pt>
                <c:pt idx="104">
                  <c:v>30.1</c:v>
                </c:pt>
                <c:pt idx="105">
                  <c:v>29.5</c:v>
                </c:pt>
                <c:pt idx="106">
                  <c:v>29.2</c:v>
                </c:pt>
                <c:pt idx="107">
                  <c:v>29</c:v>
                </c:pt>
                <c:pt idx="108">
                  <c:v>29</c:v>
                </c:pt>
                <c:pt idx="109">
                  <c:v>29</c:v>
                </c:pt>
                <c:pt idx="110">
                  <c:v>29</c:v>
                </c:pt>
                <c:pt idx="111">
                  <c:v>29</c:v>
                </c:pt>
                <c:pt idx="112">
                  <c:v>29</c:v>
                </c:pt>
                <c:pt idx="113">
                  <c:v>29</c:v>
                </c:pt>
                <c:pt idx="114">
                  <c:v>30</c:v>
                </c:pt>
                <c:pt idx="115">
                  <c:v>31.6</c:v>
                </c:pt>
                <c:pt idx="116">
                  <c:v>32.299999999999997</c:v>
                </c:pt>
                <c:pt idx="117">
                  <c:v>32.299999999999997</c:v>
                </c:pt>
                <c:pt idx="118">
                  <c:v>34.5</c:v>
                </c:pt>
                <c:pt idx="119">
                  <c:v>36.200000000000003</c:v>
                </c:pt>
                <c:pt idx="120">
                  <c:v>38.299999999999997</c:v>
                </c:pt>
                <c:pt idx="121">
                  <c:v>39.9</c:v>
                </c:pt>
                <c:pt idx="122">
                  <c:v>39.9</c:v>
                </c:pt>
                <c:pt idx="123">
                  <c:v>39.9</c:v>
                </c:pt>
                <c:pt idx="124">
                  <c:v>41.9</c:v>
                </c:pt>
                <c:pt idx="125">
                  <c:v>43.5</c:v>
                </c:pt>
                <c:pt idx="126">
                  <c:v>40.6</c:v>
                </c:pt>
                <c:pt idx="127">
                  <c:v>36.799999999999997</c:v>
                </c:pt>
                <c:pt idx="128">
                  <c:v>35.700000000000003</c:v>
                </c:pt>
                <c:pt idx="129">
                  <c:v>35.700000000000003</c:v>
                </c:pt>
                <c:pt idx="130">
                  <c:v>35.700000000000003</c:v>
                </c:pt>
                <c:pt idx="131">
                  <c:v>34.6</c:v>
                </c:pt>
                <c:pt idx="132">
                  <c:v>33.700000000000003</c:v>
                </c:pt>
                <c:pt idx="133">
                  <c:v>33.700000000000003</c:v>
                </c:pt>
                <c:pt idx="134">
                  <c:v>33.700000000000003</c:v>
                </c:pt>
                <c:pt idx="135">
                  <c:v>33.700000000000003</c:v>
                </c:pt>
                <c:pt idx="136">
                  <c:v>33.700000000000003</c:v>
                </c:pt>
                <c:pt idx="137">
                  <c:v>32.4</c:v>
                </c:pt>
                <c:pt idx="138">
                  <c:v>31.4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8512"/>
        <c:axId val="91810048"/>
      </c:lineChart>
      <c:catAx>
        <c:axId val="9180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91810048"/>
        <c:crosses val="autoZero"/>
        <c:auto val="1"/>
        <c:lblAlgn val="ctr"/>
        <c:lblOffset val="100"/>
        <c:noMultiLvlLbl val="0"/>
      </c:catAx>
      <c:valAx>
        <c:axId val="9181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808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data'!$H$10:$H$146</c:f>
              <c:numCache>
                <c:formatCode>General</c:formatCode>
                <c:ptCount val="137"/>
                <c:pt idx="0">
                  <c:v>98.9</c:v>
                </c:pt>
                <c:pt idx="1">
                  <c:v>83.1</c:v>
                </c:pt>
                <c:pt idx="2">
                  <c:v>87.4</c:v>
                </c:pt>
                <c:pt idx="3">
                  <c:v>211.3</c:v>
                </c:pt>
                <c:pt idx="4">
                  <c:v>449.3</c:v>
                </c:pt>
                <c:pt idx="5">
                  <c:v>677.5</c:v>
                </c:pt>
                <c:pt idx="6">
                  <c:v>534.70000000000005</c:v>
                </c:pt>
                <c:pt idx="7">
                  <c:v>591.1</c:v>
                </c:pt>
                <c:pt idx="8">
                  <c:v>524.70000000000005</c:v>
                </c:pt>
                <c:pt idx="9">
                  <c:v>260.89999999999998</c:v>
                </c:pt>
                <c:pt idx="10">
                  <c:v>146.6</c:v>
                </c:pt>
                <c:pt idx="11">
                  <c:v>95.8</c:v>
                </c:pt>
                <c:pt idx="12">
                  <c:v>130.1</c:v>
                </c:pt>
                <c:pt idx="13">
                  <c:v>655.9</c:v>
                </c:pt>
                <c:pt idx="14">
                  <c:v>842</c:v>
                </c:pt>
                <c:pt idx="15">
                  <c:v>468.2</c:v>
                </c:pt>
                <c:pt idx="16">
                  <c:v>297.39999999999998</c:v>
                </c:pt>
                <c:pt idx="17">
                  <c:v>476.1</c:v>
                </c:pt>
                <c:pt idx="18">
                  <c:v>1274</c:v>
                </c:pt>
                <c:pt idx="19">
                  <c:v>2170.1999999999998</c:v>
                </c:pt>
                <c:pt idx="20">
                  <c:v>2496.8000000000002</c:v>
                </c:pt>
                <c:pt idx="21">
                  <c:v>2446.9</c:v>
                </c:pt>
                <c:pt idx="22">
                  <c:v>2054.4</c:v>
                </c:pt>
                <c:pt idx="23">
                  <c:v>977.8</c:v>
                </c:pt>
                <c:pt idx="24">
                  <c:v>459.9</c:v>
                </c:pt>
                <c:pt idx="25">
                  <c:v>830.6</c:v>
                </c:pt>
                <c:pt idx="26">
                  <c:v>1579.8</c:v>
                </c:pt>
                <c:pt idx="27">
                  <c:v>2115.5</c:v>
                </c:pt>
                <c:pt idx="28">
                  <c:v>1813.1</c:v>
                </c:pt>
                <c:pt idx="29">
                  <c:v>1486.5</c:v>
                </c:pt>
                <c:pt idx="30">
                  <c:v>1442.3</c:v>
                </c:pt>
                <c:pt idx="31">
                  <c:v>1218.9000000000001</c:v>
                </c:pt>
                <c:pt idx="32">
                  <c:v>578.79999999999995</c:v>
                </c:pt>
                <c:pt idx="33">
                  <c:v>296.3</c:v>
                </c:pt>
                <c:pt idx="34">
                  <c:v>195.9</c:v>
                </c:pt>
                <c:pt idx="35">
                  <c:v>151.80000000000001</c:v>
                </c:pt>
                <c:pt idx="36">
                  <c:v>170.3</c:v>
                </c:pt>
                <c:pt idx="37">
                  <c:v>146.6</c:v>
                </c:pt>
                <c:pt idx="38">
                  <c:v>323.2</c:v>
                </c:pt>
                <c:pt idx="39">
                  <c:v>406.2</c:v>
                </c:pt>
                <c:pt idx="40">
                  <c:v>212</c:v>
                </c:pt>
                <c:pt idx="41">
                  <c:v>219.2</c:v>
                </c:pt>
                <c:pt idx="42">
                  <c:v>276.3</c:v>
                </c:pt>
                <c:pt idx="43">
                  <c:v>681.9</c:v>
                </c:pt>
                <c:pt idx="44">
                  <c:v>619</c:v>
                </c:pt>
                <c:pt idx="45">
                  <c:v>321.8</c:v>
                </c:pt>
                <c:pt idx="46">
                  <c:v>213.9</c:v>
                </c:pt>
                <c:pt idx="47">
                  <c:v>154.5</c:v>
                </c:pt>
                <c:pt idx="48">
                  <c:v>208.6</c:v>
                </c:pt>
                <c:pt idx="49">
                  <c:v>604</c:v>
                </c:pt>
                <c:pt idx="50">
                  <c:v>722.7</c:v>
                </c:pt>
                <c:pt idx="51">
                  <c:v>522.4</c:v>
                </c:pt>
                <c:pt idx="52">
                  <c:v>704</c:v>
                </c:pt>
                <c:pt idx="53">
                  <c:v>694.7</c:v>
                </c:pt>
                <c:pt idx="54">
                  <c:v>458.6</c:v>
                </c:pt>
                <c:pt idx="55">
                  <c:v>286</c:v>
                </c:pt>
                <c:pt idx="56">
                  <c:v>269.39999999999998</c:v>
                </c:pt>
                <c:pt idx="57">
                  <c:v>272.10000000000002</c:v>
                </c:pt>
                <c:pt idx="58">
                  <c:v>380.4</c:v>
                </c:pt>
                <c:pt idx="59">
                  <c:v>682</c:v>
                </c:pt>
                <c:pt idx="60">
                  <c:v>789.4</c:v>
                </c:pt>
                <c:pt idx="61">
                  <c:v>488.7</c:v>
                </c:pt>
                <c:pt idx="62">
                  <c:v>507.2</c:v>
                </c:pt>
                <c:pt idx="63">
                  <c:v>414.1</c:v>
                </c:pt>
                <c:pt idx="64">
                  <c:v>433.7</c:v>
                </c:pt>
                <c:pt idx="65">
                  <c:v>406.2</c:v>
                </c:pt>
                <c:pt idx="66">
                  <c:v>576.70000000000005</c:v>
                </c:pt>
                <c:pt idx="67">
                  <c:v>940.9</c:v>
                </c:pt>
                <c:pt idx="68">
                  <c:v>1911</c:v>
                </c:pt>
                <c:pt idx="69">
                  <c:v>2514.4</c:v>
                </c:pt>
                <c:pt idx="70">
                  <c:v>2463.6999999999998</c:v>
                </c:pt>
                <c:pt idx="71">
                  <c:v>1743.4</c:v>
                </c:pt>
                <c:pt idx="72">
                  <c:v>1765.6</c:v>
                </c:pt>
                <c:pt idx="73">
                  <c:v>1797.2</c:v>
                </c:pt>
                <c:pt idx="74">
                  <c:v>2056.1999999999998</c:v>
                </c:pt>
                <c:pt idx="75">
                  <c:v>1896.1</c:v>
                </c:pt>
                <c:pt idx="76">
                  <c:v>832</c:v>
                </c:pt>
                <c:pt idx="77">
                  <c:v>402.2</c:v>
                </c:pt>
                <c:pt idx="78">
                  <c:v>378.7</c:v>
                </c:pt>
                <c:pt idx="79">
                  <c:v>690.2</c:v>
                </c:pt>
                <c:pt idx="80">
                  <c:v>810.7</c:v>
                </c:pt>
                <c:pt idx="81">
                  <c:v>747.6</c:v>
                </c:pt>
                <c:pt idx="82">
                  <c:v>947.1</c:v>
                </c:pt>
                <c:pt idx="83">
                  <c:v>1107.7</c:v>
                </c:pt>
                <c:pt idx="84">
                  <c:v>1599.6</c:v>
                </c:pt>
                <c:pt idx="85">
                  <c:v>2236.8000000000002</c:v>
                </c:pt>
                <c:pt idx="86">
                  <c:v>1933.2</c:v>
                </c:pt>
                <c:pt idx="87">
                  <c:v>1667.9</c:v>
                </c:pt>
                <c:pt idx="88">
                  <c:v>1971.6</c:v>
                </c:pt>
                <c:pt idx="89">
                  <c:v>1713.3</c:v>
                </c:pt>
                <c:pt idx="90">
                  <c:v>1263.2</c:v>
                </c:pt>
                <c:pt idx="91">
                  <c:v>780.4</c:v>
                </c:pt>
                <c:pt idx="92">
                  <c:v>496.4</c:v>
                </c:pt>
                <c:pt idx="93">
                  <c:v>274.8</c:v>
                </c:pt>
                <c:pt idx="94">
                  <c:v>203.6</c:v>
                </c:pt>
                <c:pt idx="95">
                  <c:v>193</c:v>
                </c:pt>
                <c:pt idx="96">
                  <c:v>160.4</c:v>
                </c:pt>
                <c:pt idx="97">
                  <c:v>187.9</c:v>
                </c:pt>
                <c:pt idx="98">
                  <c:v>172.3</c:v>
                </c:pt>
                <c:pt idx="99">
                  <c:v>306.2</c:v>
                </c:pt>
                <c:pt idx="100">
                  <c:v>563.20000000000005</c:v>
                </c:pt>
                <c:pt idx="101">
                  <c:v>1041.3</c:v>
                </c:pt>
                <c:pt idx="102">
                  <c:v>1280.5999999999999</c:v>
                </c:pt>
                <c:pt idx="103">
                  <c:v>1418.3</c:v>
                </c:pt>
                <c:pt idx="104">
                  <c:v>1493</c:v>
                </c:pt>
                <c:pt idx="105">
                  <c:v>1311</c:v>
                </c:pt>
                <c:pt idx="106">
                  <c:v>757.4</c:v>
                </c:pt>
                <c:pt idx="107">
                  <c:v>393.3</c:v>
                </c:pt>
                <c:pt idx="108">
                  <c:v>240.9</c:v>
                </c:pt>
                <c:pt idx="109">
                  <c:v>339</c:v>
                </c:pt>
                <c:pt idx="110">
                  <c:v>746.9</c:v>
                </c:pt>
                <c:pt idx="111">
                  <c:v>1067.7</c:v>
                </c:pt>
                <c:pt idx="112">
                  <c:v>960.2</c:v>
                </c:pt>
                <c:pt idx="113">
                  <c:v>556.20000000000005</c:v>
                </c:pt>
                <c:pt idx="114">
                  <c:v>343</c:v>
                </c:pt>
                <c:pt idx="115">
                  <c:v>252.6</c:v>
                </c:pt>
                <c:pt idx="116">
                  <c:v>266.89999999999998</c:v>
                </c:pt>
                <c:pt idx="117">
                  <c:v>376.8</c:v>
                </c:pt>
                <c:pt idx="118">
                  <c:v>812.3</c:v>
                </c:pt>
                <c:pt idx="119">
                  <c:v>1176</c:v>
                </c:pt>
                <c:pt idx="120">
                  <c:v>1576.4</c:v>
                </c:pt>
                <c:pt idx="121">
                  <c:v>1577.1</c:v>
                </c:pt>
                <c:pt idx="122">
                  <c:v>1356.3</c:v>
                </c:pt>
                <c:pt idx="123">
                  <c:v>785.5</c:v>
                </c:pt>
                <c:pt idx="124">
                  <c:v>331.8</c:v>
                </c:pt>
                <c:pt idx="125">
                  <c:v>222.7</c:v>
                </c:pt>
                <c:pt idx="126">
                  <c:v>188.8</c:v>
                </c:pt>
                <c:pt idx="127">
                  <c:v>152.19999999999999</c:v>
                </c:pt>
                <c:pt idx="128">
                  <c:v>188.6</c:v>
                </c:pt>
                <c:pt idx="129">
                  <c:v>151.69999999999999</c:v>
                </c:pt>
                <c:pt idx="130">
                  <c:v>176.8</c:v>
                </c:pt>
                <c:pt idx="131">
                  <c:v>180.4</c:v>
                </c:pt>
                <c:pt idx="132">
                  <c:v>152</c:v>
                </c:pt>
                <c:pt idx="133">
                  <c:v>187.6</c:v>
                </c:pt>
                <c:pt idx="134">
                  <c:v>151.80000000000001</c:v>
                </c:pt>
                <c:pt idx="135">
                  <c:v>167.3</c:v>
                </c:pt>
                <c:pt idx="136">
                  <c:v>179.5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data'!$H$10:$H$146</c:f>
              <c:numCache>
                <c:formatCode>General</c:formatCode>
                <c:ptCount val="137"/>
                <c:pt idx="0">
                  <c:v>169.3</c:v>
                </c:pt>
                <c:pt idx="1">
                  <c:v>377.2</c:v>
                </c:pt>
                <c:pt idx="2">
                  <c:v>634</c:v>
                </c:pt>
                <c:pt idx="3">
                  <c:v>930.2</c:v>
                </c:pt>
                <c:pt idx="4">
                  <c:v>1125.8</c:v>
                </c:pt>
                <c:pt idx="5">
                  <c:v>1007.2</c:v>
                </c:pt>
                <c:pt idx="6">
                  <c:v>917</c:v>
                </c:pt>
                <c:pt idx="7">
                  <c:v>551.79999999999995</c:v>
                </c:pt>
                <c:pt idx="8">
                  <c:v>279.8</c:v>
                </c:pt>
                <c:pt idx="9">
                  <c:v>223.2</c:v>
                </c:pt>
                <c:pt idx="10">
                  <c:v>160.69999999999999</c:v>
                </c:pt>
                <c:pt idx="11">
                  <c:v>287.10000000000002</c:v>
                </c:pt>
                <c:pt idx="12">
                  <c:v>418</c:v>
                </c:pt>
                <c:pt idx="13">
                  <c:v>317.5</c:v>
                </c:pt>
                <c:pt idx="14">
                  <c:v>1024.8</c:v>
                </c:pt>
                <c:pt idx="15">
                  <c:v>3282</c:v>
                </c:pt>
                <c:pt idx="16">
                  <c:v>3148.1</c:v>
                </c:pt>
                <c:pt idx="17">
                  <c:v>3131.4</c:v>
                </c:pt>
                <c:pt idx="18">
                  <c:v>1512.2</c:v>
                </c:pt>
                <c:pt idx="19">
                  <c:v>932.1</c:v>
                </c:pt>
                <c:pt idx="20">
                  <c:v>843.1</c:v>
                </c:pt>
                <c:pt idx="21">
                  <c:v>642.1</c:v>
                </c:pt>
                <c:pt idx="22">
                  <c:v>415.1</c:v>
                </c:pt>
                <c:pt idx="23">
                  <c:v>335.7</c:v>
                </c:pt>
                <c:pt idx="24">
                  <c:v>398.2</c:v>
                </c:pt>
                <c:pt idx="25">
                  <c:v>315.5</c:v>
                </c:pt>
                <c:pt idx="26">
                  <c:v>665.9</c:v>
                </c:pt>
                <c:pt idx="27">
                  <c:v>1272.2</c:v>
                </c:pt>
                <c:pt idx="28">
                  <c:v>1807.3</c:v>
                </c:pt>
                <c:pt idx="29">
                  <c:v>2155.8000000000002</c:v>
                </c:pt>
                <c:pt idx="30">
                  <c:v>2247.8000000000002</c:v>
                </c:pt>
                <c:pt idx="31">
                  <c:v>1991.4</c:v>
                </c:pt>
                <c:pt idx="32">
                  <c:v>1123.0999999999999</c:v>
                </c:pt>
                <c:pt idx="33">
                  <c:v>508.5</c:v>
                </c:pt>
                <c:pt idx="34">
                  <c:v>354.5</c:v>
                </c:pt>
                <c:pt idx="35">
                  <c:v>276.2</c:v>
                </c:pt>
                <c:pt idx="36">
                  <c:v>267.39999999999998</c:v>
                </c:pt>
                <c:pt idx="37">
                  <c:v>459.2</c:v>
                </c:pt>
                <c:pt idx="38">
                  <c:v>417.2</c:v>
                </c:pt>
                <c:pt idx="39">
                  <c:v>317.7</c:v>
                </c:pt>
                <c:pt idx="40">
                  <c:v>263.10000000000002</c:v>
                </c:pt>
                <c:pt idx="41">
                  <c:v>231.9</c:v>
                </c:pt>
                <c:pt idx="42">
                  <c:v>260.5</c:v>
                </c:pt>
                <c:pt idx="43">
                  <c:v>344.4</c:v>
                </c:pt>
                <c:pt idx="44">
                  <c:v>422.2</c:v>
                </c:pt>
                <c:pt idx="45">
                  <c:v>323.39999999999998</c:v>
                </c:pt>
                <c:pt idx="46">
                  <c:v>252</c:v>
                </c:pt>
                <c:pt idx="47">
                  <c:v>528.1</c:v>
                </c:pt>
                <c:pt idx="48">
                  <c:v>855</c:v>
                </c:pt>
                <c:pt idx="49">
                  <c:v>871.6</c:v>
                </c:pt>
                <c:pt idx="50">
                  <c:v>511</c:v>
                </c:pt>
                <c:pt idx="51">
                  <c:v>309.8</c:v>
                </c:pt>
                <c:pt idx="52">
                  <c:v>282.2</c:v>
                </c:pt>
                <c:pt idx="53">
                  <c:v>232.7</c:v>
                </c:pt>
                <c:pt idx="54">
                  <c:v>220.2</c:v>
                </c:pt>
                <c:pt idx="55">
                  <c:v>252</c:v>
                </c:pt>
                <c:pt idx="56">
                  <c:v>210.6</c:v>
                </c:pt>
                <c:pt idx="57">
                  <c:v>227.3</c:v>
                </c:pt>
                <c:pt idx="58">
                  <c:v>293.10000000000002</c:v>
                </c:pt>
                <c:pt idx="59">
                  <c:v>442.6</c:v>
                </c:pt>
                <c:pt idx="60">
                  <c:v>367.7</c:v>
                </c:pt>
                <c:pt idx="61">
                  <c:v>308.39999999999998</c:v>
                </c:pt>
                <c:pt idx="62">
                  <c:v>349.8</c:v>
                </c:pt>
                <c:pt idx="63">
                  <c:v>441.5</c:v>
                </c:pt>
                <c:pt idx="64">
                  <c:v>650.4</c:v>
                </c:pt>
                <c:pt idx="65">
                  <c:v>648.20000000000005</c:v>
                </c:pt>
                <c:pt idx="66">
                  <c:v>1214.4000000000001</c:v>
                </c:pt>
                <c:pt idx="67">
                  <c:v>1818.2</c:v>
                </c:pt>
                <c:pt idx="68">
                  <c:v>1368.7</c:v>
                </c:pt>
                <c:pt idx="69">
                  <c:v>678.9</c:v>
                </c:pt>
                <c:pt idx="70">
                  <c:v>1166.5</c:v>
                </c:pt>
                <c:pt idx="71">
                  <c:v>1934.7</c:v>
                </c:pt>
                <c:pt idx="72">
                  <c:v>2148.4</c:v>
                </c:pt>
                <c:pt idx="73">
                  <c:v>2379.4</c:v>
                </c:pt>
                <c:pt idx="74">
                  <c:v>2013.2</c:v>
                </c:pt>
                <c:pt idx="75">
                  <c:v>1175.5999999999999</c:v>
                </c:pt>
                <c:pt idx="76">
                  <c:v>655.1</c:v>
                </c:pt>
                <c:pt idx="77">
                  <c:v>407.1</c:v>
                </c:pt>
                <c:pt idx="78">
                  <c:v>362.2</c:v>
                </c:pt>
                <c:pt idx="79">
                  <c:v>315.8</c:v>
                </c:pt>
                <c:pt idx="80">
                  <c:v>274.3</c:v>
                </c:pt>
                <c:pt idx="81">
                  <c:v>224.4</c:v>
                </c:pt>
                <c:pt idx="82">
                  <c:v>246.6</c:v>
                </c:pt>
                <c:pt idx="83">
                  <c:v>241.7</c:v>
                </c:pt>
                <c:pt idx="84">
                  <c:v>437.7</c:v>
                </c:pt>
                <c:pt idx="85">
                  <c:v>845.1</c:v>
                </c:pt>
                <c:pt idx="86">
                  <c:v>1262.4000000000001</c:v>
                </c:pt>
                <c:pt idx="87">
                  <c:v>1890</c:v>
                </c:pt>
                <c:pt idx="88">
                  <c:v>2191.5</c:v>
                </c:pt>
                <c:pt idx="89">
                  <c:v>2292.1</c:v>
                </c:pt>
                <c:pt idx="90">
                  <c:v>1991.5</c:v>
                </c:pt>
                <c:pt idx="91">
                  <c:v>1495.9</c:v>
                </c:pt>
                <c:pt idx="92">
                  <c:v>1328.7</c:v>
                </c:pt>
                <c:pt idx="93">
                  <c:v>1425.6</c:v>
                </c:pt>
                <c:pt idx="94">
                  <c:v>1448.2</c:v>
                </c:pt>
                <c:pt idx="95">
                  <c:v>1570.8</c:v>
                </c:pt>
                <c:pt idx="96">
                  <c:v>1748.3</c:v>
                </c:pt>
                <c:pt idx="97">
                  <c:v>1914.8</c:v>
                </c:pt>
                <c:pt idx="98">
                  <c:v>2107.3000000000002</c:v>
                </c:pt>
                <c:pt idx="99">
                  <c:v>1941.3</c:v>
                </c:pt>
                <c:pt idx="100">
                  <c:v>1466</c:v>
                </c:pt>
                <c:pt idx="101">
                  <c:v>1134.0999999999999</c:v>
                </c:pt>
                <c:pt idx="102">
                  <c:v>942.4</c:v>
                </c:pt>
                <c:pt idx="103">
                  <c:v>775.9</c:v>
                </c:pt>
                <c:pt idx="104">
                  <c:v>547.6</c:v>
                </c:pt>
                <c:pt idx="105">
                  <c:v>436.7</c:v>
                </c:pt>
                <c:pt idx="106">
                  <c:v>314.60000000000002</c:v>
                </c:pt>
                <c:pt idx="107">
                  <c:v>231.7</c:v>
                </c:pt>
                <c:pt idx="108">
                  <c:v>467.5</c:v>
                </c:pt>
                <c:pt idx="109">
                  <c:v>640.79999999999995</c:v>
                </c:pt>
                <c:pt idx="110">
                  <c:v>412.3</c:v>
                </c:pt>
                <c:pt idx="111">
                  <c:v>560.9</c:v>
                </c:pt>
                <c:pt idx="112">
                  <c:v>701.8</c:v>
                </c:pt>
                <c:pt idx="113">
                  <c:v>524.29999999999995</c:v>
                </c:pt>
                <c:pt idx="114">
                  <c:v>340.8</c:v>
                </c:pt>
                <c:pt idx="115">
                  <c:v>243.2</c:v>
                </c:pt>
                <c:pt idx="116">
                  <c:v>277.10000000000002</c:v>
                </c:pt>
                <c:pt idx="117">
                  <c:v>497.9</c:v>
                </c:pt>
                <c:pt idx="118">
                  <c:v>858.2</c:v>
                </c:pt>
                <c:pt idx="119">
                  <c:v>1364.2</c:v>
                </c:pt>
                <c:pt idx="120">
                  <c:v>937.7</c:v>
                </c:pt>
                <c:pt idx="121">
                  <c:v>987.6</c:v>
                </c:pt>
                <c:pt idx="122">
                  <c:v>1804.4</c:v>
                </c:pt>
                <c:pt idx="123">
                  <c:v>1716</c:v>
                </c:pt>
                <c:pt idx="124">
                  <c:v>1020.2</c:v>
                </c:pt>
                <c:pt idx="125">
                  <c:v>475.2</c:v>
                </c:pt>
                <c:pt idx="126">
                  <c:v>286.2</c:v>
                </c:pt>
                <c:pt idx="127">
                  <c:v>260.60000000000002</c:v>
                </c:pt>
                <c:pt idx="128">
                  <c:v>251.9</c:v>
                </c:pt>
                <c:pt idx="129">
                  <c:v>223.6</c:v>
                </c:pt>
                <c:pt idx="130">
                  <c:v>191.7</c:v>
                </c:pt>
                <c:pt idx="131">
                  <c:v>218</c:v>
                </c:pt>
                <c:pt idx="132">
                  <c:v>202.1</c:v>
                </c:pt>
                <c:pt idx="133">
                  <c:v>190.4</c:v>
                </c:pt>
                <c:pt idx="134">
                  <c:v>210.5</c:v>
                </c:pt>
                <c:pt idx="135">
                  <c:v>182</c:v>
                </c:pt>
                <c:pt idx="136">
                  <c:v>201.8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data'!$H$10:$H$146</c:f>
              <c:numCache>
                <c:formatCode>General</c:formatCode>
                <c:ptCount val="137"/>
                <c:pt idx="0">
                  <c:v>201.8</c:v>
                </c:pt>
                <c:pt idx="1">
                  <c:v>193.2</c:v>
                </c:pt>
                <c:pt idx="2">
                  <c:v>190.4</c:v>
                </c:pt>
                <c:pt idx="3">
                  <c:v>339.1</c:v>
                </c:pt>
                <c:pt idx="4">
                  <c:v>373.3</c:v>
                </c:pt>
                <c:pt idx="5">
                  <c:v>647.5</c:v>
                </c:pt>
                <c:pt idx="6">
                  <c:v>991</c:v>
                </c:pt>
                <c:pt idx="7">
                  <c:v>1091.4000000000001</c:v>
                </c:pt>
                <c:pt idx="8">
                  <c:v>1376.4</c:v>
                </c:pt>
                <c:pt idx="9">
                  <c:v>918.4</c:v>
                </c:pt>
                <c:pt idx="10">
                  <c:v>449.4</c:v>
                </c:pt>
                <c:pt idx="11">
                  <c:v>307.10000000000002</c:v>
                </c:pt>
                <c:pt idx="12">
                  <c:v>233.3</c:v>
                </c:pt>
                <c:pt idx="13">
                  <c:v>256.8</c:v>
                </c:pt>
                <c:pt idx="14">
                  <c:v>472</c:v>
                </c:pt>
                <c:pt idx="15">
                  <c:v>698.5</c:v>
                </c:pt>
                <c:pt idx="16">
                  <c:v>485.9</c:v>
                </c:pt>
                <c:pt idx="17">
                  <c:v>339.2</c:v>
                </c:pt>
                <c:pt idx="18">
                  <c:v>593.6</c:v>
                </c:pt>
                <c:pt idx="19">
                  <c:v>1401.2</c:v>
                </c:pt>
                <c:pt idx="20">
                  <c:v>1903.5</c:v>
                </c:pt>
                <c:pt idx="21">
                  <c:v>1573.2</c:v>
                </c:pt>
                <c:pt idx="22">
                  <c:v>2189.9</c:v>
                </c:pt>
                <c:pt idx="23">
                  <c:v>2952.9</c:v>
                </c:pt>
                <c:pt idx="24">
                  <c:v>1906.4</c:v>
                </c:pt>
                <c:pt idx="25">
                  <c:v>1846.1</c:v>
                </c:pt>
                <c:pt idx="26">
                  <c:v>1335.4</c:v>
                </c:pt>
                <c:pt idx="27">
                  <c:v>928.6</c:v>
                </c:pt>
                <c:pt idx="28">
                  <c:v>1611.3</c:v>
                </c:pt>
                <c:pt idx="29">
                  <c:v>2288.6</c:v>
                </c:pt>
                <c:pt idx="30">
                  <c:v>2310</c:v>
                </c:pt>
                <c:pt idx="31">
                  <c:v>2709.5</c:v>
                </c:pt>
                <c:pt idx="32">
                  <c:v>2591.1</c:v>
                </c:pt>
                <c:pt idx="33">
                  <c:v>1957.3</c:v>
                </c:pt>
                <c:pt idx="34">
                  <c:v>1028.8</c:v>
                </c:pt>
                <c:pt idx="35">
                  <c:v>563.4</c:v>
                </c:pt>
                <c:pt idx="36">
                  <c:v>435.7</c:v>
                </c:pt>
                <c:pt idx="37">
                  <c:v>319.39999999999998</c:v>
                </c:pt>
                <c:pt idx="38">
                  <c:v>476.2</c:v>
                </c:pt>
                <c:pt idx="39">
                  <c:v>438.4</c:v>
                </c:pt>
                <c:pt idx="40">
                  <c:v>268.89999999999998</c:v>
                </c:pt>
                <c:pt idx="41">
                  <c:v>240.5</c:v>
                </c:pt>
                <c:pt idx="42">
                  <c:v>258</c:v>
                </c:pt>
                <c:pt idx="43">
                  <c:v>242</c:v>
                </c:pt>
                <c:pt idx="44">
                  <c:v>233.7</c:v>
                </c:pt>
                <c:pt idx="45">
                  <c:v>193.4</c:v>
                </c:pt>
                <c:pt idx="46">
                  <c:v>293</c:v>
                </c:pt>
                <c:pt idx="47">
                  <c:v>285.8</c:v>
                </c:pt>
                <c:pt idx="48">
                  <c:v>223</c:v>
                </c:pt>
                <c:pt idx="49">
                  <c:v>222.2</c:v>
                </c:pt>
                <c:pt idx="50">
                  <c:v>192.3</c:v>
                </c:pt>
                <c:pt idx="51">
                  <c:v>212.1</c:v>
                </c:pt>
                <c:pt idx="52">
                  <c:v>258.2</c:v>
                </c:pt>
                <c:pt idx="53">
                  <c:v>513.4</c:v>
                </c:pt>
                <c:pt idx="54">
                  <c:v>901</c:v>
                </c:pt>
                <c:pt idx="55">
                  <c:v>560</c:v>
                </c:pt>
                <c:pt idx="56">
                  <c:v>335.8</c:v>
                </c:pt>
                <c:pt idx="57">
                  <c:v>345.1</c:v>
                </c:pt>
                <c:pt idx="58">
                  <c:v>804.3</c:v>
                </c:pt>
                <c:pt idx="59">
                  <c:v>1243.4000000000001</c:v>
                </c:pt>
                <c:pt idx="60">
                  <c:v>807.4</c:v>
                </c:pt>
                <c:pt idx="61">
                  <c:v>603.79999999999995</c:v>
                </c:pt>
                <c:pt idx="62">
                  <c:v>1088.8</c:v>
                </c:pt>
                <c:pt idx="63">
                  <c:v>775.2</c:v>
                </c:pt>
                <c:pt idx="64">
                  <c:v>421.1</c:v>
                </c:pt>
                <c:pt idx="65">
                  <c:v>272.7</c:v>
                </c:pt>
                <c:pt idx="66">
                  <c:v>316.89999999999998</c:v>
                </c:pt>
                <c:pt idx="67">
                  <c:v>335.6</c:v>
                </c:pt>
                <c:pt idx="68">
                  <c:v>427.9</c:v>
                </c:pt>
                <c:pt idx="69">
                  <c:v>975.6</c:v>
                </c:pt>
                <c:pt idx="70">
                  <c:v>1123.2</c:v>
                </c:pt>
                <c:pt idx="71">
                  <c:v>1146</c:v>
                </c:pt>
                <c:pt idx="72">
                  <c:v>1414.3</c:v>
                </c:pt>
                <c:pt idx="73">
                  <c:v>1247.8</c:v>
                </c:pt>
                <c:pt idx="74">
                  <c:v>1409.3</c:v>
                </c:pt>
                <c:pt idx="75">
                  <c:v>1966.7</c:v>
                </c:pt>
                <c:pt idx="76">
                  <c:v>1733.6</c:v>
                </c:pt>
                <c:pt idx="77">
                  <c:v>1226</c:v>
                </c:pt>
                <c:pt idx="78">
                  <c:v>1345.4</c:v>
                </c:pt>
                <c:pt idx="79">
                  <c:v>1365.2</c:v>
                </c:pt>
                <c:pt idx="80">
                  <c:v>1268.3</c:v>
                </c:pt>
                <c:pt idx="81">
                  <c:v>1251.5999999999999</c:v>
                </c:pt>
                <c:pt idx="82">
                  <c:v>1462.4</c:v>
                </c:pt>
                <c:pt idx="83">
                  <c:v>1468.1</c:v>
                </c:pt>
                <c:pt idx="84">
                  <c:v>2004</c:v>
                </c:pt>
                <c:pt idx="85">
                  <c:v>2112.3000000000002</c:v>
                </c:pt>
                <c:pt idx="86">
                  <c:v>1741.6</c:v>
                </c:pt>
                <c:pt idx="87">
                  <c:v>1414.8</c:v>
                </c:pt>
                <c:pt idx="88">
                  <c:v>1283.7</c:v>
                </c:pt>
                <c:pt idx="89">
                  <c:v>1145</c:v>
                </c:pt>
                <c:pt idx="90">
                  <c:v>1235.9000000000001</c:v>
                </c:pt>
                <c:pt idx="91">
                  <c:v>2445.1</c:v>
                </c:pt>
                <c:pt idx="92">
                  <c:v>3361.1</c:v>
                </c:pt>
                <c:pt idx="93">
                  <c:v>2978.1</c:v>
                </c:pt>
                <c:pt idx="94">
                  <c:v>2747.3</c:v>
                </c:pt>
                <c:pt idx="95">
                  <c:v>2011.4</c:v>
                </c:pt>
                <c:pt idx="96">
                  <c:v>870.6</c:v>
                </c:pt>
                <c:pt idx="97">
                  <c:v>560.20000000000005</c:v>
                </c:pt>
                <c:pt idx="98">
                  <c:v>889.2</c:v>
                </c:pt>
                <c:pt idx="99">
                  <c:v>1404.2</c:v>
                </c:pt>
                <c:pt idx="100">
                  <c:v>1869.7</c:v>
                </c:pt>
                <c:pt idx="101">
                  <c:v>2129.1</c:v>
                </c:pt>
                <c:pt idx="102">
                  <c:v>2248.3000000000002</c:v>
                </c:pt>
                <c:pt idx="103">
                  <c:v>2245.8000000000002</c:v>
                </c:pt>
                <c:pt idx="104">
                  <c:v>2453.9</c:v>
                </c:pt>
                <c:pt idx="105">
                  <c:v>2691.6</c:v>
                </c:pt>
                <c:pt idx="106">
                  <c:v>2447.8000000000002</c:v>
                </c:pt>
                <c:pt idx="107">
                  <c:v>2169.6999999999998</c:v>
                </c:pt>
                <c:pt idx="108">
                  <c:v>1588.8</c:v>
                </c:pt>
                <c:pt idx="109">
                  <c:v>831.4</c:v>
                </c:pt>
                <c:pt idx="110">
                  <c:v>446.9</c:v>
                </c:pt>
                <c:pt idx="111">
                  <c:v>295.7</c:v>
                </c:pt>
                <c:pt idx="112">
                  <c:v>260.7</c:v>
                </c:pt>
                <c:pt idx="113">
                  <c:v>260.7</c:v>
                </c:pt>
                <c:pt idx="114">
                  <c:v>503</c:v>
                </c:pt>
                <c:pt idx="115">
                  <c:v>1192.8</c:v>
                </c:pt>
                <c:pt idx="116">
                  <c:v>1453.2</c:v>
                </c:pt>
                <c:pt idx="117">
                  <c:v>1492.3</c:v>
                </c:pt>
                <c:pt idx="118">
                  <c:v>895.2</c:v>
                </c:pt>
                <c:pt idx="119">
                  <c:v>433</c:v>
                </c:pt>
                <c:pt idx="120">
                  <c:v>332.1</c:v>
                </c:pt>
                <c:pt idx="121">
                  <c:v>631.20000000000005</c:v>
                </c:pt>
                <c:pt idx="122">
                  <c:v>1338.9</c:v>
                </c:pt>
                <c:pt idx="123">
                  <c:v>1327.2</c:v>
                </c:pt>
                <c:pt idx="124">
                  <c:v>1171.7</c:v>
                </c:pt>
                <c:pt idx="125">
                  <c:v>2116.3000000000002</c:v>
                </c:pt>
                <c:pt idx="126">
                  <c:v>3103.2</c:v>
                </c:pt>
                <c:pt idx="127">
                  <c:v>3678.4</c:v>
                </c:pt>
                <c:pt idx="128">
                  <c:v>2362.3000000000002</c:v>
                </c:pt>
                <c:pt idx="129">
                  <c:v>1241.4000000000001</c:v>
                </c:pt>
                <c:pt idx="130">
                  <c:v>954.1</c:v>
                </c:pt>
                <c:pt idx="131">
                  <c:v>1299.2</c:v>
                </c:pt>
                <c:pt idx="132">
                  <c:v>922.2</c:v>
                </c:pt>
                <c:pt idx="133">
                  <c:v>500.9</c:v>
                </c:pt>
                <c:pt idx="134">
                  <c:v>346.8</c:v>
                </c:pt>
                <c:pt idx="135">
                  <c:v>320.7</c:v>
                </c:pt>
                <c:pt idx="136">
                  <c:v>305.8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48864"/>
        <c:axId val="124950784"/>
      </c:scatterChart>
      <c:valAx>
        <c:axId val="12494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4950784"/>
        <c:crosses val="autoZero"/>
        <c:crossBetween val="midCat"/>
      </c:valAx>
      <c:valAx>
        <c:axId val="124950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4948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data'!$J$10:$J$146</c:f>
              <c:numCache>
                <c:formatCode>General</c:formatCode>
                <c:ptCount val="137"/>
                <c:pt idx="0">
                  <c:v>2.02</c:v>
                </c:pt>
                <c:pt idx="1">
                  <c:v>2.1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2.08</c:v>
                </c:pt>
                <c:pt idx="7">
                  <c:v>1.68</c:v>
                </c:pt>
                <c:pt idx="8">
                  <c:v>1.1599999999999999</c:v>
                </c:pt>
                <c:pt idx="9">
                  <c:v>0.74</c:v>
                </c:pt>
                <c:pt idx="10">
                  <c:v>0.48</c:v>
                </c:pt>
                <c:pt idx="11">
                  <c:v>0.3</c:v>
                </c:pt>
                <c:pt idx="12">
                  <c:v>0.32</c:v>
                </c:pt>
                <c:pt idx="13">
                  <c:v>0.72</c:v>
                </c:pt>
                <c:pt idx="14">
                  <c:v>1.22</c:v>
                </c:pt>
                <c:pt idx="15">
                  <c:v>1.56</c:v>
                </c:pt>
                <c:pt idx="16">
                  <c:v>1.6</c:v>
                </c:pt>
                <c:pt idx="17">
                  <c:v>1.34</c:v>
                </c:pt>
                <c:pt idx="18">
                  <c:v>0.97</c:v>
                </c:pt>
                <c:pt idx="19">
                  <c:v>0.63</c:v>
                </c:pt>
                <c:pt idx="20">
                  <c:v>0.38</c:v>
                </c:pt>
                <c:pt idx="21">
                  <c:v>0.2</c:v>
                </c:pt>
                <c:pt idx="22">
                  <c:v>0.1</c:v>
                </c:pt>
                <c:pt idx="23">
                  <c:v>0.1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0.22</c:v>
                </c:pt>
                <c:pt idx="37">
                  <c:v>0.56999999999999995</c:v>
                </c:pt>
                <c:pt idx="38">
                  <c:v>1.04</c:v>
                </c:pt>
                <c:pt idx="39">
                  <c:v>1.52</c:v>
                </c:pt>
                <c:pt idx="40">
                  <c:v>1.8</c:v>
                </c:pt>
                <c:pt idx="41">
                  <c:v>1.9</c:v>
                </c:pt>
                <c:pt idx="42">
                  <c:v>1.67</c:v>
                </c:pt>
                <c:pt idx="43">
                  <c:v>1.4</c:v>
                </c:pt>
                <c:pt idx="44">
                  <c:v>1.3</c:v>
                </c:pt>
                <c:pt idx="45">
                  <c:v>1.24</c:v>
                </c:pt>
                <c:pt idx="46">
                  <c:v>0.98</c:v>
                </c:pt>
                <c:pt idx="47">
                  <c:v>0.74</c:v>
                </c:pt>
                <c:pt idx="48">
                  <c:v>0.7</c:v>
                </c:pt>
                <c:pt idx="49">
                  <c:v>0.76</c:v>
                </c:pt>
                <c:pt idx="50">
                  <c:v>1.1299999999999999</c:v>
                </c:pt>
                <c:pt idx="51">
                  <c:v>1.4</c:v>
                </c:pt>
                <c:pt idx="52">
                  <c:v>1.38</c:v>
                </c:pt>
                <c:pt idx="53">
                  <c:v>1.07</c:v>
                </c:pt>
                <c:pt idx="54">
                  <c:v>0.68</c:v>
                </c:pt>
                <c:pt idx="55">
                  <c:v>0.44</c:v>
                </c:pt>
                <c:pt idx="56">
                  <c:v>0.3</c:v>
                </c:pt>
                <c:pt idx="57">
                  <c:v>0.24</c:v>
                </c:pt>
                <c:pt idx="58">
                  <c:v>0.2</c:v>
                </c:pt>
                <c:pt idx="59">
                  <c:v>0.3</c:v>
                </c:pt>
                <c:pt idx="60">
                  <c:v>0.4</c:v>
                </c:pt>
                <c:pt idx="61">
                  <c:v>0.4</c:v>
                </c:pt>
                <c:pt idx="62">
                  <c:v>0.38</c:v>
                </c:pt>
                <c:pt idx="63">
                  <c:v>0.3</c:v>
                </c:pt>
                <c:pt idx="64">
                  <c:v>0.2</c:v>
                </c:pt>
                <c:pt idx="65">
                  <c:v>0.2</c:v>
                </c:pt>
                <c:pt idx="66">
                  <c:v>0.22</c:v>
                </c:pt>
                <c:pt idx="67">
                  <c:v>0.3</c:v>
                </c:pt>
                <c:pt idx="68">
                  <c:v>0.3</c:v>
                </c:pt>
                <c:pt idx="69">
                  <c:v>0.3</c:v>
                </c:pt>
                <c:pt idx="70">
                  <c:v>0.2</c:v>
                </c:pt>
                <c:pt idx="71">
                  <c:v>0.1</c:v>
                </c:pt>
                <c:pt idx="72">
                  <c:v>0.1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0.12</c:v>
                </c:pt>
                <c:pt idx="97">
                  <c:v>0.43</c:v>
                </c:pt>
                <c:pt idx="98">
                  <c:v>0.83</c:v>
                </c:pt>
                <c:pt idx="99">
                  <c:v>1.31</c:v>
                </c:pt>
                <c:pt idx="100">
                  <c:v>1.72</c:v>
                </c:pt>
                <c:pt idx="101">
                  <c:v>1.85</c:v>
                </c:pt>
                <c:pt idx="102">
                  <c:v>1.9</c:v>
                </c:pt>
                <c:pt idx="103">
                  <c:v>1.49</c:v>
                </c:pt>
                <c:pt idx="104">
                  <c:v>1.0900000000000001</c:v>
                </c:pt>
                <c:pt idx="105">
                  <c:v>0.65</c:v>
                </c:pt>
                <c:pt idx="106">
                  <c:v>0.39</c:v>
                </c:pt>
                <c:pt idx="107">
                  <c:v>0.24</c:v>
                </c:pt>
                <c:pt idx="108">
                  <c:v>0.1</c:v>
                </c:pt>
                <c:pt idx="109">
                  <c:v>0.1</c:v>
                </c:pt>
                <c:pt idx="110">
                  <c:v>0.11</c:v>
                </c:pt>
                <c:pt idx="111">
                  <c:v>0.35</c:v>
                </c:pt>
                <c:pt idx="112">
                  <c:v>0.72</c:v>
                </c:pt>
                <c:pt idx="113">
                  <c:v>0.8</c:v>
                </c:pt>
                <c:pt idx="114">
                  <c:v>0.69</c:v>
                </c:pt>
                <c:pt idx="115">
                  <c:v>0.45</c:v>
                </c:pt>
                <c:pt idx="116">
                  <c:v>0.28999999999999998</c:v>
                </c:pt>
                <c:pt idx="117">
                  <c:v>0.2</c:v>
                </c:pt>
                <c:pt idx="118">
                  <c:v>0.3</c:v>
                </c:pt>
                <c:pt idx="119">
                  <c:v>0.46</c:v>
                </c:pt>
                <c:pt idx="120">
                  <c:v>0.6</c:v>
                </c:pt>
                <c:pt idx="121">
                  <c:v>0.54</c:v>
                </c:pt>
                <c:pt idx="122">
                  <c:v>0.39</c:v>
                </c:pt>
                <c:pt idx="123">
                  <c:v>0.25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0.41</c:v>
                </c:pt>
                <c:pt idx="129">
                  <c:v>0.82</c:v>
                </c:pt>
                <c:pt idx="130">
                  <c:v>1.21</c:v>
                </c:pt>
                <c:pt idx="131">
                  <c:v>1.55</c:v>
                </c:pt>
                <c:pt idx="132">
                  <c:v>1.8</c:v>
                </c:pt>
                <c:pt idx="133">
                  <c:v>1.9</c:v>
                </c:pt>
                <c:pt idx="134">
                  <c:v>2.0099999999999998</c:v>
                </c:pt>
                <c:pt idx="135">
                  <c:v>2.15</c:v>
                </c:pt>
                <c:pt idx="136">
                  <c:v>2.21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data'!$J$10:$J$146</c:f>
              <c:numCache>
                <c:formatCode>General</c:formatCode>
                <c:ptCount val="137"/>
                <c:pt idx="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2.1</c:v>
                </c:pt>
                <c:pt idx="5">
                  <c:v>1.59</c:v>
                </c:pt>
                <c:pt idx="6">
                  <c:v>1.1000000000000001</c:v>
                </c:pt>
                <c:pt idx="7">
                  <c:v>0.69</c:v>
                </c:pt>
                <c:pt idx="8">
                  <c:v>0.4</c:v>
                </c:pt>
                <c:pt idx="9">
                  <c:v>0.2</c:v>
                </c:pt>
                <c:pt idx="10">
                  <c:v>0.2</c:v>
                </c:pt>
                <c:pt idx="11">
                  <c:v>0.31</c:v>
                </c:pt>
                <c:pt idx="12">
                  <c:v>0.7</c:v>
                </c:pt>
                <c:pt idx="13">
                  <c:v>1.31</c:v>
                </c:pt>
                <c:pt idx="14">
                  <c:v>1.66</c:v>
                </c:pt>
                <c:pt idx="15">
                  <c:v>1.79</c:v>
                </c:pt>
                <c:pt idx="16">
                  <c:v>1.5</c:v>
                </c:pt>
                <c:pt idx="17">
                  <c:v>0.99</c:v>
                </c:pt>
                <c:pt idx="18">
                  <c:v>0.65</c:v>
                </c:pt>
                <c:pt idx="19">
                  <c:v>0.39</c:v>
                </c:pt>
                <c:pt idx="20">
                  <c:v>0.24</c:v>
                </c:pt>
                <c:pt idx="21">
                  <c:v>0.1</c:v>
                </c:pt>
                <c:pt idx="22">
                  <c:v>0.1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0.21</c:v>
                </c:pt>
                <c:pt idx="38">
                  <c:v>0.6</c:v>
                </c:pt>
                <c:pt idx="39">
                  <c:v>1.01</c:v>
                </c:pt>
                <c:pt idx="40">
                  <c:v>1.2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1.31</c:v>
                </c:pt>
                <c:pt idx="44">
                  <c:v>1.65</c:v>
                </c:pt>
                <c:pt idx="45">
                  <c:v>1.9</c:v>
                </c:pt>
                <c:pt idx="46">
                  <c:v>1.9</c:v>
                </c:pt>
                <c:pt idx="47">
                  <c:v>1.69</c:v>
                </c:pt>
                <c:pt idx="48">
                  <c:v>1.55</c:v>
                </c:pt>
                <c:pt idx="49">
                  <c:v>1.5</c:v>
                </c:pt>
                <c:pt idx="50">
                  <c:v>1.5</c:v>
                </c:pt>
                <c:pt idx="51">
                  <c:v>1.19</c:v>
                </c:pt>
                <c:pt idx="52">
                  <c:v>0.8</c:v>
                </c:pt>
                <c:pt idx="53">
                  <c:v>0.6</c:v>
                </c:pt>
                <c:pt idx="54">
                  <c:v>0.6</c:v>
                </c:pt>
                <c:pt idx="55">
                  <c:v>0.81</c:v>
                </c:pt>
                <c:pt idx="56">
                  <c:v>0.96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0.85</c:v>
                </c:pt>
                <c:pt idx="63">
                  <c:v>0.69</c:v>
                </c:pt>
                <c:pt idx="64">
                  <c:v>0.6</c:v>
                </c:pt>
                <c:pt idx="65">
                  <c:v>0.6</c:v>
                </c:pt>
                <c:pt idx="66">
                  <c:v>0.54</c:v>
                </c:pt>
                <c:pt idx="67">
                  <c:v>0.39</c:v>
                </c:pt>
                <c:pt idx="68">
                  <c:v>0.25</c:v>
                </c:pt>
                <c:pt idx="69">
                  <c:v>0.19</c:v>
                </c:pt>
                <c:pt idx="70">
                  <c:v>0.1</c:v>
                </c:pt>
                <c:pt idx="71">
                  <c:v>0.1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0.11</c:v>
                </c:pt>
                <c:pt idx="110">
                  <c:v>0.35</c:v>
                </c:pt>
                <c:pt idx="111">
                  <c:v>0.6</c:v>
                </c:pt>
                <c:pt idx="112">
                  <c:v>0.6</c:v>
                </c:pt>
                <c:pt idx="113">
                  <c:v>0.49</c:v>
                </c:pt>
                <c:pt idx="114">
                  <c:v>0.3</c:v>
                </c:pt>
                <c:pt idx="115">
                  <c:v>0.2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0.2</c:v>
                </c:pt>
                <c:pt idx="120">
                  <c:v>0.2</c:v>
                </c:pt>
                <c:pt idx="121">
                  <c:v>0.2</c:v>
                </c:pt>
                <c:pt idx="122">
                  <c:v>0.15</c:v>
                </c:pt>
                <c:pt idx="123">
                  <c:v>0.1</c:v>
                </c:pt>
                <c:pt idx="124">
                  <c:v>0.05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0.1</c:v>
                </c:pt>
                <c:pt idx="130">
                  <c:v>0.4</c:v>
                </c:pt>
                <c:pt idx="131">
                  <c:v>0.6</c:v>
                </c:pt>
                <c:pt idx="132">
                  <c:v>0.75</c:v>
                </c:pt>
                <c:pt idx="133">
                  <c:v>1.01</c:v>
                </c:pt>
                <c:pt idx="134">
                  <c:v>1.25</c:v>
                </c:pt>
                <c:pt idx="135">
                  <c:v>1.4</c:v>
                </c:pt>
                <c:pt idx="136">
                  <c:v>1.55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data'!$J$10:$J$146</c:f>
              <c:numCache>
                <c:formatCode>General</c:formatCode>
                <c:ptCount val="137"/>
                <c:pt idx="0">
                  <c:v>1.55</c:v>
                </c:pt>
                <c:pt idx="1">
                  <c:v>1.7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1.6</c:v>
                </c:pt>
                <c:pt idx="7">
                  <c:v>1.19</c:v>
                </c:pt>
                <c:pt idx="8">
                  <c:v>0.81</c:v>
                </c:pt>
                <c:pt idx="9">
                  <c:v>0.5</c:v>
                </c:pt>
                <c:pt idx="10">
                  <c:v>0.3</c:v>
                </c:pt>
                <c:pt idx="11">
                  <c:v>0.2</c:v>
                </c:pt>
                <c:pt idx="12">
                  <c:v>0.1</c:v>
                </c:pt>
                <c:pt idx="13">
                  <c:v>0.11</c:v>
                </c:pt>
                <c:pt idx="14">
                  <c:v>0.4</c:v>
                </c:pt>
                <c:pt idx="15">
                  <c:v>0.8</c:v>
                </c:pt>
                <c:pt idx="16">
                  <c:v>1.1399999999999999</c:v>
                </c:pt>
                <c:pt idx="17">
                  <c:v>1.2</c:v>
                </c:pt>
                <c:pt idx="18">
                  <c:v>1.1399999999999999</c:v>
                </c:pt>
                <c:pt idx="19">
                  <c:v>0.8</c:v>
                </c:pt>
                <c:pt idx="20">
                  <c:v>0.55000000000000004</c:v>
                </c:pt>
                <c:pt idx="21">
                  <c:v>0.3</c:v>
                </c:pt>
                <c:pt idx="22">
                  <c:v>0.2</c:v>
                </c:pt>
                <c:pt idx="23">
                  <c:v>0.1</c:v>
                </c:pt>
                <c:pt idx="24">
                  <c:v>0.1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</c:v>
                </c:pt>
                <c:pt idx="40">
                  <c:v>0.2</c:v>
                </c:pt>
                <c:pt idx="41">
                  <c:v>0.3</c:v>
                </c:pt>
                <c:pt idx="42">
                  <c:v>0.3</c:v>
                </c:pt>
                <c:pt idx="43">
                  <c:v>0.3</c:v>
                </c:pt>
                <c:pt idx="44">
                  <c:v>0.45</c:v>
                </c:pt>
                <c:pt idx="45">
                  <c:v>0.7</c:v>
                </c:pt>
                <c:pt idx="46">
                  <c:v>0.7</c:v>
                </c:pt>
                <c:pt idx="47">
                  <c:v>0.8</c:v>
                </c:pt>
                <c:pt idx="48">
                  <c:v>0.8</c:v>
                </c:pt>
                <c:pt idx="49">
                  <c:v>0.8</c:v>
                </c:pt>
                <c:pt idx="50">
                  <c:v>0.76</c:v>
                </c:pt>
                <c:pt idx="51">
                  <c:v>0.7</c:v>
                </c:pt>
                <c:pt idx="52">
                  <c:v>0.7</c:v>
                </c:pt>
                <c:pt idx="53">
                  <c:v>0.9</c:v>
                </c:pt>
                <c:pt idx="54">
                  <c:v>1.05</c:v>
                </c:pt>
                <c:pt idx="55">
                  <c:v>1.1000000000000001</c:v>
                </c:pt>
                <c:pt idx="56">
                  <c:v>0.96</c:v>
                </c:pt>
                <c:pt idx="57">
                  <c:v>0.6</c:v>
                </c:pt>
                <c:pt idx="58">
                  <c:v>0.4</c:v>
                </c:pt>
                <c:pt idx="59">
                  <c:v>0.2</c:v>
                </c:pt>
                <c:pt idx="60">
                  <c:v>0.16</c:v>
                </c:pt>
                <c:pt idx="61">
                  <c:v>0.1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0.04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03904"/>
        <c:axId val="125405824"/>
      </c:scatterChart>
      <c:valAx>
        <c:axId val="12540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405824"/>
        <c:crosses val="autoZero"/>
        <c:crossBetween val="midCat"/>
      </c:valAx>
      <c:valAx>
        <c:axId val="125405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5403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Flow (L/hr)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data'!$BU$10:$BU$146</c:f>
              <c:numCache>
                <c:formatCode>General</c:formatCode>
                <c:ptCount val="137"/>
                <c:pt idx="0">
                  <c:v>11.933467</c:v>
                </c:pt>
                <c:pt idx="1">
                  <c:v>12.143971000000001</c:v>
                </c:pt>
                <c:pt idx="2">
                  <c:v>11.762306000000001</c:v>
                </c:pt>
                <c:pt idx="3">
                  <c:v>14.081035</c:v>
                </c:pt>
                <c:pt idx="4">
                  <c:v>13.186719</c:v>
                </c:pt>
                <c:pt idx="5">
                  <c:v>14.284012000000001</c:v>
                </c:pt>
                <c:pt idx="6">
                  <c:v>13.420636</c:v>
                </c:pt>
                <c:pt idx="7">
                  <c:v>14.392661</c:v>
                </c:pt>
                <c:pt idx="8">
                  <c:v>14.640214</c:v>
                </c:pt>
                <c:pt idx="9">
                  <c:v>11.366370999999999</c:v>
                </c:pt>
                <c:pt idx="10">
                  <c:v>12.688048</c:v>
                </c:pt>
                <c:pt idx="11">
                  <c:v>12.789268</c:v>
                </c:pt>
                <c:pt idx="12">
                  <c:v>13.097083</c:v>
                </c:pt>
                <c:pt idx="13">
                  <c:v>11.024440999999999</c:v>
                </c:pt>
                <c:pt idx="14">
                  <c:v>7.912941</c:v>
                </c:pt>
                <c:pt idx="15">
                  <c:v>6.6997400000000003</c:v>
                </c:pt>
                <c:pt idx="16">
                  <c:v>5.9148529999999999</c:v>
                </c:pt>
                <c:pt idx="17">
                  <c:v>6.2690010000000003</c:v>
                </c:pt>
                <c:pt idx="18">
                  <c:v>5.4655449999999997</c:v>
                </c:pt>
                <c:pt idx="19">
                  <c:v>4.9458570000000002</c:v>
                </c:pt>
                <c:pt idx="20">
                  <c:v>4.8141879999999997</c:v>
                </c:pt>
                <c:pt idx="21">
                  <c:v>4.8914590000000002</c:v>
                </c:pt>
                <c:pt idx="22">
                  <c:v>5.5792279999999996</c:v>
                </c:pt>
                <c:pt idx="23">
                  <c:v>5.6301059999999996</c:v>
                </c:pt>
                <c:pt idx="24">
                  <c:v>5.5607540000000002</c:v>
                </c:pt>
                <c:pt idx="25">
                  <c:v>6.2040949999999997</c:v>
                </c:pt>
                <c:pt idx="26">
                  <c:v>7.062926</c:v>
                </c:pt>
                <c:pt idx="27">
                  <c:v>7.3845729999999996</c:v>
                </c:pt>
                <c:pt idx="28">
                  <c:v>8.3241949999999996</c:v>
                </c:pt>
                <c:pt idx="29">
                  <c:v>8.7974519999999998</c:v>
                </c:pt>
                <c:pt idx="30">
                  <c:v>9.8901810000000001</c:v>
                </c:pt>
                <c:pt idx="31">
                  <c:v>9.9301630000000003</c:v>
                </c:pt>
                <c:pt idx="32">
                  <c:v>9.1390390000000004</c:v>
                </c:pt>
                <c:pt idx="33">
                  <c:v>11.130011</c:v>
                </c:pt>
                <c:pt idx="34">
                  <c:v>11.412411000000001</c:v>
                </c:pt>
                <c:pt idx="35">
                  <c:v>9.4437739999999994</c:v>
                </c:pt>
                <c:pt idx="36">
                  <c:v>10.916134</c:v>
                </c:pt>
                <c:pt idx="37">
                  <c:v>9.9220649999999999</c:v>
                </c:pt>
                <c:pt idx="38">
                  <c:v>11.555809999999999</c:v>
                </c:pt>
                <c:pt idx="39">
                  <c:v>14.315975999999999</c:v>
                </c:pt>
                <c:pt idx="40">
                  <c:v>12.281115</c:v>
                </c:pt>
                <c:pt idx="41">
                  <c:v>11.859128</c:v>
                </c:pt>
                <c:pt idx="42">
                  <c:v>13.022598</c:v>
                </c:pt>
                <c:pt idx="43">
                  <c:v>15.098905</c:v>
                </c:pt>
                <c:pt idx="44">
                  <c:v>14.356396</c:v>
                </c:pt>
                <c:pt idx="45">
                  <c:v>11.761964000000001</c:v>
                </c:pt>
                <c:pt idx="46">
                  <c:v>10.637954000000001</c:v>
                </c:pt>
                <c:pt idx="47">
                  <c:v>9.5641379999999998</c:v>
                </c:pt>
                <c:pt idx="48">
                  <c:v>9.5438700000000001</c:v>
                </c:pt>
                <c:pt idx="49">
                  <c:v>14.416121</c:v>
                </c:pt>
                <c:pt idx="50">
                  <c:v>14.404245</c:v>
                </c:pt>
                <c:pt idx="51">
                  <c:v>12.321583</c:v>
                </c:pt>
                <c:pt idx="52">
                  <c:v>10.593754000000001</c:v>
                </c:pt>
                <c:pt idx="53">
                  <c:v>13.974242</c:v>
                </c:pt>
                <c:pt idx="54">
                  <c:v>14.381713</c:v>
                </c:pt>
                <c:pt idx="55">
                  <c:v>14.860347000000001</c:v>
                </c:pt>
                <c:pt idx="56">
                  <c:v>17.816551</c:v>
                </c:pt>
                <c:pt idx="57">
                  <c:v>15.189177000000001</c:v>
                </c:pt>
                <c:pt idx="58">
                  <c:v>14.709860000000001</c:v>
                </c:pt>
                <c:pt idx="59">
                  <c:v>15.176666000000001</c:v>
                </c:pt>
                <c:pt idx="60">
                  <c:v>15.199294999999999</c:v>
                </c:pt>
                <c:pt idx="61">
                  <c:v>11.504588999999999</c:v>
                </c:pt>
                <c:pt idx="62">
                  <c:v>11.398129000000001</c:v>
                </c:pt>
                <c:pt idx="63">
                  <c:v>12.647397</c:v>
                </c:pt>
                <c:pt idx="64">
                  <c:v>11.670567999999999</c:v>
                </c:pt>
                <c:pt idx="65">
                  <c:v>13.643554999999999</c:v>
                </c:pt>
                <c:pt idx="66">
                  <c:v>14.527948</c:v>
                </c:pt>
                <c:pt idx="67">
                  <c:v>12.15795</c:v>
                </c:pt>
                <c:pt idx="68">
                  <c:v>10.908215999999999</c:v>
                </c:pt>
                <c:pt idx="69">
                  <c:v>8.3292289999999998</c:v>
                </c:pt>
                <c:pt idx="70">
                  <c:v>7.8458540000000001</c:v>
                </c:pt>
                <c:pt idx="71">
                  <c:v>9.6542790000000007</c:v>
                </c:pt>
                <c:pt idx="72">
                  <c:v>10.175530999999999</c:v>
                </c:pt>
                <c:pt idx="73">
                  <c:v>8.8314679999999992</c:v>
                </c:pt>
                <c:pt idx="74">
                  <c:v>7.7516239999999996</c:v>
                </c:pt>
                <c:pt idx="75">
                  <c:v>8.7187619999999999</c:v>
                </c:pt>
                <c:pt idx="76">
                  <c:v>7.3252870000000003</c:v>
                </c:pt>
                <c:pt idx="77">
                  <c:v>6.7976330000000003</c:v>
                </c:pt>
                <c:pt idx="78">
                  <c:v>6.5420730000000002</c:v>
                </c:pt>
                <c:pt idx="79">
                  <c:v>7.6302979999999998</c:v>
                </c:pt>
                <c:pt idx="80">
                  <c:v>6.2834680000000001</c:v>
                </c:pt>
                <c:pt idx="81">
                  <c:v>5.4719730000000002</c:v>
                </c:pt>
                <c:pt idx="82">
                  <c:v>5.7040889999999997</c:v>
                </c:pt>
                <c:pt idx="83">
                  <c:v>5.9941769999999996</c:v>
                </c:pt>
                <c:pt idx="84">
                  <c:v>6.0175380000000001</c:v>
                </c:pt>
                <c:pt idx="85">
                  <c:v>7.6653599999999997</c:v>
                </c:pt>
                <c:pt idx="86">
                  <c:v>8.5500950000000007</c:v>
                </c:pt>
                <c:pt idx="87">
                  <c:v>9.3964630000000007</c:v>
                </c:pt>
                <c:pt idx="88">
                  <c:v>9.3541380000000007</c:v>
                </c:pt>
                <c:pt idx="89">
                  <c:v>8.1825060000000001</c:v>
                </c:pt>
                <c:pt idx="90">
                  <c:v>9.5705550000000006</c:v>
                </c:pt>
                <c:pt idx="91">
                  <c:v>8.9934399999999997</c:v>
                </c:pt>
                <c:pt idx="92">
                  <c:v>10.318099</c:v>
                </c:pt>
                <c:pt idx="93">
                  <c:v>10.593901000000001</c:v>
                </c:pt>
                <c:pt idx="94">
                  <c:v>10.726058999999999</c:v>
                </c:pt>
                <c:pt idx="95">
                  <c:v>10.913593000000001</c:v>
                </c:pt>
                <c:pt idx="96">
                  <c:v>10.763496999999999</c:v>
                </c:pt>
                <c:pt idx="97">
                  <c:v>10.351832</c:v>
                </c:pt>
                <c:pt idx="98">
                  <c:v>11.53176</c:v>
                </c:pt>
                <c:pt idx="99">
                  <c:v>11.569299000000001</c:v>
                </c:pt>
                <c:pt idx="100">
                  <c:v>13.573467000000001</c:v>
                </c:pt>
                <c:pt idx="101">
                  <c:v>9.5470959999999998</c:v>
                </c:pt>
                <c:pt idx="102">
                  <c:v>9.368995</c:v>
                </c:pt>
                <c:pt idx="103">
                  <c:v>10.442242</c:v>
                </c:pt>
                <c:pt idx="104">
                  <c:v>11.473699999999999</c:v>
                </c:pt>
                <c:pt idx="105">
                  <c:v>10.381000999999999</c:v>
                </c:pt>
                <c:pt idx="106">
                  <c:v>9.2942160000000005</c:v>
                </c:pt>
                <c:pt idx="107">
                  <c:v>9.6119039999999991</c:v>
                </c:pt>
                <c:pt idx="108">
                  <c:v>9.9844299999999997</c:v>
                </c:pt>
                <c:pt idx="109">
                  <c:v>11.0566</c:v>
                </c:pt>
                <c:pt idx="110">
                  <c:v>13.723905</c:v>
                </c:pt>
                <c:pt idx="111">
                  <c:v>13.469118999999999</c:v>
                </c:pt>
                <c:pt idx="112">
                  <c:v>11.864210999999999</c:v>
                </c:pt>
                <c:pt idx="113">
                  <c:v>10.948122</c:v>
                </c:pt>
                <c:pt idx="114">
                  <c:v>13.357969000000001</c:v>
                </c:pt>
                <c:pt idx="115">
                  <c:v>13.607239999999999</c:v>
                </c:pt>
                <c:pt idx="116">
                  <c:v>12.523046000000001</c:v>
                </c:pt>
                <c:pt idx="117">
                  <c:v>10.734612</c:v>
                </c:pt>
                <c:pt idx="118">
                  <c:v>9.233905</c:v>
                </c:pt>
                <c:pt idx="119">
                  <c:v>8.6210129999999996</c:v>
                </c:pt>
                <c:pt idx="120">
                  <c:v>7.3222569999999996</c:v>
                </c:pt>
                <c:pt idx="121">
                  <c:v>7.6559270000000001</c:v>
                </c:pt>
                <c:pt idx="122">
                  <c:v>7.4724009999999996</c:v>
                </c:pt>
                <c:pt idx="123">
                  <c:v>7.2813480000000004</c:v>
                </c:pt>
                <c:pt idx="124">
                  <c:v>8.1071899999999992</c:v>
                </c:pt>
                <c:pt idx="125">
                  <c:v>9.6628319999999999</c:v>
                </c:pt>
                <c:pt idx="126">
                  <c:v>8.7475989999999992</c:v>
                </c:pt>
                <c:pt idx="127">
                  <c:v>9.3914779999999993</c:v>
                </c:pt>
                <c:pt idx="128">
                  <c:v>9.4672839999999994</c:v>
                </c:pt>
                <c:pt idx="129">
                  <c:v>9.6671189999999996</c:v>
                </c:pt>
                <c:pt idx="130">
                  <c:v>10.835108</c:v>
                </c:pt>
                <c:pt idx="131">
                  <c:v>12.423731999999999</c:v>
                </c:pt>
                <c:pt idx="132">
                  <c:v>12.361857000000001</c:v>
                </c:pt>
                <c:pt idx="133">
                  <c:v>12.841711</c:v>
                </c:pt>
                <c:pt idx="134">
                  <c:v>11.559476</c:v>
                </c:pt>
                <c:pt idx="135">
                  <c:v>10.59395</c:v>
                </c:pt>
                <c:pt idx="136">
                  <c:v>9.6632719999999992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data'!$BU$10:$BU$146</c:f>
              <c:numCache>
                <c:formatCode>General</c:formatCode>
                <c:ptCount val="137"/>
                <c:pt idx="0">
                  <c:v>10.035308000000001</c:v>
                </c:pt>
                <c:pt idx="1">
                  <c:v>10.919945999999999</c:v>
                </c:pt>
                <c:pt idx="2">
                  <c:v>13.640133000000001</c:v>
                </c:pt>
                <c:pt idx="3">
                  <c:v>13.247617999999999</c:v>
                </c:pt>
                <c:pt idx="4">
                  <c:v>13.311938</c:v>
                </c:pt>
                <c:pt idx="5">
                  <c:v>13.747316</c:v>
                </c:pt>
                <c:pt idx="6">
                  <c:v>14.253562000000001</c:v>
                </c:pt>
                <c:pt idx="7">
                  <c:v>13.718479</c:v>
                </c:pt>
                <c:pt idx="8">
                  <c:v>12.471353000000001</c:v>
                </c:pt>
                <c:pt idx="9">
                  <c:v>13.774848</c:v>
                </c:pt>
                <c:pt idx="10">
                  <c:v>11.107675</c:v>
                </c:pt>
                <c:pt idx="11">
                  <c:v>9.0943179999999995</c:v>
                </c:pt>
                <c:pt idx="12">
                  <c:v>7.2599900000000002</c:v>
                </c:pt>
                <c:pt idx="13">
                  <c:v>5.8949610000000003</c:v>
                </c:pt>
                <c:pt idx="14">
                  <c:v>5.0306550000000003</c:v>
                </c:pt>
                <c:pt idx="15">
                  <c:v>4.4701079999999997</c:v>
                </c:pt>
                <c:pt idx="16">
                  <c:v>3.729406</c:v>
                </c:pt>
                <c:pt idx="17">
                  <c:v>4.9737640000000001</c:v>
                </c:pt>
                <c:pt idx="18">
                  <c:v>5.4151049999999996</c:v>
                </c:pt>
                <c:pt idx="19">
                  <c:v>6.5023299999999997</c:v>
                </c:pt>
                <c:pt idx="20">
                  <c:v>7.2106269999999997</c:v>
                </c:pt>
                <c:pt idx="21">
                  <c:v>5.835528</c:v>
                </c:pt>
                <c:pt idx="22">
                  <c:v>6.6251530000000001</c:v>
                </c:pt>
                <c:pt idx="23">
                  <c:v>4.6011899999999999</c:v>
                </c:pt>
                <c:pt idx="24">
                  <c:v>5.6224800000000004</c:v>
                </c:pt>
                <c:pt idx="25">
                  <c:v>6.4707270000000001</c:v>
                </c:pt>
                <c:pt idx="26">
                  <c:v>6.4140129999999997</c:v>
                </c:pt>
                <c:pt idx="27">
                  <c:v>8.3225920000000002</c:v>
                </c:pt>
                <c:pt idx="28">
                  <c:v>9.0981620000000003</c:v>
                </c:pt>
                <c:pt idx="29">
                  <c:v>9.0768210000000007</c:v>
                </c:pt>
                <c:pt idx="30">
                  <c:v>8.266375</c:v>
                </c:pt>
                <c:pt idx="31">
                  <c:v>7.9755700000000003</c:v>
                </c:pt>
                <c:pt idx="32">
                  <c:v>8.7595729999999996</c:v>
                </c:pt>
                <c:pt idx="33">
                  <c:v>9.4058960000000003</c:v>
                </c:pt>
                <c:pt idx="34">
                  <c:v>10.556462</c:v>
                </c:pt>
                <c:pt idx="35">
                  <c:v>11.367445999999999</c:v>
                </c:pt>
                <c:pt idx="36">
                  <c:v>10.857777</c:v>
                </c:pt>
                <c:pt idx="37">
                  <c:v>10.065170999999999</c:v>
                </c:pt>
                <c:pt idx="38">
                  <c:v>11.927015000000001</c:v>
                </c:pt>
                <c:pt idx="39">
                  <c:v>11.442762</c:v>
                </c:pt>
                <c:pt idx="40">
                  <c:v>10.777964000000001</c:v>
                </c:pt>
                <c:pt idx="41">
                  <c:v>10.261208</c:v>
                </c:pt>
                <c:pt idx="42">
                  <c:v>11.25474</c:v>
                </c:pt>
                <c:pt idx="43">
                  <c:v>11.019409</c:v>
                </c:pt>
                <c:pt idx="44">
                  <c:v>13.345126</c:v>
                </c:pt>
                <c:pt idx="45">
                  <c:v>11.112610999999999</c:v>
                </c:pt>
                <c:pt idx="46">
                  <c:v>10.517557999999999</c:v>
                </c:pt>
                <c:pt idx="47">
                  <c:v>11.588310999999999</c:v>
                </c:pt>
                <c:pt idx="48">
                  <c:v>12.876998</c:v>
                </c:pt>
                <c:pt idx="49">
                  <c:v>14.371743</c:v>
                </c:pt>
                <c:pt idx="50">
                  <c:v>14.099557000000001</c:v>
                </c:pt>
                <c:pt idx="51">
                  <c:v>11.644665</c:v>
                </c:pt>
                <c:pt idx="52">
                  <c:v>13.041561</c:v>
                </c:pt>
                <c:pt idx="53">
                  <c:v>14.807169999999999</c:v>
                </c:pt>
                <c:pt idx="54">
                  <c:v>14.041543000000001</c:v>
                </c:pt>
                <c:pt idx="55">
                  <c:v>15.081408</c:v>
                </c:pt>
                <c:pt idx="56">
                  <c:v>15.681837</c:v>
                </c:pt>
                <c:pt idx="57">
                  <c:v>16.616620000000001</c:v>
                </c:pt>
                <c:pt idx="58">
                  <c:v>14.034603000000001</c:v>
                </c:pt>
                <c:pt idx="59">
                  <c:v>13.898736</c:v>
                </c:pt>
                <c:pt idx="60">
                  <c:v>11.920877000000001</c:v>
                </c:pt>
                <c:pt idx="61">
                  <c:v>10.340972000000001</c:v>
                </c:pt>
                <c:pt idx="62">
                  <c:v>12.009320000000001</c:v>
                </c:pt>
                <c:pt idx="63">
                  <c:v>11.453123</c:v>
                </c:pt>
                <c:pt idx="64">
                  <c:v>13.236181</c:v>
                </c:pt>
                <c:pt idx="65">
                  <c:v>12.354965</c:v>
                </c:pt>
                <c:pt idx="66">
                  <c:v>10.67083</c:v>
                </c:pt>
                <c:pt idx="67">
                  <c:v>7.8908690000000004</c:v>
                </c:pt>
                <c:pt idx="68">
                  <c:v>6.691427</c:v>
                </c:pt>
                <c:pt idx="69">
                  <c:v>5.8041510000000001</c:v>
                </c:pt>
                <c:pt idx="70">
                  <c:v>6.0110869999999998</c:v>
                </c:pt>
                <c:pt idx="71">
                  <c:v>6.8868790000000004</c:v>
                </c:pt>
                <c:pt idx="72">
                  <c:v>7.1895610000000003</c:v>
                </c:pt>
                <c:pt idx="73">
                  <c:v>8.2987800000000007</c:v>
                </c:pt>
                <c:pt idx="74">
                  <c:v>8.0190680000000008</c:v>
                </c:pt>
                <c:pt idx="75">
                  <c:v>6.3467440000000002</c:v>
                </c:pt>
                <c:pt idx="76">
                  <c:v>6.5300229999999999</c:v>
                </c:pt>
                <c:pt idx="77">
                  <c:v>6.8110730000000004</c:v>
                </c:pt>
                <c:pt idx="78">
                  <c:v>6.8575039999999996</c:v>
                </c:pt>
                <c:pt idx="79">
                  <c:v>5.9313229999999999</c:v>
                </c:pt>
                <c:pt idx="80">
                  <c:v>6.1322970000000003</c:v>
                </c:pt>
                <c:pt idx="81">
                  <c:v>6.4420669999999998</c:v>
                </c:pt>
                <c:pt idx="82">
                  <c:v>5.4959449999999999</c:v>
                </c:pt>
                <c:pt idx="83">
                  <c:v>5.5388080000000004</c:v>
                </c:pt>
                <c:pt idx="84">
                  <c:v>6.1168529999999999</c:v>
                </c:pt>
                <c:pt idx="85">
                  <c:v>6.230048</c:v>
                </c:pt>
                <c:pt idx="86">
                  <c:v>6.6993450000000001</c:v>
                </c:pt>
                <c:pt idx="87">
                  <c:v>7.2125320000000004</c:v>
                </c:pt>
                <c:pt idx="88">
                  <c:v>7.6334929999999996</c:v>
                </c:pt>
                <c:pt idx="89">
                  <c:v>7.4269470000000002</c:v>
                </c:pt>
                <c:pt idx="90">
                  <c:v>8.7645579999999992</c:v>
                </c:pt>
                <c:pt idx="91">
                  <c:v>9.2479700000000005</c:v>
                </c:pt>
                <c:pt idx="92">
                  <c:v>8.6922890000000006</c:v>
                </c:pt>
                <c:pt idx="93">
                  <c:v>10.621320000000001</c:v>
                </c:pt>
                <c:pt idx="94">
                  <c:v>10.75558</c:v>
                </c:pt>
                <c:pt idx="95">
                  <c:v>8.8289270000000002</c:v>
                </c:pt>
                <c:pt idx="96">
                  <c:v>8.9943690000000007</c:v>
                </c:pt>
                <c:pt idx="97">
                  <c:v>11.511675</c:v>
                </c:pt>
                <c:pt idx="98">
                  <c:v>8.9540950000000006</c:v>
                </c:pt>
                <c:pt idx="99">
                  <c:v>8.9970079999999992</c:v>
                </c:pt>
                <c:pt idx="100">
                  <c:v>8.6244340000000008</c:v>
                </c:pt>
                <c:pt idx="101">
                  <c:v>8.9764800000000005</c:v>
                </c:pt>
                <c:pt idx="102">
                  <c:v>10.252314</c:v>
                </c:pt>
                <c:pt idx="103">
                  <c:v>9.3740790000000001</c:v>
                </c:pt>
                <c:pt idx="104">
                  <c:v>8.2309409999999996</c:v>
                </c:pt>
                <c:pt idx="105">
                  <c:v>8.4189629999999998</c:v>
                </c:pt>
                <c:pt idx="106">
                  <c:v>8.6059590000000004</c:v>
                </c:pt>
                <c:pt idx="107">
                  <c:v>9.5551849999999998</c:v>
                </c:pt>
                <c:pt idx="108">
                  <c:v>12.051504</c:v>
                </c:pt>
                <c:pt idx="109">
                  <c:v>12.95994</c:v>
                </c:pt>
                <c:pt idx="110">
                  <c:v>11.199315</c:v>
                </c:pt>
                <c:pt idx="111">
                  <c:v>12.395189</c:v>
                </c:pt>
                <c:pt idx="112">
                  <c:v>14.644612</c:v>
                </c:pt>
                <c:pt idx="113">
                  <c:v>13.064140999999999</c:v>
                </c:pt>
                <c:pt idx="114">
                  <c:v>11.953408</c:v>
                </c:pt>
                <c:pt idx="115">
                  <c:v>12.389324</c:v>
                </c:pt>
                <c:pt idx="116">
                  <c:v>12.471482999999999</c:v>
                </c:pt>
                <c:pt idx="117">
                  <c:v>15.358627</c:v>
                </c:pt>
                <c:pt idx="118">
                  <c:v>16.898482000000001</c:v>
                </c:pt>
                <c:pt idx="119">
                  <c:v>12.093728</c:v>
                </c:pt>
                <c:pt idx="120">
                  <c:v>8.7435899999999993</c:v>
                </c:pt>
                <c:pt idx="121">
                  <c:v>9.5157670000000003</c:v>
                </c:pt>
                <c:pt idx="122">
                  <c:v>7.1836479999999998</c:v>
                </c:pt>
                <c:pt idx="123">
                  <c:v>6.9316969999999998</c:v>
                </c:pt>
                <c:pt idx="124">
                  <c:v>8.6623110000000008</c:v>
                </c:pt>
                <c:pt idx="125">
                  <c:v>9.5181129999999996</c:v>
                </c:pt>
                <c:pt idx="126">
                  <c:v>10.523529999999999</c:v>
                </c:pt>
                <c:pt idx="127">
                  <c:v>11.055046000000001</c:v>
                </c:pt>
                <c:pt idx="128">
                  <c:v>12.449244999999999</c:v>
                </c:pt>
                <c:pt idx="129">
                  <c:v>10.578455999999999</c:v>
                </c:pt>
                <c:pt idx="130">
                  <c:v>10.334569999999999</c:v>
                </c:pt>
                <c:pt idx="131">
                  <c:v>10.230368</c:v>
                </c:pt>
                <c:pt idx="132">
                  <c:v>9.5036950000000004</c:v>
                </c:pt>
                <c:pt idx="133">
                  <c:v>9.4767650000000003</c:v>
                </c:pt>
                <c:pt idx="134">
                  <c:v>9.440353</c:v>
                </c:pt>
                <c:pt idx="135">
                  <c:v>9.5685040000000008</c:v>
                </c:pt>
                <c:pt idx="136">
                  <c:v>9.9775379999999991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data'!$BU$10:$BU$146</c:f>
              <c:numCache>
                <c:formatCode>General</c:formatCode>
                <c:ptCount val="137"/>
                <c:pt idx="0">
                  <c:v>9.9775379999999991</c:v>
                </c:pt>
                <c:pt idx="1">
                  <c:v>8.7735509999999994</c:v>
                </c:pt>
                <c:pt idx="2">
                  <c:v>9.2273069999999997</c:v>
                </c:pt>
                <c:pt idx="3">
                  <c:v>11.591733</c:v>
                </c:pt>
                <c:pt idx="4">
                  <c:v>14.147357</c:v>
                </c:pt>
                <c:pt idx="5">
                  <c:v>13.259593000000001</c:v>
                </c:pt>
                <c:pt idx="6">
                  <c:v>13.151892</c:v>
                </c:pt>
                <c:pt idx="7">
                  <c:v>13.285145</c:v>
                </c:pt>
                <c:pt idx="8">
                  <c:v>15.868979</c:v>
                </c:pt>
                <c:pt idx="9">
                  <c:v>14.295496999999999</c:v>
                </c:pt>
                <c:pt idx="10">
                  <c:v>12.763951</c:v>
                </c:pt>
                <c:pt idx="11">
                  <c:v>10.649276</c:v>
                </c:pt>
                <c:pt idx="12">
                  <c:v>10.308666000000001</c:v>
                </c:pt>
                <c:pt idx="13">
                  <c:v>9.645823</c:v>
                </c:pt>
                <c:pt idx="14">
                  <c:v>9.7047170000000005</c:v>
                </c:pt>
                <c:pt idx="15">
                  <c:v>8.7137770000000003</c:v>
                </c:pt>
                <c:pt idx="16">
                  <c:v>7.154274</c:v>
                </c:pt>
                <c:pt idx="17">
                  <c:v>5.5662760000000002</c:v>
                </c:pt>
                <c:pt idx="18">
                  <c:v>5.3079219999999996</c:v>
                </c:pt>
                <c:pt idx="19">
                  <c:v>5.2496150000000004</c:v>
                </c:pt>
                <c:pt idx="20">
                  <c:v>4.3897570000000004</c:v>
                </c:pt>
                <c:pt idx="21">
                  <c:v>4.7658009999999997</c:v>
                </c:pt>
                <c:pt idx="22">
                  <c:v>5.0499939999999999</c:v>
                </c:pt>
                <c:pt idx="23">
                  <c:v>5.5316809999999998</c:v>
                </c:pt>
                <c:pt idx="24">
                  <c:v>4.7757719999999999</c:v>
                </c:pt>
                <c:pt idx="25">
                  <c:v>5.135345</c:v>
                </c:pt>
                <c:pt idx="26">
                  <c:v>5.6759519999999997</c:v>
                </c:pt>
                <c:pt idx="27">
                  <c:v>6.4006220000000003</c:v>
                </c:pt>
                <c:pt idx="28">
                  <c:v>6.6978299999999997</c:v>
                </c:pt>
                <c:pt idx="29">
                  <c:v>7.5806100000000001</c:v>
                </c:pt>
                <c:pt idx="30">
                  <c:v>7.6569039999999999</c:v>
                </c:pt>
                <c:pt idx="31">
                  <c:v>7.9571440000000004</c:v>
                </c:pt>
                <c:pt idx="32">
                  <c:v>8.1486350000000005</c:v>
                </c:pt>
                <c:pt idx="33">
                  <c:v>8.7201799999999992</c:v>
                </c:pt>
                <c:pt idx="34">
                  <c:v>9.2871780000000008</c:v>
                </c:pt>
                <c:pt idx="35">
                  <c:v>10.833779</c:v>
                </c:pt>
                <c:pt idx="36">
                  <c:v>10.957042</c:v>
                </c:pt>
                <c:pt idx="37">
                  <c:v>9.5530589999999993</c:v>
                </c:pt>
                <c:pt idx="38">
                  <c:v>10.158944999999999</c:v>
                </c:pt>
                <c:pt idx="39">
                  <c:v>13.657014999999999</c:v>
                </c:pt>
                <c:pt idx="40">
                  <c:v>12.532038999999999</c:v>
                </c:pt>
                <c:pt idx="41">
                  <c:v>10.559493</c:v>
                </c:pt>
                <c:pt idx="42">
                  <c:v>10.735981000000001</c:v>
                </c:pt>
                <c:pt idx="43">
                  <c:v>11.889673999999999</c:v>
                </c:pt>
                <c:pt idx="44">
                  <c:v>10.177925999999999</c:v>
                </c:pt>
                <c:pt idx="45">
                  <c:v>11.141007</c:v>
                </c:pt>
                <c:pt idx="46">
                  <c:v>11.236216000000001</c:v>
                </c:pt>
                <c:pt idx="47">
                  <c:v>12.035811000000001</c:v>
                </c:pt>
                <c:pt idx="48">
                  <c:v>10.057252999999999</c:v>
                </c:pt>
                <c:pt idx="49">
                  <c:v>10.680654000000001</c:v>
                </c:pt>
                <c:pt idx="50">
                  <c:v>11.301610999999999</c:v>
                </c:pt>
                <c:pt idx="51">
                  <c:v>10.96496</c:v>
                </c:pt>
                <c:pt idx="52">
                  <c:v>11.061146000000001</c:v>
                </c:pt>
                <c:pt idx="53">
                  <c:v>12.609702</c:v>
                </c:pt>
                <c:pt idx="54">
                  <c:v>13.958914999999999</c:v>
                </c:pt>
                <c:pt idx="55">
                  <c:v>16.254532999999999</c:v>
                </c:pt>
                <c:pt idx="56">
                  <c:v>15.152765</c:v>
                </c:pt>
                <c:pt idx="57">
                  <c:v>14.713402</c:v>
                </c:pt>
                <c:pt idx="58">
                  <c:v>14.486227</c:v>
                </c:pt>
                <c:pt idx="59">
                  <c:v>14.048140999999999</c:v>
                </c:pt>
                <c:pt idx="60">
                  <c:v>12.55936</c:v>
                </c:pt>
                <c:pt idx="61">
                  <c:v>13.018687999999999</c:v>
                </c:pt>
                <c:pt idx="62">
                  <c:v>13.628549</c:v>
                </c:pt>
                <c:pt idx="63">
                  <c:v>15.461558</c:v>
                </c:pt>
                <c:pt idx="64">
                  <c:v>13.04073</c:v>
                </c:pt>
                <c:pt idx="65">
                  <c:v>11.266176</c:v>
                </c:pt>
                <c:pt idx="66">
                  <c:v>11.744858000000001</c:v>
                </c:pt>
                <c:pt idx="67">
                  <c:v>13.997214</c:v>
                </c:pt>
                <c:pt idx="68">
                  <c:v>13.796191</c:v>
                </c:pt>
                <c:pt idx="69">
                  <c:v>13.913589</c:v>
                </c:pt>
                <c:pt idx="70">
                  <c:v>9.8828180000000003</c:v>
                </c:pt>
                <c:pt idx="71">
                  <c:v>7.8025520000000004</c:v>
                </c:pt>
                <c:pt idx="72">
                  <c:v>7.6738629999999999</c:v>
                </c:pt>
                <c:pt idx="73">
                  <c:v>7.7538650000000002</c:v>
                </c:pt>
                <c:pt idx="74">
                  <c:v>6.4383400000000002</c:v>
                </c:pt>
                <c:pt idx="75">
                  <c:v>5.649559</c:v>
                </c:pt>
                <c:pt idx="76">
                  <c:v>5.6160800000000002</c:v>
                </c:pt>
                <c:pt idx="77">
                  <c:v>6.856967</c:v>
                </c:pt>
                <c:pt idx="78">
                  <c:v>6.7168429999999999</c:v>
                </c:pt>
                <c:pt idx="79">
                  <c:v>6.2111330000000002</c:v>
                </c:pt>
                <c:pt idx="80">
                  <c:v>5.8784409999999996</c:v>
                </c:pt>
                <c:pt idx="81">
                  <c:v>6.3946579999999997</c:v>
                </c:pt>
                <c:pt idx="82">
                  <c:v>6.1916320000000002</c:v>
                </c:pt>
                <c:pt idx="83">
                  <c:v>6.8883929999999998</c:v>
                </c:pt>
                <c:pt idx="84">
                  <c:v>6.6569700000000003</c:v>
                </c:pt>
                <c:pt idx="85">
                  <c:v>6.6799419999999996</c:v>
                </c:pt>
                <c:pt idx="86">
                  <c:v>6.0844490000000002</c:v>
                </c:pt>
                <c:pt idx="87">
                  <c:v>5.7927140000000001</c:v>
                </c:pt>
                <c:pt idx="88">
                  <c:v>5.1488339999999999</c:v>
                </c:pt>
                <c:pt idx="89">
                  <c:v>5.2772309999999996</c:v>
                </c:pt>
                <c:pt idx="90">
                  <c:v>6.9940660000000001</c:v>
                </c:pt>
                <c:pt idx="91">
                  <c:v>7.2025129999999997</c:v>
                </c:pt>
                <c:pt idx="92">
                  <c:v>8.7231609999999993</c:v>
                </c:pt>
                <c:pt idx="93">
                  <c:v>9.3844890000000003</c:v>
                </c:pt>
                <c:pt idx="94">
                  <c:v>9.5142030000000002</c:v>
                </c:pt>
                <c:pt idx="95">
                  <c:v>8.8413400000000006</c:v>
                </c:pt>
                <c:pt idx="96">
                  <c:v>10.136968</c:v>
                </c:pt>
                <c:pt idx="97">
                  <c:v>12.333508999999999</c:v>
                </c:pt>
                <c:pt idx="98">
                  <c:v>11.212316</c:v>
                </c:pt>
                <c:pt idx="99">
                  <c:v>11.078789</c:v>
                </c:pt>
                <c:pt idx="100">
                  <c:v>8.4722860000000004</c:v>
                </c:pt>
                <c:pt idx="101">
                  <c:v>9.3845379999999992</c:v>
                </c:pt>
                <c:pt idx="102">
                  <c:v>8.5237029999999994</c:v>
                </c:pt>
                <c:pt idx="103">
                  <c:v>8.7415380000000003</c:v>
                </c:pt>
                <c:pt idx="104">
                  <c:v>10.881237</c:v>
                </c:pt>
                <c:pt idx="105">
                  <c:v>9.4752069999999993</c:v>
                </c:pt>
                <c:pt idx="106">
                  <c:v>9.6753669999999996</c:v>
                </c:pt>
                <c:pt idx="107">
                  <c:v>8.1800630000000005</c:v>
                </c:pt>
                <c:pt idx="108">
                  <c:v>8.752535</c:v>
                </c:pt>
                <c:pt idx="109">
                  <c:v>10.552992</c:v>
                </c:pt>
                <c:pt idx="110">
                  <c:v>10.830847</c:v>
                </c:pt>
                <c:pt idx="111">
                  <c:v>9.9813989999999997</c:v>
                </c:pt>
                <c:pt idx="112">
                  <c:v>11.640705000000001</c:v>
                </c:pt>
                <c:pt idx="113">
                  <c:v>12.073152</c:v>
                </c:pt>
                <c:pt idx="114">
                  <c:v>11.823107</c:v>
                </c:pt>
                <c:pt idx="115">
                  <c:v>15.112394</c:v>
                </c:pt>
                <c:pt idx="116">
                  <c:v>14.381615</c:v>
                </c:pt>
                <c:pt idx="117">
                  <c:v>16.375226999999999</c:v>
                </c:pt>
                <c:pt idx="118">
                  <c:v>13.969795</c:v>
                </c:pt>
                <c:pt idx="119">
                  <c:v>13.385299</c:v>
                </c:pt>
                <c:pt idx="120">
                  <c:v>12.585851</c:v>
                </c:pt>
                <c:pt idx="121">
                  <c:v>11.764862000000001</c:v>
                </c:pt>
                <c:pt idx="122">
                  <c:v>11.815177</c:v>
                </c:pt>
                <c:pt idx="123">
                  <c:v>9.3511559999999996</c:v>
                </c:pt>
                <c:pt idx="124">
                  <c:v>7.5318329999999998</c:v>
                </c:pt>
                <c:pt idx="125">
                  <c:v>5.4101689999999998</c:v>
                </c:pt>
                <c:pt idx="126">
                  <c:v>5.4654470000000002</c:v>
                </c:pt>
                <c:pt idx="127">
                  <c:v>7.1437160000000004</c:v>
                </c:pt>
                <c:pt idx="128">
                  <c:v>7.6184399999999997</c:v>
                </c:pt>
                <c:pt idx="129">
                  <c:v>9.3410879999999992</c:v>
                </c:pt>
                <c:pt idx="130">
                  <c:v>9.7790079999999993</c:v>
                </c:pt>
                <c:pt idx="131">
                  <c:v>9.4039409999999997</c:v>
                </c:pt>
                <c:pt idx="132">
                  <c:v>9.5146920000000001</c:v>
                </c:pt>
                <c:pt idx="133">
                  <c:v>8.9964700000000004</c:v>
                </c:pt>
                <c:pt idx="134">
                  <c:v>9.4697759999999995</c:v>
                </c:pt>
                <c:pt idx="135">
                  <c:v>9.6243669999999995</c:v>
                </c:pt>
                <c:pt idx="136">
                  <c:v>10.139021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41856"/>
        <c:axId val="125643776"/>
      </c:scatterChart>
      <c:valAx>
        <c:axId val="125641856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643776"/>
        <c:crosses val="autoZero"/>
        <c:crossBetween val="midCat"/>
      </c:valAx>
      <c:valAx>
        <c:axId val="125643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5641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data'!$BY$10:$BY$146</c:f>
              <c:numCache>
                <c:formatCode>General</c:formatCode>
                <c:ptCount val="137"/>
                <c:pt idx="0">
                  <c:v>26537.03084466634</c:v>
                </c:pt>
                <c:pt idx="1">
                  <c:v>27016.773964048945</c:v>
                </c:pt>
                <c:pt idx="2">
                  <c:v>26160.035372651753</c:v>
                </c:pt>
                <c:pt idx="3">
                  <c:v>31122.271776065245</c:v>
                </c:pt>
                <c:pt idx="4">
                  <c:v>28359.414900772954</c:v>
                </c:pt>
                <c:pt idx="5">
                  <c:v>30567.096133604711</c:v>
                </c:pt>
                <c:pt idx="6">
                  <c:v>28886.404162552772</c:v>
                </c:pt>
                <c:pt idx="7">
                  <c:v>30935.321318536702</c:v>
                </c:pt>
                <c:pt idx="8">
                  <c:v>31699.356333335018</c:v>
                </c:pt>
                <c:pt idx="9">
                  <c:v>25028.469727096384</c:v>
                </c:pt>
                <c:pt idx="10">
                  <c:v>28132.674244873619</c:v>
                </c:pt>
                <c:pt idx="11">
                  <c:v>28430.191890432419</c:v>
                </c:pt>
                <c:pt idx="12">
                  <c:v>28980.507751804929</c:v>
                </c:pt>
                <c:pt idx="13">
                  <c:v>24065.987930872372</c:v>
                </c:pt>
                <c:pt idx="14">
                  <c:v>17092.596728787987</c:v>
                </c:pt>
                <c:pt idx="15">
                  <c:v>14678.710842479639</c:v>
                </c:pt>
                <c:pt idx="16">
                  <c:v>13016.383586246426</c:v>
                </c:pt>
                <c:pt idx="17">
                  <c:v>13390.040519766966</c:v>
                </c:pt>
                <c:pt idx="18">
                  <c:v>10887.911893895025</c:v>
                </c:pt>
                <c:pt idx="19">
                  <c:v>9047.0823972820835</c:v>
                </c:pt>
                <c:pt idx="20">
                  <c:v>8398.7004712346115</c:v>
                </c:pt>
                <c:pt idx="21">
                  <c:v>8520.4660364233314</c:v>
                </c:pt>
                <c:pt idx="22">
                  <c:v>10323.506893860291</c:v>
                </c:pt>
                <c:pt idx="23">
                  <c:v>11362.298540189451</c:v>
                </c:pt>
                <c:pt idx="24">
                  <c:v>11775.3706492785</c:v>
                </c:pt>
                <c:pt idx="25">
                  <c:v>12965.708557964526</c:v>
                </c:pt>
                <c:pt idx="26">
                  <c:v>14030.295830722314</c:v>
                </c:pt>
                <c:pt idx="27">
                  <c:v>14277.780500249419</c:v>
                </c:pt>
                <c:pt idx="28">
                  <c:v>16473.156680146814</c:v>
                </c:pt>
                <c:pt idx="29">
                  <c:v>17787.04128420991</c:v>
                </c:pt>
                <c:pt idx="30">
                  <c:v>20299.04295895961</c:v>
                </c:pt>
                <c:pt idx="31">
                  <c:v>20831.830091384949</c:v>
                </c:pt>
                <c:pt idx="32">
                  <c:v>19876.410790951715</c:v>
                </c:pt>
                <c:pt idx="33">
                  <c:v>24560.492443528368</c:v>
                </c:pt>
                <c:pt idx="34">
                  <c:v>25312.113895598475</c:v>
                </c:pt>
                <c:pt idx="35">
                  <c:v>20985.037639563467</c:v>
                </c:pt>
                <c:pt idx="36">
                  <c:v>24267.843255252275</c:v>
                </c:pt>
                <c:pt idx="37">
                  <c:v>22019.147654621698</c:v>
                </c:pt>
                <c:pt idx="38">
                  <c:v>25403.435390011906</c:v>
                </c:pt>
                <c:pt idx="39">
                  <c:v>31571.054126693925</c:v>
                </c:pt>
                <c:pt idx="40">
                  <c:v>27239.594849944788</c:v>
                </c:pt>
                <c:pt idx="41">
                  <c:v>26332.231474354085</c:v>
                </c:pt>
                <c:pt idx="42">
                  <c:v>28467.450120312984</c:v>
                </c:pt>
                <c:pt idx="43">
                  <c:v>32213.547623948296</c:v>
                </c:pt>
                <c:pt idx="44">
                  <c:v>30996.975272189124</c:v>
                </c:pt>
                <c:pt idx="45">
                  <c:v>25880.164209928425</c:v>
                </c:pt>
                <c:pt idx="46">
                  <c:v>23589.305963987852</c:v>
                </c:pt>
                <c:pt idx="47">
                  <c:v>21260.745894176911</c:v>
                </c:pt>
                <c:pt idx="48">
                  <c:v>20917.934651337571</c:v>
                </c:pt>
                <c:pt idx="49">
                  <c:v>30820.574518256919</c:v>
                </c:pt>
                <c:pt idx="50">
                  <c:v>30731.096169247649</c:v>
                </c:pt>
                <c:pt idx="51">
                  <c:v>26683.630002066398</c:v>
                </c:pt>
                <c:pt idx="52">
                  <c:v>22565.828280427519</c:v>
                </c:pt>
                <c:pt idx="53">
                  <c:v>30048.152639021548</c:v>
                </c:pt>
                <c:pt idx="54">
                  <c:v>31575.137886481934</c:v>
                </c:pt>
                <c:pt idx="55">
                  <c:v>32956.088243588201</c:v>
                </c:pt>
                <c:pt idx="56">
                  <c:v>39617.928848942312</c:v>
                </c:pt>
                <c:pt idx="57">
                  <c:v>33755.709245808401</c:v>
                </c:pt>
                <c:pt idx="58">
                  <c:v>32160.624924200958</c:v>
                </c:pt>
                <c:pt idx="59">
                  <c:v>32298.760838252987</c:v>
                </c:pt>
                <c:pt idx="60">
                  <c:v>32174.007322321751</c:v>
                </c:pt>
                <c:pt idx="61">
                  <c:v>25009.0647339321</c:v>
                </c:pt>
                <c:pt idx="62">
                  <c:v>24853.754600052136</c:v>
                </c:pt>
                <c:pt idx="63">
                  <c:v>27843.497051370698</c:v>
                </c:pt>
                <c:pt idx="64">
                  <c:v>25674.685129637543</c:v>
                </c:pt>
                <c:pt idx="65">
                  <c:v>29829.097830327675</c:v>
                </c:pt>
                <c:pt idx="66">
                  <c:v>31278.269692480138</c:v>
                </c:pt>
                <c:pt idx="67">
                  <c:v>25380.636690058647</c:v>
                </c:pt>
                <c:pt idx="68">
                  <c:v>21440.019692506532</c:v>
                </c:pt>
                <c:pt idx="69">
                  <c:v>15754.013809690461</c:v>
                </c:pt>
                <c:pt idx="70">
                  <c:v>14962.292448488879</c:v>
                </c:pt>
                <c:pt idx="71">
                  <c:v>19045.130348815263</c:v>
                </c:pt>
                <c:pt idx="72">
                  <c:v>20324.782673639398</c:v>
                </c:pt>
                <c:pt idx="73">
                  <c:v>17381.572600672014</c:v>
                </c:pt>
                <c:pt idx="74">
                  <c:v>14932.512001748175</c:v>
                </c:pt>
                <c:pt idx="75">
                  <c:v>17206.389253191996</c:v>
                </c:pt>
                <c:pt idx="76">
                  <c:v>15308.06881099583</c:v>
                </c:pt>
                <c:pt idx="77">
                  <c:v>14654.303335199495</c:v>
                </c:pt>
                <c:pt idx="78">
                  <c:v>14068.62457595209</c:v>
                </c:pt>
                <c:pt idx="79">
                  <c:v>16031.839434282097</c:v>
                </c:pt>
                <c:pt idx="80">
                  <c:v>12979.762675160599</c:v>
                </c:pt>
                <c:pt idx="81">
                  <c:v>11367.49865281173</c:v>
                </c:pt>
                <c:pt idx="82">
                  <c:v>11742.270554041366</c:v>
                </c:pt>
                <c:pt idx="83">
                  <c:v>12155.338050548848</c:v>
                </c:pt>
                <c:pt idx="84">
                  <c:v>11853.416101682957</c:v>
                </c:pt>
                <c:pt idx="85">
                  <c:v>14700.588069372481</c:v>
                </c:pt>
                <c:pt idx="86">
                  <c:v>16816.76343095089</c:v>
                </c:pt>
                <c:pt idx="87">
                  <c:v>18623.409691829209</c:v>
                </c:pt>
                <c:pt idx="88">
                  <c:v>18433.128155904862</c:v>
                </c:pt>
                <c:pt idx="89">
                  <c:v>16452.869211605706</c:v>
                </c:pt>
                <c:pt idx="90">
                  <c:v>19987.838783433181</c:v>
                </c:pt>
                <c:pt idx="91">
                  <c:v>19459.173102147677</c:v>
                </c:pt>
                <c:pt idx="92">
                  <c:v>22714.398346969298</c:v>
                </c:pt>
                <c:pt idx="93">
                  <c:v>23491.331029908273</c:v>
                </c:pt>
                <c:pt idx="94">
                  <c:v>23841.608414196406</c:v>
                </c:pt>
                <c:pt idx="95">
                  <c:v>24284.144529845969</c:v>
                </c:pt>
                <c:pt idx="96">
                  <c:v>23966.883799915337</c:v>
                </c:pt>
                <c:pt idx="97">
                  <c:v>23044.385128074024</c:v>
                </c:pt>
                <c:pt idx="98">
                  <c:v>25661.234705121842</c:v>
                </c:pt>
                <c:pt idx="99">
                  <c:v>25503.518102854872</c:v>
                </c:pt>
                <c:pt idx="100">
                  <c:v>29427.292866321608</c:v>
                </c:pt>
                <c:pt idx="101">
                  <c:v>20120.731334399698</c:v>
                </c:pt>
                <c:pt idx="102">
                  <c:v>19279.453986347115</c:v>
                </c:pt>
                <c:pt idx="103">
                  <c:v>21267.59362129369</c:v>
                </c:pt>
                <c:pt idx="104">
                  <c:v>23188.372219296896</c:v>
                </c:pt>
                <c:pt idx="105">
                  <c:v>21488.680841945843</c:v>
                </c:pt>
                <c:pt idx="106">
                  <c:v>19945.253188107719</c:v>
                </c:pt>
                <c:pt idx="107">
                  <c:v>21129.969144535677</c:v>
                </c:pt>
                <c:pt idx="108">
                  <c:v>22094.979160187671</c:v>
                </c:pt>
                <c:pt idx="109">
                  <c:v>24165.810534091601</c:v>
                </c:pt>
                <c:pt idx="110">
                  <c:v>28756.242189542005</c:v>
                </c:pt>
                <c:pt idx="111">
                  <c:v>27338.750159837851</c:v>
                </c:pt>
                <c:pt idx="112">
                  <c:v>24823.640335509212</c:v>
                </c:pt>
                <c:pt idx="113">
                  <c:v>23757.964832754504</c:v>
                </c:pt>
                <c:pt idx="114">
                  <c:v>29529.241857905759</c:v>
                </c:pt>
                <c:pt idx="115">
                  <c:v>30230.720554183597</c:v>
                </c:pt>
                <c:pt idx="116">
                  <c:v>27770.606351112703</c:v>
                </c:pt>
                <c:pt idx="117">
                  <c:v>23696.829901449015</c:v>
                </c:pt>
                <c:pt idx="118">
                  <c:v>19827.457061969591</c:v>
                </c:pt>
                <c:pt idx="119">
                  <c:v>17864.857524081712</c:v>
                </c:pt>
                <c:pt idx="120">
                  <c:v>14695.785065905842</c:v>
                </c:pt>
                <c:pt idx="121">
                  <c:v>15232.988757131672</c:v>
                </c:pt>
                <c:pt idx="122">
                  <c:v>15188.217315730448</c:v>
                </c:pt>
                <c:pt idx="123">
                  <c:v>15507.75803753999</c:v>
                </c:pt>
                <c:pt idx="124">
                  <c:v>17766.480365734096</c:v>
                </c:pt>
                <c:pt idx="125">
                  <c:v>21430.039418092798</c:v>
                </c:pt>
                <c:pt idx="126">
                  <c:v>19464.826565577005</c:v>
                </c:pt>
                <c:pt idx="127">
                  <c:v>20918.893895039226</c:v>
                </c:pt>
                <c:pt idx="128">
                  <c:v>21081.271712141956</c:v>
                </c:pt>
                <c:pt idx="129">
                  <c:v>21534.312234484201</c:v>
                </c:pt>
                <c:pt idx="130">
                  <c:v>24131.106044787499</c:v>
                </c:pt>
                <c:pt idx="131">
                  <c:v>27667.022734364244</c:v>
                </c:pt>
                <c:pt idx="132">
                  <c:v>27534.90619819078</c:v>
                </c:pt>
                <c:pt idx="133">
                  <c:v>28595.029915453408</c:v>
                </c:pt>
                <c:pt idx="134">
                  <c:v>25747.67588399037</c:v>
                </c:pt>
                <c:pt idx="135">
                  <c:v>23592.503085873148</c:v>
                </c:pt>
                <c:pt idx="136">
                  <c:v>21518.741961442349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data'!$BY$10:$BY$146</c:f>
              <c:numCache>
                <c:formatCode>General</c:formatCode>
                <c:ptCount val="137"/>
                <c:pt idx="0">
                  <c:v>22284.044165442094</c:v>
                </c:pt>
                <c:pt idx="1">
                  <c:v>23871.527511161086</c:v>
                </c:pt>
                <c:pt idx="2">
                  <c:v>28912.925552312372</c:v>
                </c:pt>
                <c:pt idx="3">
                  <c:v>27125.945965371193</c:v>
                </c:pt>
                <c:pt idx="4">
                  <c:v>26924.499522477876</c:v>
                </c:pt>
                <c:pt idx="5">
                  <c:v>28207.734411482605</c:v>
                </c:pt>
                <c:pt idx="6">
                  <c:v>29947.046086050545</c:v>
                </c:pt>
                <c:pt idx="7">
                  <c:v>29597.260403916578</c:v>
                </c:pt>
                <c:pt idx="8">
                  <c:v>27512.689485667233</c:v>
                </c:pt>
                <c:pt idx="9">
                  <c:v>30571.171193266178</c:v>
                </c:pt>
                <c:pt idx="10">
                  <c:v>24697.762676399449</c:v>
                </c:pt>
                <c:pt idx="11">
                  <c:v>20154.280419240484</c:v>
                </c:pt>
                <c:pt idx="12">
                  <c:v>16048.782690188271</c:v>
                </c:pt>
                <c:pt idx="13">
                  <c:v>12956.87697259613</c:v>
                </c:pt>
                <c:pt idx="14">
                  <c:v>10733.021226325862</c:v>
                </c:pt>
                <c:pt idx="15">
                  <c:v>8748.4541287692118</c:v>
                </c:pt>
                <c:pt idx="16">
                  <c:v>6701.0877915415504</c:v>
                </c:pt>
                <c:pt idx="17">
                  <c:v>8878.3776679305847</c:v>
                </c:pt>
                <c:pt idx="18">
                  <c:v>10470.86562495864</c:v>
                </c:pt>
                <c:pt idx="19">
                  <c:v>13423.762367746391</c:v>
                </c:pt>
                <c:pt idx="20">
                  <c:v>15058.020136783172</c:v>
                </c:pt>
                <c:pt idx="21">
                  <c:v>12435.579704151647</c:v>
                </c:pt>
                <c:pt idx="22">
                  <c:v>14450.730954256354</c:v>
                </c:pt>
                <c:pt idx="23">
                  <c:v>10127.02766546625</c:v>
                </c:pt>
                <c:pt idx="24">
                  <c:v>12414.674339979121</c:v>
                </c:pt>
                <c:pt idx="25">
                  <c:v>14243.550978756859</c:v>
                </c:pt>
                <c:pt idx="26">
                  <c:v>13816.368132577922</c:v>
                </c:pt>
                <c:pt idx="27">
                  <c:v>17000.927985097409</c:v>
                </c:pt>
                <c:pt idx="28">
                  <c:v>17907.087543509188</c:v>
                </c:pt>
                <c:pt idx="29">
                  <c:v>17370.493838735896</c:v>
                </c:pt>
                <c:pt idx="30">
                  <c:v>15722.866400330373</c:v>
                </c:pt>
                <c:pt idx="31">
                  <c:v>15610.491338262593</c:v>
                </c:pt>
                <c:pt idx="32">
                  <c:v>18299.94849647965</c:v>
                </c:pt>
                <c:pt idx="33">
                  <c:v>20578.156663156224</c:v>
                </c:pt>
                <c:pt idx="34">
                  <c:v>23352.171033103376</c:v>
                </c:pt>
                <c:pt idx="35">
                  <c:v>25252.161774560442</c:v>
                </c:pt>
                <c:pt idx="36">
                  <c:v>24025.037988790842</c:v>
                </c:pt>
                <c:pt idx="37">
                  <c:v>22162.702938747359</c:v>
                </c:pt>
                <c:pt idx="38">
                  <c:v>26318.302044542586</c:v>
                </c:pt>
                <c:pt idx="39">
                  <c:v>25410.322016494272</c:v>
                </c:pt>
                <c:pt idx="40">
                  <c:v>23971.811766987525</c:v>
                </c:pt>
                <c:pt idx="41">
                  <c:v>22842.811911907767</c:v>
                </c:pt>
                <c:pt idx="42">
                  <c:v>25006.146278199238</c:v>
                </c:pt>
                <c:pt idx="43">
                  <c:v>24389.105585351161</c:v>
                </c:pt>
                <c:pt idx="44">
                  <c:v>29447.867938172687</c:v>
                </c:pt>
                <c:pt idx="45">
                  <c:v>24669.286601972373</c:v>
                </c:pt>
                <c:pt idx="46">
                  <c:v>23300.40305026247</c:v>
                </c:pt>
                <c:pt idx="47">
                  <c:v>24861.216508316644</c:v>
                </c:pt>
                <c:pt idx="48">
                  <c:v>26871.938000564049</c:v>
                </c:pt>
                <c:pt idx="49">
                  <c:v>30095.94127509608</c:v>
                </c:pt>
                <c:pt idx="50">
                  <c:v>30616.311597036882</c:v>
                </c:pt>
                <c:pt idx="51">
                  <c:v>25781.875701836594</c:v>
                </c:pt>
                <c:pt idx="52">
                  <c:v>28982.314558949467</c:v>
                </c:pt>
                <c:pt idx="53">
                  <c:v>32958.514749790622</c:v>
                </c:pt>
                <c:pt idx="54">
                  <c:v>31265.697596605605</c:v>
                </c:pt>
                <c:pt idx="55">
                  <c:v>33577.096469887867</c:v>
                </c:pt>
                <c:pt idx="56">
                  <c:v>34932.111810983872</c:v>
                </c:pt>
                <c:pt idx="57">
                  <c:v>37001.726988539507</c:v>
                </c:pt>
                <c:pt idx="58">
                  <c:v>31023.494338365348</c:v>
                </c:pt>
                <c:pt idx="59">
                  <c:v>30484.663945000848</c:v>
                </c:pt>
                <c:pt idx="60">
                  <c:v>26214.651856969063</c:v>
                </c:pt>
                <c:pt idx="61">
                  <c:v>22847.038405739197</c:v>
                </c:pt>
                <c:pt idx="62">
                  <c:v>26421.445494660042</c:v>
                </c:pt>
                <c:pt idx="63">
                  <c:v>24850.769409062872</c:v>
                </c:pt>
                <c:pt idx="64">
                  <c:v>28031.443805045223</c:v>
                </c:pt>
                <c:pt idx="65">
                  <c:v>26221.67778469624</c:v>
                </c:pt>
                <c:pt idx="66">
                  <c:v>22053.567614028168</c:v>
                </c:pt>
                <c:pt idx="67">
                  <c:v>15825.120956167295</c:v>
                </c:pt>
                <c:pt idx="68">
                  <c:v>13555.295600172029</c:v>
                </c:pt>
                <c:pt idx="69">
                  <c:v>12251.981898980373</c:v>
                </c:pt>
                <c:pt idx="70">
                  <c:v>12222.279485588888</c:v>
                </c:pt>
                <c:pt idx="71">
                  <c:v>13439.237418449933</c:v>
                </c:pt>
                <c:pt idx="72">
                  <c:v>13682.187345603976</c:v>
                </c:pt>
                <c:pt idx="73">
                  <c:v>15692.648472745861</c:v>
                </c:pt>
                <c:pt idx="74">
                  <c:v>15472.86184076873</c:v>
                </c:pt>
                <c:pt idx="75">
                  <c:v>12910.263427695741</c:v>
                </c:pt>
                <c:pt idx="76">
                  <c:v>13790.303395727342</c:v>
                </c:pt>
                <c:pt idx="77">
                  <c:v>14702.251916028878</c:v>
                </c:pt>
                <c:pt idx="78">
                  <c:v>14936.225523211871</c:v>
                </c:pt>
                <c:pt idx="79">
                  <c:v>12978.187592373695</c:v>
                </c:pt>
                <c:pt idx="80">
                  <c:v>13490.878825769005</c:v>
                </c:pt>
                <c:pt idx="81">
                  <c:v>14231.744784097797</c:v>
                </c:pt>
                <c:pt idx="82">
                  <c:v>12144.29208050058</c:v>
                </c:pt>
                <c:pt idx="83">
                  <c:v>12240.434426048752</c:v>
                </c:pt>
                <c:pt idx="84">
                  <c:v>13295.160112353436</c:v>
                </c:pt>
                <c:pt idx="85">
                  <c:v>13110.087991095392</c:v>
                </c:pt>
                <c:pt idx="86">
                  <c:v>13554.977987805871</c:v>
                </c:pt>
                <c:pt idx="87">
                  <c:v>13969.927510910888</c:v>
                </c:pt>
                <c:pt idx="88">
                  <c:v>14396.497381510473</c:v>
                </c:pt>
                <c:pt idx="89">
                  <c:v>13928.450237897447</c:v>
                </c:pt>
                <c:pt idx="90">
                  <c:v>16758.989714162079</c:v>
                </c:pt>
                <c:pt idx="91">
                  <c:v>18173.703381897139</c:v>
                </c:pt>
                <c:pt idx="92">
                  <c:v>17294.851203568116</c:v>
                </c:pt>
                <c:pt idx="93">
                  <c:v>21183.764653089722</c:v>
                </c:pt>
                <c:pt idx="94">
                  <c:v>21265.68721535302</c:v>
                </c:pt>
                <c:pt idx="95">
                  <c:v>17267.060104749555</c:v>
                </c:pt>
                <c:pt idx="96">
                  <c:v>17374.129551763614</c:v>
                </c:pt>
                <c:pt idx="97">
                  <c:v>21949.107909809849</c:v>
                </c:pt>
                <c:pt idx="98">
                  <c:v>16948.326452859779</c:v>
                </c:pt>
                <c:pt idx="99">
                  <c:v>17223.22451056416</c:v>
                </c:pt>
                <c:pt idx="100">
                  <c:v>17074.388783383933</c:v>
                </c:pt>
                <c:pt idx="101">
                  <c:v>18255.486415114079</c:v>
                </c:pt>
                <c:pt idx="102">
                  <c:v>21297.200829263966</c:v>
                </c:pt>
                <c:pt idx="103">
                  <c:v>19899.000283271107</c:v>
                </c:pt>
                <c:pt idx="104">
                  <c:v>17898.903700039096</c:v>
                </c:pt>
                <c:pt idx="105">
                  <c:v>18545.404544180048</c:v>
                </c:pt>
                <c:pt idx="106">
                  <c:v>19086.431637809183</c:v>
                </c:pt>
                <c:pt idx="107">
                  <c:v>21127.563318530403</c:v>
                </c:pt>
                <c:pt idx="108">
                  <c:v>25933.400165135234</c:v>
                </c:pt>
                <c:pt idx="109">
                  <c:v>27511.469093737858</c:v>
                </c:pt>
                <c:pt idx="110">
                  <c:v>24243.10974020166</c:v>
                </c:pt>
                <c:pt idx="111">
                  <c:v>26140.639782471018</c:v>
                </c:pt>
                <c:pt idx="112">
                  <c:v>30745.402412477368</c:v>
                </c:pt>
                <c:pt idx="113">
                  <c:v>28139.096462756432</c:v>
                </c:pt>
                <c:pt idx="114">
                  <c:v>26315.349261783293</c:v>
                </c:pt>
                <c:pt idx="115">
                  <c:v>27517.971307881689</c:v>
                </c:pt>
                <c:pt idx="116">
                  <c:v>27547.168591542071</c:v>
                </c:pt>
                <c:pt idx="117">
                  <c:v>32786.95319346655</c:v>
                </c:pt>
                <c:pt idx="118">
                  <c:v>34945.498479011454</c:v>
                </c:pt>
                <c:pt idx="119">
                  <c:v>24585.235899107487</c:v>
                </c:pt>
                <c:pt idx="120">
                  <c:v>17802.394638474598</c:v>
                </c:pt>
                <c:pt idx="121">
                  <c:v>18979.530266734633</c:v>
                </c:pt>
                <c:pt idx="122">
                  <c:v>13654.92971848755</c:v>
                </c:pt>
                <c:pt idx="123">
                  <c:v>13260.407507938007</c:v>
                </c:pt>
                <c:pt idx="124">
                  <c:v>17717.378327146576</c:v>
                </c:pt>
                <c:pt idx="125">
                  <c:v>20477.488471671801</c:v>
                </c:pt>
                <c:pt idx="126">
                  <c:v>23204.524128601966</c:v>
                </c:pt>
                <c:pt idx="127">
                  <c:v>24536.819274387002</c:v>
                </c:pt>
                <c:pt idx="128">
                  <c:v>27686.32193725288</c:v>
                </c:pt>
                <c:pt idx="129">
                  <c:v>23564.749889757382</c:v>
                </c:pt>
                <c:pt idx="130">
                  <c:v>23026.088519095858</c:v>
                </c:pt>
                <c:pt idx="131">
                  <c:v>22788.64943520528</c:v>
                </c:pt>
                <c:pt idx="132">
                  <c:v>21174.964501114762</c:v>
                </c:pt>
                <c:pt idx="133">
                  <c:v>21117.909793367362</c:v>
                </c:pt>
                <c:pt idx="134">
                  <c:v>21030.055701763111</c:v>
                </c:pt>
                <c:pt idx="135">
                  <c:v>21320.60509494846</c:v>
                </c:pt>
                <c:pt idx="136">
                  <c:v>22229.715781785202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data'!$BY$10:$BY$146</c:f>
              <c:numCache>
                <c:formatCode>General</c:formatCode>
                <c:ptCount val="137"/>
                <c:pt idx="0">
                  <c:v>22229.715781785202</c:v>
                </c:pt>
                <c:pt idx="1">
                  <c:v>19548.955691698749</c:v>
                </c:pt>
                <c:pt idx="2">
                  <c:v>20496.35469753468</c:v>
                </c:pt>
                <c:pt idx="3">
                  <c:v>25590.390723393906</c:v>
                </c:pt>
                <c:pt idx="4">
                  <c:v>30831.82736738681</c:v>
                </c:pt>
                <c:pt idx="5">
                  <c:v>27518.139856093007</c:v>
                </c:pt>
                <c:pt idx="6">
                  <c:v>26089.180211807856</c:v>
                </c:pt>
                <c:pt idx="7">
                  <c:v>25574.116607609129</c:v>
                </c:pt>
                <c:pt idx="8">
                  <c:v>30685.997764471427</c:v>
                </c:pt>
                <c:pt idx="9">
                  <c:v>29051.837436446604</c:v>
                </c:pt>
                <c:pt idx="10">
                  <c:v>27709.296684155877</c:v>
                </c:pt>
                <c:pt idx="11">
                  <c:v>23595.481497413144</c:v>
                </c:pt>
                <c:pt idx="12">
                  <c:v>22925.659665313946</c:v>
                </c:pt>
                <c:pt idx="13">
                  <c:v>21420.411846838753</c:v>
                </c:pt>
                <c:pt idx="14">
                  <c:v>21317.350394448051</c:v>
                </c:pt>
                <c:pt idx="15">
                  <c:v>18945.771112505037</c:v>
                </c:pt>
                <c:pt idx="16">
                  <c:v>15604.998373305791</c:v>
                </c:pt>
                <c:pt idx="17">
                  <c:v>12270.102820255765</c:v>
                </c:pt>
                <c:pt idx="18">
                  <c:v>11452.403420537728</c:v>
                </c:pt>
                <c:pt idx="19">
                  <c:v>10681.198291929935</c:v>
                </c:pt>
                <c:pt idx="20">
                  <c:v>8500.6605864084104</c:v>
                </c:pt>
                <c:pt idx="21">
                  <c:v>9082.4150855306671</c:v>
                </c:pt>
                <c:pt idx="22">
                  <c:v>9392.1889714503413</c:v>
                </c:pt>
                <c:pt idx="23">
                  <c:v>9657.2478209113942</c:v>
                </c:pt>
                <c:pt idx="24">
                  <c:v>8945.5243175930282</c:v>
                </c:pt>
                <c:pt idx="25">
                  <c:v>9913.8403502277706</c:v>
                </c:pt>
                <c:pt idx="26">
                  <c:v>11339.884870814543</c:v>
                </c:pt>
                <c:pt idx="27">
                  <c:v>13003.783234368961</c:v>
                </c:pt>
                <c:pt idx="28">
                  <c:v>13116.09159121899</c:v>
                </c:pt>
                <c:pt idx="29">
                  <c:v>14249.384923737151</c:v>
                </c:pt>
                <c:pt idx="30">
                  <c:v>14285.68912188572</c:v>
                </c:pt>
                <c:pt idx="31">
                  <c:v>14611.28412205405</c:v>
                </c:pt>
                <c:pt idx="32">
                  <c:v>15092.688757978372</c:v>
                </c:pt>
                <c:pt idx="33">
                  <c:v>16957.495964268859</c:v>
                </c:pt>
                <c:pt idx="34">
                  <c:v>19357.526307281252</c:v>
                </c:pt>
                <c:pt idx="35">
                  <c:v>23616.803163148459</c:v>
                </c:pt>
                <c:pt idx="36">
                  <c:v>24160.64998507237</c:v>
                </c:pt>
                <c:pt idx="37">
                  <c:v>21066.206754793264</c:v>
                </c:pt>
                <c:pt idx="38">
                  <c:v>22206.168246940753</c:v>
                </c:pt>
                <c:pt idx="39">
                  <c:v>29809.417410609429</c:v>
                </c:pt>
                <c:pt idx="40">
                  <c:v>27760.993307747842</c:v>
                </c:pt>
                <c:pt idx="41">
                  <c:v>23494.397750966833</c:v>
                </c:pt>
                <c:pt idx="42">
                  <c:v>23832.843912821761</c:v>
                </c:pt>
                <c:pt idx="43">
                  <c:v>26434.064387724819</c:v>
                </c:pt>
                <c:pt idx="44">
                  <c:v>22660.528087865972</c:v>
                </c:pt>
                <c:pt idx="45">
                  <c:v>24777.311550687034</c:v>
                </c:pt>
                <c:pt idx="46">
                  <c:v>24883.122186815905</c:v>
                </c:pt>
                <c:pt idx="47">
                  <c:v>26657.792034675291</c:v>
                </c:pt>
                <c:pt idx="48">
                  <c:v>22372.481574581969</c:v>
                </c:pt>
                <c:pt idx="49">
                  <c:v>23795.446359940135</c:v>
                </c:pt>
                <c:pt idx="50">
                  <c:v>25193.886842538643</c:v>
                </c:pt>
                <c:pt idx="51">
                  <c:v>24399.081107584479</c:v>
                </c:pt>
                <c:pt idx="52">
                  <c:v>24301.932287536354</c:v>
                </c:pt>
                <c:pt idx="53">
                  <c:v>26258.073387875407</c:v>
                </c:pt>
                <c:pt idx="54">
                  <c:v>28417.636196251879</c:v>
                </c:pt>
                <c:pt idx="55">
                  <c:v>34375.998901628082</c:v>
                </c:pt>
                <c:pt idx="56">
                  <c:v>33049.001987307238</c:v>
                </c:pt>
                <c:pt idx="57">
                  <c:v>31405.097114322361</c:v>
                </c:pt>
                <c:pt idx="58">
                  <c:v>28466.189990684208</c:v>
                </c:pt>
                <c:pt idx="59">
                  <c:v>26212.288184625831</c:v>
                </c:pt>
                <c:pt idx="60">
                  <c:v>25323.706966271999</c:v>
                </c:pt>
                <c:pt idx="61">
                  <c:v>26156.445154784382</c:v>
                </c:pt>
                <c:pt idx="62">
                  <c:v>26897.250964259216</c:v>
                </c:pt>
                <c:pt idx="63">
                  <c:v>31420.239259743179</c:v>
                </c:pt>
                <c:pt idx="64">
                  <c:v>28181.88833778648</c:v>
                </c:pt>
                <c:pt idx="65">
                  <c:v>24860.385268980095</c:v>
                </c:pt>
                <c:pt idx="66">
                  <c:v>25686.293991984276</c:v>
                </c:pt>
                <c:pt idx="67">
                  <c:v>30614.212121193163</c:v>
                </c:pt>
                <c:pt idx="68">
                  <c:v>28941.910365771808</c:v>
                </c:pt>
                <c:pt idx="69">
                  <c:v>27626.591227600296</c:v>
                </c:pt>
                <c:pt idx="70">
                  <c:v>19430.1938855849</c:v>
                </c:pt>
                <c:pt idx="71">
                  <c:v>15414.474374696496</c:v>
                </c:pt>
                <c:pt idx="72">
                  <c:v>14993.755478713629</c:v>
                </c:pt>
                <c:pt idx="73">
                  <c:v>15178.945111025851</c:v>
                </c:pt>
                <c:pt idx="74">
                  <c:v>12499.2856913386</c:v>
                </c:pt>
                <c:pt idx="75">
                  <c:v>10788.948410274992</c:v>
                </c:pt>
                <c:pt idx="76">
                  <c:v>10800.675500928719</c:v>
                </c:pt>
                <c:pt idx="77">
                  <c:v>13646.331155490034</c:v>
                </c:pt>
                <c:pt idx="78">
                  <c:v>13309.778637366135</c:v>
                </c:pt>
                <c:pt idx="79">
                  <c:v>12348.734986455462</c:v>
                </c:pt>
                <c:pt idx="80">
                  <c:v>11727.043791802887</c:v>
                </c:pt>
                <c:pt idx="81">
                  <c:v>12731.72855567481</c:v>
                </c:pt>
                <c:pt idx="82">
                  <c:v>12238.252647461983</c:v>
                </c:pt>
                <c:pt idx="83">
                  <c:v>13570.070023954026</c:v>
                </c:pt>
                <c:pt idx="84">
                  <c:v>12823.683356970419</c:v>
                </c:pt>
                <c:pt idx="85">
                  <c:v>12857.87764137569</c:v>
                </c:pt>
                <c:pt idx="86">
                  <c:v>11909.456948613224</c:v>
                </c:pt>
                <c:pt idx="87">
                  <c:v>11571.915005867504</c:v>
                </c:pt>
                <c:pt idx="88">
                  <c:v>10401.156021002209</c:v>
                </c:pt>
                <c:pt idx="89">
                  <c:v>10709.240546614499</c:v>
                </c:pt>
                <c:pt idx="90">
                  <c:v>13828.899365303945</c:v>
                </c:pt>
                <c:pt idx="91">
                  <c:v>13385.813964405617</c:v>
                </c:pt>
                <c:pt idx="92">
                  <c:v>15594.520254077248</c:v>
                </c:pt>
                <c:pt idx="93">
                  <c:v>16901.937507709288</c:v>
                </c:pt>
                <c:pt idx="94">
                  <c:v>17552.602742721585</c:v>
                </c:pt>
                <c:pt idx="95">
                  <c:v>17159.321140225878</c:v>
                </c:pt>
                <c:pt idx="96">
                  <c:v>21258.059685994296</c:v>
                </c:pt>
                <c:pt idx="97">
                  <c:v>26269.429016204802</c:v>
                </c:pt>
                <c:pt idx="98">
                  <c:v>22907.746208741857</c:v>
                </c:pt>
                <c:pt idx="99">
                  <c:v>21287.637365049879</c:v>
                </c:pt>
                <c:pt idx="100">
                  <c:v>15664.085808518224</c:v>
                </c:pt>
                <c:pt idx="101">
                  <c:v>17100.464320859697</c:v>
                </c:pt>
                <c:pt idx="102">
                  <c:v>15459.348041012785</c:v>
                </c:pt>
                <c:pt idx="103">
                  <c:v>15730.633687492153</c:v>
                </c:pt>
                <c:pt idx="104">
                  <c:v>19367.5934631235</c:v>
                </c:pt>
                <c:pt idx="105">
                  <c:v>16754.166542780356</c:v>
                </c:pt>
                <c:pt idx="106">
                  <c:v>17253.430538315257</c:v>
                </c:pt>
                <c:pt idx="107">
                  <c:v>14914.338466467298</c:v>
                </c:pt>
                <c:pt idx="108">
                  <c:v>16851.163042432236</c:v>
                </c:pt>
                <c:pt idx="109">
                  <c:v>21809.788912416381</c:v>
                </c:pt>
                <c:pt idx="110">
                  <c:v>23471.942077100153</c:v>
                </c:pt>
                <c:pt idx="111">
                  <c:v>22050.298554065925</c:v>
                </c:pt>
                <c:pt idx="112">
                  <c:v>25846.451639334482</c:v>
                </c:pt>
                <c:pt idx="113">
                  <c:v>26780.58270311424</c:v>
                </c:pt>
                <c:pt idx="114">
                  <c:v>24325.718486552276</c:v>
                </c:pt>
                <c:pt idx="115">
                  <c:v>28355.166548556277</c:v>
                </c:pt>
                <c:pt idx="116">
                  <c:v>25620.412323133703</c:v>
                </c:pt>
                <c:pt idx="117">
                  <c:v>29914.283727988997</c:v>
                </c:pt>
                <c:pt idx="118">
                  <c:v>28072.176402338526</c:v>
                </c:pt>
                <c:pt idx="119">
                  <c:v>28992.541303935221</c:v>
                </c:pt>
                <c:pt idx="120">
                  <c:v>27530.195026306013</c:v>
                </c:pt>
                <c:pt idx="121">
                  <c:v>24757.736577863612</c:v>
                </c:pt>
                <c:pt idx="122">
                  <c:v>23884.384428996771</c:v>
                </c:pt>
                <c:pt idx="123">
                  <c:v>18628.361543464729</c:v>
                </c:pt>
                <c:pt idx="124">
                  <c:v>14833.011326971991</c:v>
                </c:pt>
                <c:pt idx="125">
                  <c:v>9929.1449467023867</c:v>
                </c:pt>
                <c:pt idx="126">
                  <c:v>9418.4870784407267</c:v>
                </c:pt>
                <c:pt idx="127">
                  <c:v>12269.566586747098</c:v>
                </c:pt>
                <c:pt idx="128">
                  <c:v>14045.891986964642</c:v>
                </c:pt>
                <c:pt idx="129">
                  <c:v>18533.843688685243</c:v>
                </c:pt>
                <c:pt idx="130">
                  <c:v>19752.9313145831</c:v>
                </c:pt>
                <c:pt idx="131">
                  <c:v>18488.728558297633</c:v>
                </c:pt>
                <c:pt idx="132">
                  <c:v>19750.284934218038</c:v>
                </c:pt>
                <c:pt idx="133">
                  <c:v>19502.92567067999</c:v>
                </c:pt>
                <c:pt idx="134">
                  <c:v>20931.281765980606</c:v>
                </c:pt>
                <c:pt idx="135">
                  <c:v>21388.376699128086</c:v>
                </c:pt>
                <c:pt idx="136">
                  <c:v>22564.971430837704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07776"/>
        <c:axId val="125709696"/>
      </c:scatterChart>
      <c:valAx>
        <c:axId val="125707776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709696"/>
        <c:crosses val="autoZero"/>
        <c:crossBetween val="midCat"/>
      </c:valAx>
      <c:valAx>
        <c:axId val="125709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5707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data'!$BZ$10:$BZ$146</c:f>
              <c:numCache>
                <c:formatCode>General</c:formatCode>
                <c:ptCount val="137"/>
                <c:pt idx="0">
                  <c:v>77.87941666004501</c:v>
                </c:pt>
                <c:pt idx="1">
                  <c:v>74.115832978187001</c:v>
                </c:pt>
                <c:pt idx="2">
                  <c:v>74.465159693979999</c:v>
                </c:pt>
                <c:pt idx="3">
                  <c:v>191.23029794346499</c:v>
                </c:pt>
                <c:pt idx="4">
                  <c:v>644.76186948072905</c:v>
                </c:pt>
                <c:pt idx="5">
                  <c:v>760.503896127404</c:v>
                </c:pt>
                <c:pt idx="6">
                  <c:v>628.67251500591999</c:v>
                </c:pt>
                <c:pt idx="7">
                  <c:v>692.82175341945492</c:v>
                </c:pt>
                <c:pt idx="8">
                  <c:v>566.63911759848804</c:v>
                </c:pt>
                <c:pt idx="9">
                  <c:v>208.89763370309896</c:v>
                </c:pt>
                <c:pt idx="10">
                  <c:v>127.62369509964799</c:v>
                </c:pt>
                <c:pt idx="11">
                  <c:v>89.468654377872014</c:v>
                </c:pt>
                <c:pt idx="12">
                  <c:v>169.604959054641</c:v>
                </c:pt>
                <c:pt idx="13">
                  <c:v>287.44671051542599</c:v>
                </c:pt>
                <c:pt idx="14">
                  <c:v>306.30560190539103</c:v>
                </c:pt>
                <c:pt idx="15">
                  <c:v>154.25400979119999</c:v>
                </c:pt>
                <c:pt idx="16">
                  <c:v>110.572291556265</c:v>
                </c:pt>
                <c:pt idx="17">
                  <c:v>363.39219692252402</c:v>
                </c:pt>
                <c:pt idx="18">
                  <c:v>772.50224000036985</c:v>
                </c:pt>
                <c:pt idx="19">
                  <c:v>1168.045692677787</c:v>
                </c:pt>
                <c:pt idx="20">
                  <c:v>1381.8970674308798</c:v>
                </c:pt>
                <c:pt idx="21">
                  <c:v>1414.391377737503</c:v>
                </c:pt>
                <c:pt idx="22">
                  <c:v>1247.4655025016798</c:v>
                </c:pt>
                <c:pt idx="23">
                  <c:v>718.52464475800787</c:v>
                </c:pt>
                <c:pt idx="24">
                  <c:v>388.09441377350601</c:v>
                </c:pt>
                <c:pt idx="25">
                  <c:v>518.0686783535449</c:v>
                </c:pt>
                <c:pt idx="26">
                  <c:v>999.80706780926391</c:v>
                </c:pt>
                <c:pt idx="27">
                  <c:v>1254.583590556219</c:v>
                </c:pt>
                <c:pt idx="28">
                  <c:v>1197.6920440608749</c:v>
                </c:pt>
                <c:pt idx="29">
                  <c:v>1055.1414872933881</c:v>
                </c:pt>
                <c:pt idx="30">
                  <c:v>996.74297422276493</c:v>
                </c:pt>
                <c:pt idx="31">
                  <c:v>735.33663344235606</c:v>
                </c:pt>
                <c:pt idx="32">
                  <c:v>291.82778420896102</c:v>
                </c:pt>
                <c:pt idx="33">
                  <c:v>166.31213711942499</c:v>
                </c:pt>
                <c:pt idx="34">
                  <c:v>102.731305522098</c:v>
                </c:pt>
                <c:pt idx="35">
                  <c:v>65.361936964257993</c:v>
                </c:pt>
                <c:pt idx="36">
                  <c:v>66.075151695453997</c:v>
                </c:pt>
                <c:pt idx="37">
                  <c:v>86.748921879015001</c:v>
                </c:pt>
                <c:pt idx="38">
                  <c:v>230.23011204500997</c:v>
                </c:pt>
                <c:pt idx="39">
                  <c:v>208.20040279869599</c:v>
                </c:pt>
                <c:pt idx="40">
                  <c:v>107.00307070760999</c:v>
                </c:pt>
                <c:pt idx="41">
                  <c:v>83.792080120232001</c:v>
                </c:pt>
                <c:pt idx="42">
                  <c:v>367.83971502867598</c:v>
                </c:pt>
                <c:pt idx="43">
                  <c:v>864.99337751001997</c:v>
                </c:pt>
                <c:pt idx="44">
                  <c:v>596.59073129501996</c:v>
                </c:pt>
                <c:pt idx="45">
                  <c:v>219.85220812341601</c:v>
                </c:pt>
                <c:pt idx="46">
                  <c:v>96.598760419458003</c:v>
                </c:pt>
                <c:pt idx="47">
                  <c:v>59.963883888941993</c:v>
                </c:pt>
                <c:pt idx="48">
                  <c:v>242.03416565789999</c:v>
                </c:pt>
                <c:pt idx="49">
                  <c:v>797.18045339148705</c:v>
                </c:pt>
                <c:pt idx="50">
                  <c:v>818.44562864724003</c:v>
                </c:pt>
                <c:pt idx="51">
                  <c:v>474.91848687995804</c:v>
                </c:pt>
                <c:pt idx="52">
                  <c:v>627.23889592722605</c:v>
                </c:pt>
                <c:pt idx="53">
                  <c:v>648.68354505668992</c:v>
                </c:pt>
                <c:pt idx="54">
                  <c:v>290.453233946843</c:v>
                </c:pt>
                <c:pt idx="55">
                  <c:v>118.753357237977</c:v>
                </c:pt>
                <c:pt idx="56">
                  <c:v>78.390864579389998</c:v>
                </c:pt>
                <c:pt idx="57">
                  <c:v>78.629630305776004</c:v>
                </c:pt>
                <c:pt idx="58">
                  <c:v>395.65922426272004</c:v>
                </c:pt>
                <c:pt idx="59">
                  <c:v>920.91130559038606</c:v>
                </c:pt>
                <c:pt idx="60">
                  <c:v>1013.1764778955049</c:v>
                </c:pt>
                <c:pt idx="61">
                  <c:v>387.28141847986797</c:v>
                </c:pt>
                <c:pt idx="62">
                  <c:v>332.87508543869797</c:v>
                </c:pt>
                <c:pt idx="63">
                  <c:v>213.30477528267602</c:v>
                </c:pt>
                <c:pt idx="64">
                  <c:v>205.98174393596798</c:v>
                </c:pt>
                <c:pt idx="65">
                  <c:v>363.32815616465501</c:v>
                </c:pt>
                <c:pt idx="66">
                  <c:v>668.79744213598792</c:v>
                </c:pt>
                <c:pt idx="67">
                  <c:v>1019.3540657223</c:v>
                </c:pt>
                <c:pt idx="68">
                  <c:v>1654.1616455955359</c:v>
                </c:pt>
                <c:pt idx="69">
                  <c:v>1605.862549175027</c:v>
                </c:pt>
                <c:pt idx="70">
                  <c:v>1437.7865846683019</c:v>
                </c:pt>
                <c:pt idx="71">
                  <c:v>1435.008497093886</c:v>
                </c:pt>
                <c:pt idx="72">
                  <c:v>1348.7910349733379</c:v>
                </c:pt>
                <c:pt idx="73">
                  <c:v>1333.6905163398958</c:v>
                </c:pt>
                <c:pt idx="74">
                  <c:v>1356.8534506344399</c:v>
                </c:pt>
                <c:pt idx="75">
                  <c:v>1277.9037238015619</c:v>
                </c:pt>
                <c:pt idx="76">
                  <c:v>611.91439200953607</c:v>
                </c:pt>
                <c:pt idx="77">
                  <c:v>313.33139384990301</c:v>
                </c:pt>
                <c:pt idx="78">
                  <c:v>325.30713133347001</c:v>
                </c:pt>
                <c:pt idx="79">
                  <c:v>594.04155204251003</c:v>
                </c:pt>
                <c:pt idx="80">
                  <c:v>622.75631055184806</c:v>
                </c:pt>
                <c:pt idx="81">
                  <c:v>505.069362365139</c:v>
                </c:pt>
                <c:pt idx="82">
                  <c:v>582.98192142286791</c:v>
                </c:pt>
                <c:pt idx="83">
                  <c:v>719.97161676732594</c:v>
                </c:pt>
                <c:pt idx="84">
                  <c:v>914.48607426270598</c:v>
                </c:pt>
                <c:pt idx="85">
                  <c:v>1368.7068436483198</c:v>
                </c:pt>
                <c:pt idx="86">
                  <c:v>1285.9685909811401</c:v>
                </c:pt>
                <c:pt idx="87">
                  <c:v>1348.757558862791</c:v>
                </c:pt>
                <c:pt idx="88">
                  <c:v>1381.2404170959242</c:v>
                </c:pt>
                <c:pt idx="89">
                  <c:v>1019.8733001417181</c:v>
                </c:pt>
                <c:pt idx="90">
                  <c:v>763.51305654261</c:v>
                </c:pt>
                <c:pt idx="91">
                  <c:v>331.99154254463997</c:v>
                </c:pt>
                <c:pt idx="92">
                  <c:v>165.05434769191498</c:v>
                </c:pt>
                <c:pt idx="93">
                  <c:v>88.398836428913995</c:v>
                </c:pt>
                <c:pt idx="94">
                  <c:v>62.339661838938</c:v>
                </c:pt>
                <c:pt idx="95">
                  <c:v>48.806853872787997</c:v>
                </c:pt>
                <c:pt idx="96">
                  <c:v>42.138487999167999</c:v>
                </c:pt>
                <c:pt idx="97">
                  <c:v>40.481066776303997</c:v>
                </c:pt>
                <c:pt idx="98">
                  <c:v>52.514747094480001</c:v>
                </c:pt>
                <c:pt idx="99">
                  <c:v>187.644299999541</c:v>
                </c:pt>
                <c:pt idx="100">
                  <c:v>496.85104510539298</c:v>
                </c:pt>
                <c:pt idx="101">
                  <c:v>669.27723540048794</c:v>
                </c:pt>
                <c:pt idx="102">
                  <c:v>929.79975990995501</c:v>
                </c:pt>
                <c:pt idx="103">
                  <c:v>1162.1088732510618</c:v>
                </c:pt>
                <c:pt idx="104">
                  <c:v>1382.9471822936</c:v>
                </c:pt>
                <c:pt idx="105">
                  <c:v>945.041838069714</c:v>
                </c:pt>
                <c:pt idx="106">
                  <c:v>449.80825888706408</c:v>
                </c:pt>
                <c:pt idx="107">
                  <c:v>183.97078525055997</c:v>
                </c:pt>
                <c:pt idx="108">
                  <c:v>115.83789913322001</c:v>
                </c:pt>
                <c:pt idx="109">
                  <c:v>307.29616119619999</c:v>
                </c:pt>
                <c:pt idx="110">
                  <c:v>1110.3110972853901</c:v>
                </c:pt>
                <c:pt idx="111">
                  <c:v>1607.4371220367898</c:v>
                </c:pt>
                <c:pt idx="112">
                  <c:v>954.96760581700505</c:v>
                </c:pt>
                <c:pt idx="113">
                  <c:v>386.80050038533199</c:v>
                </c:pt>
                <c:pt idx="114">
                  <c:v>158.678859580054</c:v>
                </c:pt>
                <c:pt idx="115">
                  <c:v>80.077859001799993</c:v>
                </c:pt>
                <c:pt idx="116">
                  <c:v>103.90554102671601</c:v>
                </c:pt>
                <c:pt idx="117">
                  <c:v>144.446506325352</c:v>
                </c:pt>
                <c:pt idx="118">
                  <c:v>436.13009440670999</c:v>
                </c:pt>
                <c:pt idx="119">
                  <c:v>786.58639872779997</c:v>
                </c:pt>
                <c:pt idx="120">
                  <c:v>941.24733159096206</c:v>
                </c:pt>
                <c:pt idx="121">
                  <c:v>1068.8432794365699</c:v>
                </c:pt>
                <c:pt idx="122">
                  <c:v>854.99753243832401</c:v>
                </c:pt>
                <c:pt idx="123">
                  <c:v>424.99909623877204</c:v>
                </c:pt>
                <c:pt idx="124">
                  <c:v>196.36236812191996</c:v>
                </c:pt>
                <c:pt idx="125">
                  <c:v>84.610626853103994</c:v>
                </c:pt>
                <c:pt idx="126">
                  <c:v>39.165406312724997</c:v>
                </c:pt>
                <c:pt idx="127">
                  <c:v>32.745707742065996</c:v>
                </c:pt>
                <c:pt idx="128">
                  <c:v>33.065843191611997</c:v>
                </c:pt>
                <c:pt idx="129">
                  <c:v>32.944458834671991</c:v>
                </c:pt>
                <c:pt idx="130">
                  <c:v>36.988718328671993</c:v>
                </c:pt>
                <c:pt idx="131">
                  <c:v>43.519848670451999</c:v>
                </c:pt>
                <c:pt idx="132">
                  <c:v>43.949961849815999</c:v>
                </c:pt>
                <c:pt idx="133">
                  <c:v>45.637052335753999</c:v>
                </c:pt>
                <c:pt idx="134">
                  <c:v>41.148382311959999</c:v>
                </c:pt>
                <c:pt idx="135">
                  <c:v>38.539010316400002</c:v>
                </c:pt>
                <c:pt idx="136">
                  <c:v>34.156303701343994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data'!$BZ$10:$BZ$146</c:f>
              <c:numCache>
                <c:formatCode>General</c:formatCode>
                <c:ptCount val="137"/>
                <c:pt idx="0">
                  <c:v>76.075482250855998</c:v>
                </c:pt>
                <c:pt idx="1">
                  <c:v>296.08592743157993</c:v>
                </c:pt>
                <c:pt idx="2">
                  <c:v>908.36902197756012</c:v>
                </c:pt>
                <c:pt idx="3">
                  <c:v>1449.0490311713897</c:v>
                </c:pt>
                <c:pt idx="4">
                  <c:v>1641.0787705429257</c:v>
                </c:pt>
                <c:pt idx="5">
                  <c:v>1454.588095218764</c:v>
                </c:pt>
                <c:pt idx="6">
                  <c:v>1073.9344008330079</c:v>
                </c:pt>
                <c:pt idx="7">
                  <c:v>594.08398727245697</c:v>
                </c:pt>
                <c:pt idx="8">
                  <c:v>193.91988632277798</c:v>
                </c:pt>
                <c:pt idx="9">
                  <c:v>107.885973245952</c:v>
                </c:pt>
                <c:pt idx="10">
                  <c:v>65.916542336700005</c:v>
                </c:pt>
                <c:pt idx="11">
                  <c:v>81.998536285643993</c:v>
                </c:pt>
                <c:pt idx="12">
                  <c:v>80.291293125780001</c:v>
                </c:pt>
                <c:pt idx="13">
                  <c:v>118.902636681576</c:v>
                </c:pt>
                <c:pt idx="14">
                  <c:v>271.17333263789999</c:v>
                </c:pt>
                <c:pt idx="15">
                  <c:v>644.64863266689599</c:v>
                </c:pt>
                <c:pt idx="16">
                  <c:v>924.13044962528397</c:v>
                </c:pt>
                <c:pt idx="17">
                  <c:v>1267.47666479236</c:v>
                </c:pt>
                <c:pt idx="18">
                  <c:v>953.01469887607493</c:v>
                </c:pt>
                <c:pt idx="19">
                  <c:v>641.4861957306</c:v>
                </c:pt>
                <c:pt idx="20">
                  <c:v>608.314834140431</c:v>
                </c:pt>
                <c:pt idx="21">
                  <c:v>345.92497041088802</c:v>
                </c:pt>
                <c:pt idx="22">
                  <c:v>197.37002577514198</c:v>
                </c:pt>
                <c:pt idx="23">
                  <c:v>83.206857085110002</c:v>
                </c:pt>
                <c:pt idx="24">
                  <c:v>72.474498122400007</c:v>
                </c:pt>
                <c:pt idx="25">
                  <c:v>117.24404076841499</c:v>
                </c:pt>
                <c:pt idx="26">
                  <c:v>284.66289580023897</c:v>
                </c:pt>
                <c:pt idx="27">
                  <c:v>906.80751119305603</c:v>
                </c:pt>
                <c:pt idx="28">
                  <c:v>1372.7451304412559</c:v>
                </c:pt>
                <c:pt idx="29">
                  <c:v>1653.1247928340861</c:v>
                </c:pt>
                <c:pt idx="30">
                  <c:v>1559.420272856875</c:v>
                </c:pt>
                <c:pt idx="31">
                  <c:v>1241.98509454646</c:v>
                </c:pt>
                <c:pt idx="32">
                  <c:v>706.51042053083802</c:v>
                </c:pt>
                <c:pt idx="33">
                  <c:v>230.68100087850399</c:v>
                </c:pt>
                <c:pt idx="34">
                  <c:v>114.072009387028</c:v>
                </c:pt>
                <c:pt idx="35">
                  <c:v>65.950102230143983</c:v>
                </c:pt>
                <c:pt idx="36">
                  <c:v>124.11383737599002</c:v>
                </c:pt>
                <c:pt idx="37">
                  <c:v>162.19524840535499</c:v>
                </c:pt>
                <c:pt idx="38">
                  <c:v>161.99478110359499</c:v>
                </c:pt>
                <c:pt idx="39">
                  <c:v>66.724392979727995</c:v>
                </c:pt>
                <c:pt idx="40">
                  <c:v>45.984107960251997</c:v>
                </c:pt>
                <c:pt idx="41">
                  <c:v>34.719484768935999</c:v>
                </c:pt>
                <c:pt idx="42">
                  <c:v>64.707293107379996</c:v>
                </c:pt>
                <c:pt idx="43">
                  <c:v>111.91969639117301</c:v>
                </c:pt>
                <c:pt idx="44">
                  <c:v>180.26243889473599</c:v>
                </c:pt>
                <c:pt idx="45">
                  <c:v>68.992512042167988</c:v>
                </c:pt>
                <c:pt idx="46">
                  <c:v>104.086339623288</c:v>
                </c:pt>
                <c:pt idx="47">
                  <c:v>595.30441068352093</c:v>
                </c:pt>
                <c:pt idx="48">
                  <c:v>1097.1031547006519</c:v>
                </c:pt>
                <c:pt idx="49">
                  <c:v>1153.8261600959941</c:v>
                </c:pt>
                <c:pt idx="50">
                  <c:v>491.83409955447905</c:v>
                </c:pt>
                <c:pt idx="51">
                  <c:v>117.54068956607999</c:v>
                </c:pt>
                <c:pt idx="52">
                  <c:v>67.233355046714991</c:v>
                </c:pt>
                <c:pt idx="53">
                  <c:v>51.39968500589999</c:v>
                </c:pt>
                <c:pt idx="54">
                  <c:v>43.505586670964</c:v>
                </c:pt>
                <c:pt idx="55">
                  <c:v>43.637480954495999</c:v>
                </c:pt>
                <c:pt idx="56">
                  <c:v>41.179421915247005</c:v>
                </c:pt>
                <c:pt idx="57">
                  <c:v>47.993833395860001</c:v>
                </c:pt>
                <c:pt idx="58">
                  <c:v>175.136182823052</c:v>
                </c:pt>
                <c:pt idx="59">
                  <c:v>302.44569632323197</c:v>
                </c:pt>
                <c:pt idx="60">
                  <c:v>225.95028152358202</c:v>
                </c:pt>
                <c:pt idx="61">
                  <c:v>134.88170305007199</c:v>
                </c:pt>
                <c:pt idx="62">
                  <c:v>221.97093963836002</c:v>
                </c:pt>
                <c:pt idx="63">
                  <c:v>421.15284167499397</c:v>
                </c:pt>
                <c:pt idx="64">
                  <c:v>895.53451357539404</c:v>
                </c:pt>
                <c:pt idx="65">
                  <c:v>800.10077523414509</c:v>
                </c:pt>
                <c:pt idx="66">
                  <c:v>1005.8805719141301</c:v>
                </c:pt>
                <c:pt idx="67">
                  <c:v>1001.8250596564981</c:v>
                </c:pt>
                <c:pt idx="68">
                  <c:v>794.06849042788292</c:v>
                </c:pt>
                <c:pt idx="69">
                  <c:v>416.10930714292499</c:v>
                </c:pt>
                <c:pt idx="70">
                  <c:v>697.28678327500506</c:v>
                </c:pt>
                <c:pt idx="71">
                  <c:v>1103.0866294325901</c:v>
                </c:pt>
                <c:pt idx="72">
                  <c:v>1358.1803351776109</c:v>
                </c:pt>
                <c:pt idx="73">
                  <c:v>1612.7687723716801</c:v>
                </c:pt>
                <c:pt idx="74">
                  <c:v>1391.3210643562561</c:v>
                </c:pt>
                <c:pt idx="75">
                  <c:v>732.11614468757602</c:v>
                </c:pt>
                <c:pt idx="76">
                  <c:v>466.03554342703598</c:v>
                </c:pt>
                <c:pt idx="77">
                  <c:v>301.51695227286604</c:v>
                </c:pt>
                <c:pt idx="78">
                  <c:v>221.77877001913595</c:v>
                </c:pt>
                <c:pt idx="79">
                  <c:v>157.103207347889</c:v>
                </c:pt>
                <c:pt idx="80">
                  <c:v>118.79965294025401</c:v>
                </c:pt>
                <c:pt idx="81">
                  <c:v>90.512123617255995</c:v>
                </c:pt>
                <c:pt idx="82">
                  <c:v>74.156763901220003</c:v>
                </c:pt>
                <c:pt idx="83">
                  <c:v>74.122798964368016</c:v>
                </c:pt>
                <c:pt idx="84">
                  <c:v>210.59685667861501</c:v>
                </c:pt>
                <c:pt idx="85">
                  <c:v>462.07016891376003</c:v>
                </c:pt>
                <c:pt idx="86">
                  <c:v>813.09387520019993</c:v>
                </c:pt>
                <c:pt idx="87">
                  <c:v>1226.444819844816</c:v>
                </c:pt>
                <c:pt idx="88">
                  <c:v>1522.5837121638988</c:v>
                </c:pt>
                <c:pt idx="89">
                  <c:v>1523.560402061016</c:v>
                </c:pt>
                <c:pt idx="90">
                  <c:v>1618.8036343608139</c:v>
                </c:pt>
                <c:pt idx="91">
                  <c:v>1442.6156526035099</c:v>
                </c:pt>
                <c:pt idx="92">
                  <c:v>1234.753481881799</c:v>
                </c:pt>
                <c:pt idx="93">
                  <c:v>1465.5574977304802</c:v>
                </c:pt>
                <c:pt idx="94">
                  <c:v>1600.6951171351798</c:v>
                </c:pt>
                <c:pt idx="95">
                  <c:v>1423.8896075595731</c:v>
                </c:pt>
                <c:pt idx="96">
                  <c:v>1572.323435751882</c:v>
                </c:pt>
                <c:pt idx="97">
                  <c:v>2175.3922602258003</c:v>
                </c:pt>
                <c:pt idx="98">
                  <c:v>1754.3096267715703</c:v>
                </c:pt>
                <c:pt idx="99">
                  <c:v>1654.6684507325278</c:v>
                </c:pt>
                <c:pt idx="100">
                  <c:v>1267.834644188112</c:v>
                </c:pt>
                <c:pt idx="101">
                  <c:v>1042.0665921863999</c:v>
                </c:pt>
                <c:pt idx="102">
                  <c:v>925.90677692172005</c:v>
                </c:pt>
                <c:pt idx="103">
                  <c:v>591.52257061325997</c:v>
                </c:pt>
                <c:pt idx="104">
                  <c:v>267.95027554940697</c:v>
                </c:pt>
                <c:pt idx="105">
                  <c:v>132.88768183082701</c:v>
                </c:pt>
                <c:pt idx="106">
                  <c:v>65.721936055446008</c:v>
                </c:pt>
                <c:pt idx="107">
                  <c:v>122.58307660241499</c:v>
                </c:pt>
                <c:pt idx="108">
                  <c:v>577.06084036655989</c:v>
                </c:pt>
                <c:pt idx="109">
                  <c:v>835.90695436248006</c:v>
                </c:pt>
                <c:pt idx="110">
                  <c:v>451.57885782520503</c:v>
                </c:pt>
                <c:pt idx="111">
                  <c:v>920.02059510232289</c:v>
                </c:pt>
                <c:pt idx="112">
                  <c:v>1153.4023920370601</c:v>
                </c:pt>
                <c:pt idx="113">
                  <c:v>600.31312575303298</c:v>
                </c:pt>
                <c:pt idx="114">
                  <c:v>211.590454614528</c:v>
                </c:pt>
                <c:pt idx="115">
                  <c:v>78.115121446339998</c:v>
                </c:pt>
                <c:pt idx="116">
                  <c:v>171.05349809030997</c:v>
                </c:pt>
                <c:pt idx="117">
                  <c:v>898.05126595846184</c:v>
                </c:pt>
                <c:pt idx="118">
                  <c:v>1642.9929509329822</c:v>
                </c:pt>
                <c:pt idx="119">
                  <c:v>1381.9459327241918</c:v>
                </c:pt>
                <c:pt idx="120">
                  <c:v>1020.1730612247899</c:v>
                </c:pt>
                <c:pt idx="121">
                  <c:v>1356.7091573333871</c:v>
                </c:pt>
                <c:pt idx="122">
                  <c:v>1393.2184164715518</c:v>
                </c:pt>
                <c:pt idx="123">
                  <c:v>1296.9152544736739</c:v>
                </c:pt>
                <c:pt idx="124">
                  <c:v>950.28312348515703</c:v>
                </c:pt>
                <c:pt idx="125">
                  <c:v>457.34011372407593</c:v>
                </c:pt>
                <c:pt idx="126">
                  <c:v>169.51167422815999</c:v>
                </c:pt>
                <c:pt idx="127">
                  <c:v>78.852171833556014</c:v>
                </c:pt>
                <c:pt idx="128">
                  <c:v>55.380864758339996</c:v>
                </c:pt>
                <c:pt idx="129">
                  <c:v>26.086493652912001</c:v>
                </c:pt>
                <c:pt idx="130">
                  <c:v>26.574240956009994</c:v>
                </c:pt>
                <c:pt idx="131">
                  <c:v>26.524950317888003</c:v>
                </c:pt>
                <c:pt idx="132">
                  <c:v>23.247016850585002</c:v>
                </c:pt>
                <c:pt idx="133">
                  <c:v>22.769065124299999</c:v>
                </c:pt>
                <c:pt idx="134">
                  <c:v>24.713182651872</c:v>
                </c:pt>
                <c:pt idx="135">
                  <c:v>25.041607427848003</c:v>
                </c:pt>
                <c:pt idx="136">
                  <c:v>25.244378422097995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data'!$BZ$10:$BZ$146</c:f>
              <c:numCache>
                <c:formatCode>General</c:formatCode>
                <c:ptCount val="137"/>
                <c:pt idx="0">
                  <c:v>25.244378422097995</c:v>
                </c:pt>
                <c:pt idx="1">
                  <c:v>21.836043632798997</c:v>
                </c:pt>
                <c:pt idx="2">
                  <c:v>63.156478080333002</c:v>
                </c:pt>
                <c:pt idx="3">
                  <c:v>159.81590678324702</c:v>
                </c:pt>
                <c:pt idx="4">
                  <c:v>444.57988732565104</c:v>
                </c:pt>
                <c:pt idx="5">
                  <c:v>1255.772442228623</c:v>
                </c:pt>
                <c:pt idx="6">
                  <c:v>1966.2234652958039</c:v>
                </c:pt>
                <c:pt idx="7">
                  <c:v>2468.9074808228052</c:v>
                </c:pt>
                <c:pt idx="8">
                  <c:v>2811.8638710297519</c:v>
                </c:pt>
                <c:pt idx="9">
                  <c:v>1702.1924323947067</c:v>
                </c:pt>
                <c:pt idx="10">
                  <c:v>458.63983965068502</c:v>
                </c:pt>
                <c:pt idx="11">
                  <c:v>96.882086589728004</c:v>
                </c:pt>
                <c:pt idx="12">
                  <c:v>48.77586552564</c:v>
                </c:pt>
                <c:pt idx="13">
                  <c:v>62.34568050227</c:v>
                </c:pt>
                <c:pt idx="14">
                  <c:v>188.05743344769698</c:v>
                </c:pt>
                <c:pt idx="15">
                  <c:v>272.24369828840804</c:v>
                </c:pt>
                <c:pt idx="16">
                  <c:v>207.67055975806804</c:v>
                </c:pt>
                <c:pt idx="17">
                  <c:v>88.339906102008001</c:v>
                </c:pt>
                <c:pt idx="18">
                  <c:v>227.796091608734</c:v>
                </c:pt>
                <c:pt idx="19">
                  <c:v>593.3872234956051</c:v>
                </c:pt>
                <c:pt idx="20">
                  <c:v>747.85089437171314</c:v>
                </c:pt>
                <c:pt idx="21">
                  <c:v>921.80708182362798</c:v>
                </c:pt>
                <c:pt idx="22">
                  <c:v>1092.0118236586679</c:v>
                </c:pt>
                <c:pt idx="23">
                  <c:v>1560.6136809227028</c:v>
                </c:pt>
                <c:pt idx="24">
                  <c:v>1005.823153616424</c:v>
                </c:pt>
                <c:pt idx="25">
                  <c:v>896.68658061306496</c:v>
                </c:pt>
                <c:pt idx="26">
                  <c:v>776.79080001705586</c:v>
                </c:pt>
                <c:pt idx="27">
                  <c:v>765.35159137943003</c:v>
                </c:pt>
                <c:pt idx="28">
                  <c:v>1066.2557622621298</c:v>
                </c:pt>
                <c:pt idx="29">
                  <c:v>1535.1765985541701</c:v>
                </c:pt>
                <c:pt idx="30">
                  <c:v>1617.0638375173917</c:v>
                </c:pt>
                <c:pt idx="31">
                  <c:v>1799.079408552712</c:v>
                </c:pt>
                <c:pt idx="32">
                  <c:v>1768.6026788075253</c:v>
                </c:pt>
                <c:pt idx="33">
                  <c:v>1433.6715914474798</c:v>
                </c:pt>
                <c:pt idx="34">
                  <c:v>786.66933517735208</c:v>
                </c:pt>
                <c:pt idx="35">
                  <c:v>313.67089090705497</c:v>
                </c:pt>
                <c:pt idx="36">
                  <c:v>157.654861921942</c:v>
                </c:pt>
                <c:pt idx="37">
                  <c:v>148.90878481544999</c:v>
                </c:pt>
                <c:pt idx="38">
                  <c:v>265.69622465545496</c:v>
                </c:pt>
                <c:pt idx="39">
                  <c:v>390.03734235130491</c:v>
                </c:pt>
                <c:pt idx="40">
                  <c:v>123.00654951127397</c:v>
                </c:pt>
                <c:pt idx="41">
                  <c:v>41.370953148755994</c:v>
                </c:pt>
                <c:pt idx="42">
                  <c:v>74.313429827823995</c:v>
                </c:pt>
                <c:pt idx="43">
                  <c:v>58.981664626478</c:v>
                </c:pt>
                <c:pt idx="44">
                  <c:v>30.994675200983995</c:v>
                </c:pt>
                <c:pt idx="45">
                  <c:v>56.450089843125006</c:v>
                </c:pt>
                <c:pt idx="46">
                  <c:v>111.26474125571201</c:v>
                </c:pt>
                <c:pt idx="47">
                  <c:v>117.92300064685801</c:v>
                </c:pt>
                <c:pt idx="48">
                  <c:v>44.310104465857997</c:v>
                </c:pt>
                <c:pt idx="49">
                  <c:v>24.236785711842</c:v>
                </c:pt>
                <c:pt idx="50">
                  <c:v>20.006948111414001</c:v>
                </c:pt>
                <c:pt idx="51">
                  <c:v>44.979822944319999</c:v>
                </c:pt>
                <c:pt idx="52">
                  <c:v>236.79302049429404</c:v>
                </c:pt>
                <c:pt idx="53">
                  <c:v>1155.6467057076479</c:v>
                </c:pt>
                <c:pt idx="54">
                  <c:v>1636.6219926751751</c:v>
                </c:pt>
                <c:pt idx="55">
                  <c:v>1145.2488824875998</c:v>
                </c:pt>
                <c:pt idx="56">
                  <c:v>465.766584583135</c:v>
                </c:pt>
                <c:pt idx="57">
                  <c:v>886.91254324046008</c:v>
                </c:pt>
                <c:pt idx="58">
                  <c:v>2365.0142203651808</c:v>
                </c:pt>
                <c:pt idx="59">
                  <c:v>3119.337843313428</c:v>
                </c:pt>
                <c:pt idx="60">
                  <c:v>1639.6333149081602</c:v>
                </c:pt>
                <c:pt idx="61">
                  <c:v>1787.5062203327998</c:v>
                </c:pt>
                <c:pt idx="62">
                  <c:v>2109.611944429616</c:v>
                </c:pt>
                <c:pt idx="63">
                  <c:v>1867.8845837160743</c:v>
                </c:pt>
                <c:pt idx="64">
                  <c:v>554.67107139312009</c:v>
                </c:pt>
                <c:pt idx="65">
                  <c:v>170.67169454015999</c:v>
                </c:pt>
                <c:pt idx="66">
                  <c:v>318.72977186041203</c:v>
                </c:pt>
                <c:pt idx="67">
                  <c:v>375.82025488345795</c:v>
                </c:pt>
                <c:pt idx="68">
                  <c:v>1141.1923889970119</c:v>
                </c:pt>
                <c:pt idx="69">
                  <c:v>2065.3318571962232</c:v>
                </c:pt>
                <c:pt idx="70">
                  <c:v>1575.210294099222</c:v>
                </c:pt>
                <c:pt idx="71">
                  <c:v>1194.2138536817281</c:v>
                </c:pt>
                <c:pt idx="72">
                  <c:v>1259.6913471886919</c:v>
                </c:pt>
                <c:pt idx="73">
                  <c:v>1267.5265214015251</c:v>
                </c:pt>
                <c:pt idx="74">
                  <c:v>1108.29812033402</c:v>
                </c:pt>
                <c:pt idx="75">
                  <c:v>1053.917903971977</c:v>
                </c:pt>
                <c:pt idx="76">
                  <c:v>1013.41765419928</c:v>
                </c:pt>
                <c:pt idx="77">
                  <c:v>979.56663983864405</c:v>
                </c:pt>
                <c:pt idx="78">
                  <c:v>988.25579384878495</c:v>
                </c:pt>
                <c:pt idx="79">
                  <c:v>886.37997063631383</c:v>
                </c:pt>
                <c:pt idx="80">
                  <c:v>819.58818655199195</c:v>
                </c:pt>
                <c:pt idx="81">
                  <c:v>908.75779756244981</c:v>
                </c:pt>
                <c:pt idx="82">
                  <c:v>923.41578617024004</c:v>
                </c:pt>
                <c:pt idx="83">
                  <c:v>1055.5569536767198</c:v>
                </c:pt>
                <c:pt idx="84">
                  <c:v>1169.3405833626</c:v>
                </c:pt>
                <c:pt idx="85">
                  <c:v>1172.1843719428921</c:v>
                </c:pt>
                <c:pt idx="86">
                  <c:v>964.03513423347897</c:v>
                </c:pt>
                <c:pt idx="87">
                  <c:v>788.59939817830605</c:v>
                </c:pt>
                <c:pt idx="88">
                  <c:v>634.19526559956603</c:v>
                </c:pt>
                <c:pt idx="89">
                  <c:v>626.62378116115792</c:v>
                </c:pt>
                <c:pt idx="90">
                  <c:v>1056.0747517863181</c:v>
                </c:pt>
                <c:pt idx="91">
                  <c:v>1544.2820036566009</c:v>
                </c:pt>
                <c:pt idx="92">
                  <c:v>2184.1717222995226</c:v>
                </c:pt>
                <c:pt idx="93">
                  <c:v>2307.7569762187381</c:v>
                </c:pt>
                <c:pt idx="94">
                  <c:v>2093.0162361426123</c:v>
                </c:pt>
                <c:pt idx="95">
                  <c:v>1468.0439615036801</c:v>
                </c:pt>
                <c:pt idx="96">
                  <c:v>794.57987066409589</c:v>
                </c:pt>
                <c:pt idx="97">
                  <c:v>750.73535242060291</c:v>
                </c:pt>
                <c:pt idx="98">
                  <c:v>1264.2128027532958</c:v>
                </c:pt>
                <c:pt idx="99">
                  <c:v>2048.0847046066551</c:v>
                </c:pt>
                <c:pt idx="100">
                  <c:v>1918.947794228586</c:v>
                </c:pt>
                <c:pt idx="101">
                  <c:v>2261.3115368321937</c:v>
                </c:pt>
                <c:pt idx="102">
                  <c:v>2089.4269001023772</c:v>
                </c:pt>
                <c:pt idx="103">
                  <c:v>2221.6105873550164</c:v>
                </c:pt>
                <c:pt idx="104">
                  <c:v>2879.6318869045199</c:v>
                </c:pt>
                <c:pt idx="105">
                  <c:v>2556.4758106191921</c:v>
                </c:pt>
                <c:pt idx="106">
                  <c:v>2540.2139849660857</c:v>
                </c:pt>
                <c:pt idx="107">
                  <c:v>1961.6385846380731</c:v>
                </c:pt>
                <c:pt idx="108">
                  <c:v>1579.6983648808448</c:v>
                </c:pt>
                <c:pt idx="109">
                  <c:v>1036.079225624256</c:v>
                </c:pt>
                <c:pt idx="110">
                  <c:v>415.73593183559797</c:v>
                </c:pt>
                <c:pt idx="111">
                  <c:v>132.90611063522101</c:v>
                </c:pt>
                <c:pt idx="112">
                  <c:v>76.586514695294994</c:v>
                </c:pt>
                <c:pt idx="113">
                  <c:v>95.786033703360005</c:v>
                </c:pt>
                <c:pt idx="114">
                  <c:v>1272.189959414</c:v>
                </c:pt>
                <c:pt idx="115">
                  <c:v>3262.4721703350037</c:v>
                </c:pt>
                <c:pt idx="116">
                  <c:v>3935.5864136835403</c:v>
                </c:pt>
                <c:pt idx="117">
                  <c:v>4001.095896929769</c:v>
                </c:pt>
                <c:pt idx="118">
                  <c:v>1871.5697157076149</c:v>
                </c:pt>
                <c:pt idx="119">
                  <c:v>525.51656985237298</c:v>
                </c:pt>
                <c:pt idx="120">
                  <c:v>336.729081932474</c:v>
                </c:pt>
                <c:pt idx="121">
                  <c:v>898.75307923627599</c:v>
                </c:pt>
                <c:pt idx="122">
                  <c:v>1438.9789610181481</c:v>
                </c:pt>
                <c:pt idx="123">
                  <c:v>1315.6381046528279</c:v>
                </c:pt>
                <c:pt idx="124">
                  <c:v>1180.2952696713089</c:v>
                </c:pt>
                <c:pt idx="125">
                  <c:v>1258.6094621272148</c:v>
                </c:pt>
                <c:pt idx="126">
                  <c:v>1609.2037864149388</c:v>
                </c:pt>
                <c:pt idx="127">
                  <c:v>2088.9512595874558</c:v>
                </c:pt>
                <c:pt idx="128">
                  <c:v>1713.4374757962</c:v>
                </c:pt>
                <c:pt idx="129">
                  <c:v>1369.71661406976</c:v>
                </c:pt>
                <c:pt idx="130">
                  <c:v>1239.3811277295358</c:v>
                </c:pt>
                <c:pt idx="131">
                  <c:v>1481.9093784159061</c:v>
                </c:pt>
                <c:pt idx="132">
                  <c:v>870.18783132837598</c:v>
                </c:pt>
                <c:pt idx="133">
                  <c:v>335.92250403096</c:v>
                </c:pt>
                <c:pt idx="134">
                  <c:v>113.81719986489598</c:v>
                </c:pt>
                <c:pt idx="135">
                  <c:v>45.077022134045002</c:v>
                </c:pt>
                <c:pt idx="136">
                  <c:v>28.305672710875996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90080"/>
        <c:axId val="125796352"/>
      </c:scatterChart>
      <c:valAx>
        <c:axId val="125790080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796352"/>
        <c:crosses val="autoZero"/>
        <c:crossBetween val="midCat"/>
      </c:valAx>
      <c:valAx>
        <c:axId val="125796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5790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data'!$CA$10:$CA$146</c:f>
              <c:numCache>
                <c:formatCode>General</c:formatCode>
                <c:ptCount val="137"/>
                <c:pt idx="0">
                  <c:v>31.494770305999001</c:v>
                </c:pt>
                <c:pt idx="1">
                  <c:v>31.477525007158999</c:v>
                </c:pt>
                <c:pt idx="2">
                  <c:v>28.485740949291998</c:v>
                </c:pt>
                <c:pt idx="3">
                  <c:v>32.253962446860001</c:v>
                </c:pt>
                <c:pt idx="4">
                  <c:v>29.214147380417998</c:v>
                </c:pt>
                <c:pt idx="5">
                  <c:v>33.466340247076005</c:v>
                </c:pt>
                <c:pt idx="6">
                  <c:v>30.038993519084002</c:v>
                </c:pt>
                <c:pt idx="7">
                  <c:v>30.390175664805003</c:v>
                </c:pt>
                <c:pt idx="8">
                  <c:v>26.683268676613999</c:v>
                </c:pt>
                <c:pt idx="9">
                  <c:v>14.818940290362999</c:v>
                </c:pt>
                <c:pt idx="10">
                  <c:v>13.203741022912</c:v>
                </c:pt>
                <c:pt idx="11">
                  <c:v>12.498465624215999</c:v>
                </c:pt>
                <c:pt idx="12">
                  <c:v>15.617826176677999</c:v>
                </c:pt>
                <c:pt idx="13">
                  <c:v>13.804397115883001</c:v>
                </c:pt>
                <c:pt idx="14">
                  <c:v>11.652011358966</c:v>
                </c:pt>
                <c:pt idx="15">
                  <c:v>10.660512392419999</c:v>
                </c:pt>
                <c:pt idx="16">
                  <c:v>7.8553624831219997</c:v>
                </c:pt>
                <c:pt idx="17">
                  <c:v>6.0017096043630005</c:v>
                </c:pt>
                <c:pt idx="18">
                  <c:v>3.9757412783549997</c:v>
                </c:pt>
                <c:pt idx="19">
                  <c:v>2.5515676263000002</c:v>
                </c:pt>
                <c:pt idx="20">
                  <c:v>1.80950884356</c:v>
                </c:pt>
                <c:pt idx="21">
                  <c:v>1.29780190188</c:v>
                </c:pt>
                <c:pt idx="22">
                  <c:v>1.2130078556199999</c:v>
                </c:pt>
                <c:pt idx="23">
                  <c:v>0.87552089374199993</c:v>
                </c:pt>
                <c:pt idx="24">
                  <c:v>0.74588617703600002</c:v>
                </c:pt>
                <c:pt idx="25">
                  <c:v>0.78645589857999987</c:v>
                </c:pt>
                <c:pt idx="26">
                  <c:v>0.77560109283800005</c:v>
                </c:pt>
                <c:pt idx="27">
                  <c:v>0.79459482394599978</c:v>
                </c:pt>
                <c:pt idx="28">
                  <c:v>0.90796989381999993</c:v>
                </c:pt>
                <c:pt idx="29">
                  <c:v>0.95310715222799991</c:v>
                </c:pt>
                <c:pt idx="30">
                  <c:v>1.078781382756</c:v>
                </c:pt>
                <c:pt idx="31">
                  <c:v>1.119735110043</c:v>
                </c:pt>
                <c:pt idx="32">
                  <c:v>1.0911464223660001</c:v>
                </c:pt>
                <c:pt idx="33">
                  <c:v>1.468304441153</c:v>
                </c:pt>
                <c:pt idx="34">
                  <c:v>3.423255391149</c:v>
                </c:pt>
                <c:pt idx="35">
                  <c:v>5.4914884745819998</c:v>
                </c:pt>
                <c:pt idx="36">
                  <c:v>12.655085062333999</c:v>
                </c:pt>
                <c:pt idx="37">
                  <c:v>15.69275784813</c:v>
                </c:pt>
                <c:pt idx="38">
                  <c:v>18.651424014299998</c:v>
                </c:pt>
                <c:pt idx="39">
                  <c:v>27.706595943311999</c:v>
                </c:pt>
                <c:pt idx="40">
                  <c:v>26.601423177945001</c:v>
                </c:pt>
                <c:pt idx="41">
                  <c:v>25.722341899848001</c:v>
                </c:pt>
                <c:pt idx="42">
                  <c:v>25.309015512462004</c:v>
                </c:pt>
                <c:pt idx="43">
                  <c:v>28.832370724135004</c:v>
                </c:pt>
                <c:pt idx="44">
                  <c:v>32.651928647271994</c:v>
                </c:pt>
                <c:pt idx="45">
                  <c:v>29.880552062196003</c:v>
                </c:pt>
                <c:pt idx="46">
                  <c:v>23.285311131060002</c:v>
                </c:pt>
                <c:pt idx="47">
                  <c:v>17.699460731765999</c:v>
                </c:pt>
                <c:pt idx="48">
                  <c:v>15.481464650189999</c:v>
                </c:pt>
                <c:pt idx="49">
                  <c:v>24.978625447126998</c:v>
                </c:pt>
                <c:pt idx="50">
                  <c:v>26.677828483844998</c:v>
                </c:pt>
                <c:pt idx="51">
                  <c:v>26.126056192466997</c:v>
                </c:pt>
                <c:pt idx="52">
                  <c:v>19.807872822825999</c:v>
                </c:pt>
                <c:pt idx="53">
                  <c:v>20.649527789769998</c:v>
                </c:pt>
                <c:pt idx="54">
                  <c:v>18.283831279725</c:v>
                </c:pt>
                <c:pt idx="55">
                  <c:v>17.873787606047998</c:v>
                </c:pt>
                <c:pt idx="56">
                  <c:v>21.193108112418003</c:v>
                </c:pt>
                <c:pt idx="57">
                  <c:v>23.530678089798002</c:v>
                </c:pt>
                <c:pt idx="58">
                  <c:v>40.437552238600006</c:v>
                </c:pt>
                <c:pt idx="59">
                  <c:v>56.697793206098005</c:v>
                </c:pt>
                <c:pt idx="60">
                  <c:v>63.660286398444995</c:v>
                </c:pt>
                <c:pt idx="61">
                  <c:v>44.361511110575996</c:v>
                </c:pt>
                <c:pt idx="62">
                  <c:v>35.592584086301002</c:v>
                </c:pt>
                <c:pt idx="63">
                  <c:v>24.374759105235004</c:v>
                </c:pt>
                <c:pt idx="64">
                  <c:v>19.232302465376002</c:v>
                </c:pt>
                <c:pt idx="65">
                  <c:v>21.970830576474999</c:v>
                </c:pt>
                <c:pt idx="66">
                  <c:v>23.009552905724</c:v>
                </c:pt>
                <c:pt idx="67">
                  <c:v>19.972751995350002</c:v>
                </c:pt>
                <c:pt idx="68">
                  <c:v>17.533833673752</c:v>
                </c:pt>
                <c:pt idx="69">
                  <c:v>11.718667144656999</c:v>
                </c:pt>
                <c:pt idx="70">
                  <c:v>8.7371979353779992</c:v>
                </c:pt>
                <c:pt idx="71">
                  <c:v>8.7730460671590009</c:v>
                </c:pt>
                <c:pt idx="72">
                  <c:v>6.2544715333980001</c:v>
                </c:pt>
                <c:pt idx="73">
                  <c:v>3.8076432708599994</c:v>
                </c:pt>
                <c:pt idx="74">
                  <c:v>2.9935841693119998</c:v>
                </c:pt>
                <c:pt idx="75">
                  <c:v>2.5124594892540002</c:v>
                </c:pt>
                <c:pt idx="76">
                  <c:v>1.803177997346</c:v>
                </c:pt>
                <c:pt idx="77">
                  <c:v>1.5430355004680001</c:v>
                </c:pt>
                <c:pt idx="78">
                  <c:v>1.383772738887</c:v>
                </c:pt>
                <c:pt idx="79">
                  <c:v>1.507105939768</c:v>
                </c:pt>
                <c:pt idx="80">
                  <c:v>1.185514474496</c:v>
                </c:pt>
                <c:pt idx="81">
                  <c:v>0.96384974013899993</c:v>
                </c:pt>
                <c:pt idx="82">
                  <c:v>0.89543359530900002</c:v>
                </c:pt>
                <c:pt idx="83">
                  <c:v>0.79960522926899991</c:v>
                </c:pt>
                <c:pt idx="84">
                  <c:v>0.7672421125379999</c:v>
                </c:pt>
                <c:pt idx="85">
                  <c:v>0.96039295440000005</c:v>
                </c:pt>
                <c:pt idx="86">
                  <c:v>1.0775428225650001</c:v>
                </c:pt>
                <c:pt idx="87">
                  <c:v>1.1218813034220001</c:v>
                </c:pt>
                <c:pt idx="88">
                  <c:v>1.1030399529600001</c:v>
                </c:pt>
                <c:pt idx="89">
                  <c:v>0.97091161444200003</c:v>
                </c:pt>
                <c:pt idx="90">
                  <c:v>1.1567738417400002</c:v>
                </c:pt>
                <c:pt idx="91">
                  <c:v>1.1864415851199999</c:v>
                </c:pt>
                <c:pt idx="92">
                  <c:v>1.59693218223</c:v>
                </c:pt>
                <c:pt idx="93">
                  <c:v>2.0300033096200001</c:v>
                </c:pt>
                <c:pt idx="94">
                  <c:v>3.3280494083429994</c:v>
                </c:pt>
                <c:pt idx="95">
                  <c:v>6.8207336987679996</c:v>
                </c:pt>
                <c:pt idx="96">
                  <c:v>11.216833966645998</c:v>
                </c:pt>
                <c:pt idx="97">
                  <c:v>14.587221951807999</c:v>
                </c:pt>
                <c:pt idx="98">
                  <c:v>17.0403087756</c:v>
                </c:pt>
                <c:pt idx="99">
                  <c:v>20.890104739350004</c:v>
                </c:pt>
                <c:pt idx="100">
                  <c:v>26.969827402584002</c:v>
                </c:pt>
                <c:pt idx="101">
                  <c:v>20.806072236664001</c:v>
                </c:pt>
                <c:pt idx="102">
                  <c:v>20.652703401164999</c:v>
                </c:pt>
                <c:pt idx="103">
                  <c:v>18.347102731936001</c:v>
                </c:pt>
                <c:pt idx="104">
                  <c:v>18.036897347699998</c:v>
                </c:pt>
                <c:pt idx="105">
                  <c:v>9.4563860029319997</c:v>
                </c:pt>
                <c:pt idx="106">
                  <c:v>5.370272358528001</c:v>
                </c:pt>
                <c:pt idx="107">
                  <c:v>4.6470864506879996</c:v>
                </c:pt>
                <c:pt idx="108">
                  <c:v>4.0398301755900006</c:v>
                </c:pt>
                <c:pt idx="109">
                  <c:v>4.2047365271999997</c:v>
                </c:pt>
                <c:pt idx="110">
                  <c:v>6.6452383161449999</c:v>
                </c:pt>
                <c:pt idx="111">
                  <c:v>15.297107423322998</c:v>
                </c:pt>
                <c:pt idx="112">
                  <c:v>18.895618698627</c:v>
                </c:pt>
                <c:pt idx="113">
                  <c:v>16.839514462518</c:v>
                </c:pt>
                <c:pt idx="114">
                  <c:v>16.480233958122</c:v>
                </c:pt>
                <c:pt idx="115">
                  <c:v>16.366570556159999</c:v>
                </c:pt>
                <c:pt idx="116">
                  <c:v>14.647192539474</c:v>
                </c:pt>
                <c:pt idx="117">
                  <c:v>21.163019192699998</c:v>
                </c:pt>
                <c:pt idx="118">
                  <c:v>25.656312703450002</c:v>
                </c:pt>
                <c:pt idx="119">
                  <c:v>25.192367293664997</c:v>
                </c:pt>
                <c:pt idx="120">
                  <c:v>19.438205279218</c:v>
                </c:pt>
                <c:pt idx="121">
                  <c:v>14.506657189629001</c:v>
                </c:pt>
                <c:pt idx="122">
                  <c:v>12.561830903897</c:v>
                </c:pt>
                <c:pt idx="123">
                  <c:v>7.1372501230800012</c:v>
                </c:pt>
                <c:pt idx="124">
                  <c:v>5.3356741337899996</c:v>
                </c:pt>
                <c:pt idx="125">
                  <c:v>5.0847561293759993</c:v>
                </c:pt>
                <c:pt idx="126">
                  <c:v>5.1704783313259997</c:v>
                </c:pt>
                <c:pt idx="127">
                  <c:v>10.20924094685</c:v>
                </c:pt>
                <c:pt idx="128">
                  <c:v>12.31509036362</c:v>
                </c:pt>
                <c:pt idx="129">
                  <c:v>19.706828100497997</c:v>
                </c:pt>
                <c:pt idx="130">
                  <c:v>26.511775658719998</c:v>
                </c:pt>
                <c:pt idx="131">
                  <c:v>32.926020580463998</c:v>
                </c:pt>
                <c:pt idx="132">
                  <c:v>33.563776835556006</c:v>
                </c:pt>
                <c:pt idx="133">
                  <c:v>35.254670251075005</c:v>
                </c:pt>
                <c:pt idx="134">
                  <c:v>31.777115118760001</c:v>
                </c:pt>
                <c:pt idx="135">
                  <c:v>28.201561033799997</c:v>
                </c:pt>
                <c:pt idx="136">
                  <c:v>25.303867191591998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data'!$CA$10:$CA$146</c:f>
              <c:numCache>
                <c:formatCode>General</c:formatCode>
                <c:ptCount val="137"/>
                <c:pt idx="0">
                  <c:v>25.360959424284001</c:v>
                </c:pt>
                <c:pt idx="1">
                  <c:v>26.333056660943999</c:v>
                </c:pt>
                <c:pt idx="2">
                  <c:v>34.109075825253001</c:v>
                </c:pt>
                <c:pt idx="3">
                  <c:v>33.469259029447997</c:v>
                </c:pt>
                <c:pt idx="4">
                  <c:v>33.671002986192001</c:v>
                </c:pt>
                <c:pt idx="5">
                  <c:v>27.507760686779996</c:v>
                </c:pt>
                <c:pt idx="6">
                  <c:v>21.041265013582002</c:v>
                </c:pt>
                <c:pt idx="7">
                  <c:v>16.712687945019002</c:v>
                </c:pt>
                <c:pt idx="8">
                  <c:v>12.325650182901001</c:v>
                </c:pt>
                <c:pt idx="9">
                  <c:v>13.512395821056</c:v>
                </c:pt>
                <c:pt idx="10">
                  <c:v>11.870216888749999</c:v>
                </c:pt>
                <c:pt idx="11">
                  <c:v>13.827283011057999</c:v>
                </c:pt>
                <c:pt idx="12">
                  <c:v>12.333162112150001</c:v>
                </c:pt>
                <c:pt idx="13">
                  <c:v>10.800641434902001</c:v>
                </c:pt>
                <c:pt idx="14">
                  <c:v>8.8426086729749986</c:v>
                </c:pt>
                <c:pt idx="15">
                  <c:v>7.086404100995999</c:v>
                </c:pt>
                <c:pt idx="16">
                  <c:v>4.0129154441199999</c:v>
                </c:pt>
                <c:pt idx="17">
                  <c:v>3.5630254740959999</c:v>
                </c:pt>
                <c:pt idx="18">
                  <c:v>2.72979775134</c:v>
                </c:pt>
                <c:pt idx="19">
                  <c:v>2.08461448635</c:v>
                </c:pt>
                <c:pt idx="20">
                  <c:v>1.7536965926699999</c:v>
                </c:pt>
                <c:pt idx="21">
                  <c:v>1.3418446504320001</c:v>
                </c:pt>
                <c:pt idx="22">
                  <c:v>1.181622538162</c:v>
                </c:pt>
                <c:pt idx="23">
                  <c:v>0.70195294520999996</c:v>
                </c:pt>
                <c:pt idx="24">
                  <c:v>0.75416573231999995</c:v>
                </c:pt>
                <c:pt idx="25">
                  <c:v>0.85363771802099997</c:v>
                </c:pt>
                <c:pt idx="26">
                  <c:v>0.83197445425600003</c:v>
                </c:pt>
                <c:pt idx="27">
                  <c:v>1.0550050522879999</c:v>
                </c:pt>
                <c:pt idx="28">
                  <c:v>1.2337835524959999</c:v>
                </c:pt>
                <c:pt idx="29">
                  <c:v>1.2241999250910001</c:v>
                </c:pt>
                <c:pt idx="30">
                  <c:v>1.1270788993750001</c:v>
                </c:pt>
                <c:pt idx="31">
                  <c:v>1.1050630769200001</c:v>
                </c:pt>
                <c:pt idx="32">
                  <c:v>1.3040726708020001</c:v>
                </c:pt>
                <c:pt idx="33">
                  <c:v>1.4765469599760002</c:v>
                </c:pt>
                <c:pt idx="34">
                  <c:v>1.67272418621</c:v>
                </c:pt>
                <c:pt idx="35">
                  <c:v>5.5796199295319999</c:v>
                </c:pt>
                <c:pt idx="36">
                  <c:v>10.08274887774</c:v>
                </c:pt>
                <c:pt idx="37">
                  <c:v>15.377578318970999</c:v>
                </c:pt>
                <c:pt idx="38">
                  <c:v>23.27647622564</c:v>
                </c:pt>
                <c:pt idx="39">
                  <c:v>26.750477064167999</c:v>
                </c:pt>
                <c:pt idx="40">
                  <c:v>26.506990544716</c:v>
                </c:pt>
                <c:pt idx="41">
                  <c:v>22.619468295336002</c:v>
                </c:pt>
                <c:pt idx="42">
                  <c:v>23.5985449161</c:v>
                </c:pt>
                <c:pt idx="43">
                  <c:v>23.592389377864997</c:v>
                </c:pt>
                <c:pt idx="44">
                  <c:v>33.273015647145996</c:v>
                </c:pt>
                <c:pt idx="45">
                  <c:v>29.393889567822995</c:v>
                </c:pt>
                <c:pt idx="46">
                  <c:v>27.602878716005996</c:v>
                </c:pt>
                <c:pt idx="47">
                  <c:v>26.159812489040998</c:v>
                </c:pt>
                <c:pt idx="48">
                  <c:v>27.825698946231999</c:v>
                </c:pt>
                <c:pt idx="49">
                  <c:v>32.718609511598999</c:v>
                </c:pt>
                <c:pt idx="50">
                  <c:v>33.668050169160004</c:v>
                </c:pt>
                <c:pt idx="51">
                  <c:v>24.141498229364998</c:v>
                </c:pt>
                <c:pt idx="52">
                  <c:v>18.185204824644</c:v>
                </c:pt>
                <c:pt idx="53">
                  <c:v>18.71559655735</c:v>
                </c:pt>
                <c:pt idx="54">
                  <c:v>30.621558268169004</c:v>
                </c:pt>
                <c:pt idx="55">
                  <c:v>56.897673205823992</c:v>
                </c:pt>
                <c:pt idx="56">
                  <c:v>79.469465363243998</c:v>
                </c:pt>
                <c:pt idx="57">
                  <c:v>82.749255487580001</c:v>
                </c:pt>
                <c:pt idx="58">
                  <c:v>82.799736800055015</c:v>
                </c:pt>
                <c:pt idx="59">
                  <c:v>86.392569355487993</c:v>
                </c:pt>
                <c:pt idx="60">
                  <c:v>74.704691025547007</c:v>
                </c:pt>
                <c:pt idx="61">
                  <c:v>54.804742153523996</c:v>
                </c:pt>
                <c:pt idx="62">
                  <c:v>47.015815278080005</c:v>
                </c:pt>
                <c:pt idx="63">
                  <c:v>44.281232361146003</c:v>
                </c:pt>
                <c:pt idx="64">
                  <c:v>34.669502420938002</c:v>
                </c:pt>
                <c:pt idx="65">
                  <c:v>25.240748716259997</c:v>
                </c:pt>
                <c:pt idx="66">
                  <c:v>16.861277266240002</c:v>
                </c:pt>
                <c:pt idx="67">
                  <c:v>9.1944168861930002</c:v>
                </c:pt>
                <c:pt idx="68">
                  <c:v>6.4455772805929996</c:v>
                </c:pt>
                <c:pt idx="69">
                  <c:v>4.8679762686060002</c:v>
                </c:pt>
                <c:pt idx="70">
                  <c:v>3.2606059435839998</c:v>
                </c:pt>
                <c:pt idx="71">
                  <c:v>2.9743190762779999</c:v>
                </c:pt>
                <c:pt idx="72">
                  <c:v>2.304937308795</c:v>
                </c:pt>
                <c:pt idx="73">
                  <c:v>2.2446457156199999</c:v>
                </c:pt>
                <c:pt idx="74">
                  <c:v>1.938497422048</c:v>
                </c:pt>
                <c:pt idx="75">
                  <c:v>1.5342365075840001</c:v>
                </c:pt>
                <c:pt idx="76">
                  <c:v>1.5689163860259998</c:v>
                </c:pt>
                <c:pt idx="77">
                  <c:v>1.490868957897</c:v>
                </c:pt>
                <c:pt idx="78">
                  <c:v>1.3746826818560001</c:v>
                </c:pt>
                <c:pt idx="79">
                  <c:v>1.145302883362</c:v>
                </c:pt>
                <c:pt idx="80">
                  <c:v>1.1208367164720001</c:v>
                </c:pt>
                <c:pt idx="81">
                  <c:v>1.1299772042019998</c:v>
                </c:pt>
                <c:pt idx="82">
                  <c:v>0.81415280446500005</c:v>
                </c:pt>
                <c:pt idx="83">
                  <c:v>0.82050240069600011</c:v>
                </c:pt>
                <c:pt idx="84">
                  <c:v>0.88809977021700004</c:v>
                </c:pt>
                <c:pt idx="85">
                  <c:v>0.886168257568</c:v>
                </c:pt>
                <c:pt idx="86">
                  <c:v>0.89860994223000001</c:v>
                </c:pt>
                <c:pt idx="87">
                  <c:v>0.95681449511999994</c:v>
                </c:pt>
                <c:pt idx="88">
                  <c:v>1.0126591813799999</c:v>
                </c:pt>
                <c:pt idx="89">
                  <c:v>0.97978512908100002</c:v>
                </c:pt>
                <c:pt idx="90">
                  <c:v>1.1691657435259999</c:v>
                </c:pt>
                <c:pt idx="91">
                  <c:v>1.2540987157600001</c:v>
                </c:pt>
                <c:pt idx="92">
                  <c:v>1.191556360698</c:v>
                </c:pt>
                <c:pt idx="93">
                  <c:v>1.4794755267600002</c:v>
                </c:pt>
                <c:pt idx="94">
                  <c:v>1.68842170398</c:v>
                </c:pt>
                <c:pt idx="95">
                  <c:v>1.4250153045809999</c:v>
                </c:pt>
                <c:pt idx="96">
                  <c:v>1.418573889942</c:v>
                </c:pt>
                <c:pt idx="97">
                  <c:v>1.7901460442250001</c:v>
                </c:pt>
                <c:pt idx="98">
                  <c:v>1.3726269471200001</c:v>
                </c:pt>
                <c:pt idx="99">
                  <c:v>1.3792053383679999</c:v>
                </c:pt>
                <c:pt idx="100">
                  <c:v>1.3475160658960001</c:v>
                </c:pt>
                <c:pt idx="101">
                  <c:v>1.3826741438399999</c:v>
                </c:pt>
                <c:pt idx="102">
                  <c:v>1.6169744594519999</c:v>
                </c:pt>
                <c:pt idx="103">
                  <c:v>1.4370088143839999</c:v>
                </c:pt>
                <c:pt idx="104">
                  <c:v>1.2617703315359998</c:v>
                </c:pt>
                <c:pt idx="105">
                  <c:v>1.3154124549719999</c:v>
                </c:pt>
                <c:pt idx="106">
                  <c:v>1.3699998251280001</c:v>
                </c:pt>
                <c:pt idx="107">
                  <c:v>1.8098380356650001</c:v>
                </c:pt>
                <c:pt idx="108">
                  <c:v>3.6682488390239993</c:v>
                </c:pt>
                <c:pt idx="109">
                  <c:v>8.3575413075</c:v>
                </c:pt>
                <c:pt idx="110">
                  <c:v>12.41385831312</c:v>
                </c:pt>
                <c:pt idx="111">
                  <c:v>15.027493311984999</c:v>
                </c:pt>
                <c:pt idx="112">
                  <c:v>18.553302876636003</c:v>
                </c:pt>
                <c:pt idx="113">
                  <c:v>15.231926172694001</c:v>
                </c:pt>
                <c:pt idx="114">
                  <c:v>11.840185319424002</c:v>
                </c:pt>
                <c:pt idx="115">
                  <c:v>11.148867713148002</c:v>
                </c:pt>
                <c:pt idx="116">
                  <c:v>11.250375156503999</c:v>
                </c:pt>
                <c:pt idx="117">
                  <c:v>15.722518949510999</c:v>
                </c:pt>
                <c:pt idx="118">
                  <c:v>28.681979381902</c:v>
                </c:pt>
                <c:pt idx="119">
                  <c:v>27.131408019584001</c:v>
                </c:pt>
                <c:pt idx="120">
                  <c:v>19.82182345308</c:v>
                </c:pt>
                <c:pt idx="121">
                  <c:v>17.322407089129999</c:v>
                </c:pt>
                <c:pt idx="122">
                  <c:v>8.4921351159040004</c:v>
                </c:pt>
                <c:pt idx="123">
                  <c:v>7.1827769287339995</c:v>
                </c:pt>
                <c:pt idx="124">
                  <c:v>5.7967838719560003</c:v>
                </c:pt>
                <c:pt idx="125">
                  <c:v>3.9774195423269996</c:v>
                </c:pt>
                <c:pt idx="126">
                  <c:v>3.6452455566999995</c:v>
                </c:pt>
                <c:pt idx="127">
                  <c:v>4.0086038997840001</c:v>
                </c:pt>
                <c:pt idx="128">
                  <c:v>8.1383079921549992</c:v>
                </c:pt>
                <c:pt idx="129">
                  <c:v>8.5837506012719995</c:v>
                </c:pt>
                <c:pt idx="130">
                  <c:v>14.623829932799998</c:v>
                </c:pt>
                <c:pt idx="131">
                  <c:v>19.083186257695999</c:v>
                </c:pt>
                <c:pt idx="132">
                  <c:v>19.233596948390002</c:v>
                </c:pt>
                <c:pt idx="133">
                  <c:v>21.679502498720002</c:v>
                </c:pt>
                <c:pt idx="134">
                  <c:v>23.627806386755999</c:v>
                </c:pt>
                <c:pt idx="135">
                  <c:v>24.22357688388</c:v>
                </c:pt>
                <c:pt idx="136">
                  <c:v>25.553223133349999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data'!$CA$10:$CA$146</c:f>
              <c:numCache>
                <c:formatCode>General</c:formatCode>
                <c:ptCount val="137"/>
                <c:pt idx="0">
                  <c:v>25.553223133349999</c:v>
                </c:pt>
                <c:pt idx="1">
                  <c:v>21.383416136708998</c:v>
                </c:pt>
                <c:pt idx="2">
                  <c:v>21.448856666885998</c:v>
                </c:pt>
                <c:pt idx="3">
                  <c:v>25.398657768032997</c:v>
                </c:pt>
                <c:pt idx="4">
                  <c:v>30.946155059512002</c:v>
                </c:pt>
                <c:pt idx="5">
                  <c:v>28.769710200703997</c:v>
                </c:pt>
                <c:pt idx="6">
                  <c:v>26.578053555767998</c:v>
                </c:pt>
                <c:pt idx="7">
                  <c:v>23.205029920050002</c:v>
                </c:pt>
                <c:pt idx="8">
                  <c:v>22.314894793883997</c:v>
                </c:pt>
                <c:pt idx="9">
                  <c:v>16.446354592128998</c:v>
                </c:pt>
                <c:pt idx="10">
                  <c:v>12.059814879134001</c:v>
                </c:pt>
                <c:pt idx="11">
                  <c:v>9.2220067841000013</c:v>
                </c:pt>
                <c:pt idx="12">
                  <c:v>8.4939902893560006</c:v>
                </c:pt>
                <c:pt idx="13">
                  <c:v>10.172938289480999</c:v>
                </c:pt>
                <c:pt idx="14">
                  <c:v>13.911372154405001</c:v>
                </c:pt>
                <c:pt idx="15">
                  <c:v>14.847788036488</c:v>
                </c:pt>
                <c:pt idx="16">
                  <c:v>13.202840644751999</c:v>
                </c:pt>
                <c:pt idx="17">
                  <c:v>10.510208945543999</c:v>
                </c:pt>
                <c:pt idx="18">
                  <c:v>7.4170354225439983</c:v>
                </c:pt>
                <c:pt idx="19">
                  <c:v>4.61180777596</c:v>
                </c:pt>
                <c:pt idx="20">
                  <c:v>2.9893718399160005</c:v>
                </c:pt>
                <c:pt idx="21">
                  <c:v>2.2830569690499996</c:v>
                </c:pt>
                <c:pt idx="22">
                  <c:v>1.7753203407060001</c:v>
                </c:pt>
                <c:pt idx="23">
                  <c:v>1.5247414874780001</c:v>
                </c:pt>
                <c:pt idx="24">
                  <c:v>1.0559231891999998</c:v>
                </c:pt>
                <c:pt idx="25">
                  <c:v>0.80993634270999992</c:v>
                </c:pt>
                <c:pt idx="26">
                  <c:v>0.81990261830400002</c:v>
                </c:pt>
                <c:pt idx="27">
                  <c:v>0.82552022245000001</c:v>
                </c:pt>
                <c:pt idx="28">
                  <c:v>0.8391711207</c:v>
                </c:pt>
                <c:pt idx="29">
                  <c:v>0.93301389819000013</c:v>
                </c:pt>
                <c:pt idx="30">
                  <c:v>0.95933350216000013</c:v>
                </c:pt>
                <c:pt idx="31">
                  <c:v>0.96762849612000013</c:v>
                </c:pt>
                <c:pt idx="32">
                  <c:v>0.99692030317000013</c:v>
                </c:pt>
                <c:pt idx="33">
                  <c:v>1.0796978068799998</c:v>
                </c:pt>
                <c:pt idx="34">
                  <c:v>1.2320370334800002</c:v>
                </c:pt>
                <c:pt idx="35">
                  <c:v>1.445193617263</c:v>
                </c:pt>
                <c:pt idx="36">
                  <c:v>1.7604241099719999</c:v>
                </c:pt>
                <c:pt idx="37">
                  <c:v>2.8725666290639995</c:v>
                </c:pt>
                <c:pt idx="38">
                  <c:v>5.368281147404999</c:v>
                </c:pt>
                <c:pt idx="39">
                  <c:v>12.027937965725</c:v>
                </c:pt>
                <c:pt idx="40">
                  <c:v>15.682919437613998</c:v>
                </c:pt>
                <c:pt idx="41">
                  <c:v>14.272823189394002</c:v>
                </c:pt>
                <c:pt idx="42">
                  <c:v>14.598411204465</c:v>
                </c:pt>
                <c:pt idx="43">
                  <c:v>18.296496172944</c:v>
                </c:pt>
                <c:pt idx="44">
                  <c:v>18.775332049386002</c:v>
                </c:pt>
                <c:pt idx="45">
                  <c:v>23.310808009401001</c:v>
                </c:pt>
                <c:pt idx="46">
                  <c:v>24.528592110704004</c:v>
                </c:pt>
                <c:pt idx="47">
                  <c:v>26.886160294917005</c:v>
                </c:pt>
                <c:pt idx="48">
                  <c:v>25.601723122293997</c:v>
                </c:pt>
                <c:pt idx="49">
                  <c:v>27.007603695137998</c:v>
                </c:pt>
                <c:pt idx="50">
                  <c:v>25.337691987893997</c:v>
                </c:pt>
                <c:pt idx="51">
                  <c:v>24.146552453759998</c:v>
                </c:pt>
                <c:pt idx="52">
                  <c:v>24.276848384756001</c:v>
                </c:pt>
                <c:pt idx="53">
                  <c:v>27.145876442454</c:v>
                </c:pt>
                <c:pt idx="54">
                  <c:v>30.389925928669996</c:v>
                </c:pt>
                <c:pt idx="55">
                  <c:v>32.692303350508993</c:v>
                </c:pt>
                <c:pt idx="56">
                  <c:v>26.254998929555001</c:v>
                </c:pt>
                <c:pt idx="57">
                  <c:v>19.041672893144</c:v>
                </c:pt>
                <c:pt idx="58">
                  <c:v>16.516312365552999</c:v>
                </c:pt>
                <c:pt idx="59">
                  <c:v>15.167848078404999</c:v>
                </c:pt>
                <c:pt idx="60">
                  <c:v>13.810322493439999</c:v>
                </c:pt>
                <c:pt idx="61">
                  <c:v>11.907113362495998</c:v>
                </c:pt>
                <c:pt idx="62">
                  <c:v>10.837735621426999</c:v>
                </c:pt>
                <c:pt idx="63">
                  <c:v>10.665877478256</c:v>
                </c:pt>
                <c:pt idx="64">
                  <c:v>8.4576958488000002</c:v>
                </c:pt>
                <c:pt idx="65">
                  <c:v>7.0327864400639992</c:v>
                </c:pt>
                <c:pt idx="66">
                  <c:v>7.1151994044119995</c:v>
                </c:pt>
                <c:pt idx="67">
                  <c:v>9.3565636732260007</c:v>
                </c:pt>
                <c:pt idx="68">
                  <c:v>9.8322556056889994</c:v>
                </c:pt>
                <c:pt idx="69">
                  <c:v>10.551690230696998</c:v>
                </c:pt>
                <c:pt idx="70">
                  <c:v>7.8954623627440004</c:v>
                </c:pt>
                <c:pt idx="71">
                  <c:v>6.5612986201840009</c:v>
                </c:pt>
                <c:pt idx="72">
                  <c:v>6.4474262153399993</c:v>
                </c:pt>
                <c:pt idx="73">
                  <c:v>4.8745525247649999</c:v>
                </c:pt>
                <c:pt idx="74">
                  <c:v>2.7711130427199997</c:v>
                </c:pt>
                <c:pt idx="75">
                  <c:v>1.8653487923840002</c:v>
                </c:pt>
                <c:pt idx="76">
                  <c:v>1.3617477658400001</c:v>
                </c:pt>
                <c:pt idx="77">
                  <c:v>1.6171470972799999</c:v>
                </c:pt>
                <c:pt idx="78">
                  <c:v>1.5048952404639999</c:v>
                </c:pt>
                <c:pt idx="79">
                  <c:v>1.1032028100609998</c:v>
                </c:pt>
                <c:pt idx="80">
                  <c:v>1.0181165889949999</c:v>
                </c:pt>
                <c:pt idx="81">
                  <c:v>1.1028099293639999</c:v>
                </c:pt>
                <c:pt idx="82">
                  <c:v>1.090612635376</c:v>
                </c:pt>
                <c:pt idx="83">
                  <c:v>1.223495699481</c:v>
                </c:pt>
                <c:pt idx="84">
                  <c:v>1.1284229847</c:v>
                </c:pt>
                <c:pt idx="85">
                  <c:v>1.0387777405939997</c:v>
                </c:pt>
                <c:pt idx="86">
                  <c:v>0.88339506586100003</c:v>
                </c:pt>
                <c:pt idx="87">
                  <c:v>0.819692201856</c:v>
                </c:pt>
                <c:pt idx="88">
                  <c:v>0.71719653436199993</c:v>
                </c:pt>
                <c:pt idx="89">
                  <c:v>0.73119201843600001</c:v>
                </c:pt>
                <c:pt idx="90">
                  <c:v>0.9690698086959999</c:v>
                </c:pt>
                <c:pt idx="91">
                  <c:v>0.96610187874200004</c:v>
                </c:pt>
                <c:pt idx="92">
                  <c:v>1.1572145382599999</c:v>
                </c:pt>
                <c:pt idx="93">
                  <c:v>1.279528152705</c:v>
                </c:pt>
                <c:pt idx="94">
                  <c:v>1.3322738460900001</c:v>
                </c:pt>
                <c:pt idx="95">
                  <c:v>1.3553420566400001</c:v>
                </c:pt>
                <c:pt idx="96">
                  <c:v>1.7332593365120001</c:v>
                </c:pt>
                <c:pt idx="97">
                  <c:v>2.3906163829790001</c:v>
                </c:pt>
                <c:pt idx="98">
                  <c:v>2.3220370066520002</c:v>
                </c:pt>
                <c:pt idx="99">
                  <c:v>3.1843763222699999</c:v>
                </c:pt>
                <c:pt idx="100">
                  <c:v>2.9409592223220002</c:v>
                </c:pt>
                <c:pt idx="101">
                  <c:v>3.4167038259639999</c:v>
                </c:pt>
                <c:pt idx="102">
                  <c:v>3.1095747099449995</c:v>
                </c:pt>
                <c:pt idx="103">
                  <c:v>2.67364310499</c:v>
                </c:pt>
                <c:pt idx="104">
                  <c:v>2.5822698774180002</c:v>
                </c:pt>
                <c:pt idx="105">
                  <c:v>1.766756572427</c:v>
                </c:pt>
                <c:pt idx="106">
                  <c:v>1.747032642355</c:v>
                </c:pt>
                <c:pt idx="107">
                  <c:v>1.4589469563019999</c:v>
                </c:pt>
                <c:pt idx="108">
                  <c:v>1.5739508639799999</c:v>
                </c:pt>
                <c:pt idx="109">
                  <c:v>1.781060118816</c:v>
                </c:pt>
                <c:pt idx="110">
                  <c:v>1.8598838776870001</c:v>
                </c:pt>
                <c:pt idx="111">
                  <c:v>1.7140158176789999</c:v>
                </c:pt>
                <c:pt idx="112">
                  <c:v>2.8997694597300003</c:v>
                </c:pt>
                <c:pt idx="113">
                  <c:v>4.5201398161920006</c:v>
                </c:pt>
                <c:pt idx="114">
                  <c:v>6.4655133553779995</c:v>
                </c:pt>
                <c:pt idx="115">
                  <c:v>13.977982144389999</c:v>
                </c:pt>
                <c:pt idx="116">
                  <c:v>15.559699374340001</c:v>
                </c:pt>
                <c:pt idx="117">
                  <c:v>17.970059483210999</c:v>
                </c:pt>
                <c:pt idx="118">
                  <c:v>14.681723692789998</c:v>
                </c:pt>
                <c:pt idx="119">
                  <c:v>12.193097188667998</c:v>
                </c:pt>
                <c:pt idx="120">
                  <c:v>10.546552976619001</c:v>
                </c:pt>
                <c:pt idx="121">
                  <c:v>7.7689501514240007</c:v>
                </c:pt>
                <c:pt idx="122">
                  <c:v>7.5235266279359996</c:v>
                </c:pt>
                <c:pt idx="123">
                  <c:v>6.6299134970639999</c:v>
                </c:pt>
                <c:pt idx="124">
                  <c:v>5.6453272566569996</c:v>
                </c:pt>
                <c:pt idx="125">
                  <c:v>3.8198281817739996</c:v>
                </c:pt>
                <c:pt idx="126">
                  <c:v>2.9565772782259998</c:v>
                </c:pt>
                <c:pt idx="127">
                  <c:v>2.5271609721599999</c:v>
                </c:pt>
                <c:pt idx="128">
                  <c:v>2.2683752731199998</c:v>
                </c:pt>
                <c:pt idx="129">
                  <c:v>2.1548115209279999</c:v>
                </c:pt>
                <c:pt idx="130">
                  <c:v>1.9747533175040002</c:v>
                </c:pt>
                <c:pt idx="131">
                  <c:v>1.8504981060389998</c:v>
                </c:pt>
                <c:pt idx="132">
                  <c:v>1.9354025291040002</c:v>
                </c:pt>
                <c:pt idx="133">
                  <c:v>1.8034683620800003</c:v>
                </c:pt>
                <c:pt idx="134">
                  <c:v>1.940224525536</c:v>
                </c:pt>
                <c:pt idx="135">
                  <c:v>2.383301248944</c:v>
                </c:pt>
                <c:pt idx="136">
                  <c:v>4.6478691726939996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58112"/>
        <c:axId val="126472576"/>
      </c:scatterChart>
      <c:valAx>
        <c:axId val="126458112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6472576"/>
        <c:crosses val="autoZero"/>
        <c:crossBetween val="midCat"/>
      </c:valAx>
      <c:valAx>
        <c:axId val="126472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6458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data'!$CB$10:$CB$146</c:f>
              <c:numCache>
                <c:formatCode>General</c:formatCode>
                <c:ptCount val="137"/>
                <c:pt idx="0">
                  <c:v>7.4361430588445003</c:v>
                </c:pt>
                <c:pt idx="1">
                  <c:v>6.3509956625192006</c:v>
                </c:pt>
                <c:pt idx="2">
                  <c:v>6.2398162919355995</c:v>
                </c:pt>
                <c:pt idx="3">
                  <c:v>17.2114532555075</c:v>
                </c:pt>
                <c:pt idx="4">
                  <c:v>32.829471008334004</c:v>
                </c:pt>
                <c:pt idx="5">
                  <c:v>53.6029919062792</c:v>
                </c:pt>
                <c:pt idx="6">
                  <c:v>39.944838764182002</c:v>
                </c:pt>
                <c:pt idx="7">
                  <c:v>47.696134337450502</c:v>
                </c:pt>
                <c:pt idx="8">
                  <c:v>45.234236665171402</c:v>
                </c:pt>
                <c:pt idx="9">
                  <c:v>18.257705123146501</c:v>
                </c:pt>
                <c:pt idx="10">
                  <c:v>11.640238544844799</c:v>
                </c:pt>
                <c:pt idx="11">
                  <c:v>7.595221417792799</c:v>
                </c:pt>
                <c:pt idx="12">
                  <c:v>10.081123398592398</c:v>
                </c:pt>
                <c:pt idx="13">
                  <c:v>40.440627289514097</c:v>
                </c:pt>
                <c:pt idx="14">
                  <c:v>36.666512020634102</c:v>
                </c:pt>
                <c:pt idx="15">
                  <c:v>17.479981436037999</c:v>
                </c:pt>
                <c:pt idx="16">
                  <c:v>9.8409993372074993</c:v>
                </c:pt>
                <c:pt idx="17">
                  <c:v>16.370021015564699</c:v>
                </c:pt>
                <c:pt idx="18">
                  <c:v>37.029176139345502</c:v>
                </c:pt>
                <c:pt idx="19">
                  <c:v>55.967542353907803</c:v>
                </c:pt>
                <c:pt idx="20">
                  <c:v>61.815660541254395</c:v>
                </c:pt>
                <c:pt idx="21">
                  <c:v>61.798082062770895</c:v>
                </c:pt>
                <c:pt idx="22">
                  <c:v>60.835016688516397</c:v>
                </c:pt>
                <c:pt idx="23">
                  <c:v>30.185553771113401</c:v>
                </c:pt>
                <c:pt idx="24">
                  <c:v>14.205443224407601</c:v>
                </c:pt>
                <c:pt idx="25">
                  <c:v>28.414377270614494</c:v>
                </c:pt>
                <c:pt idx="26">
                  <c:v>60.500008467241209</c:v>
                </c:pt>
                <c:pt idx="27">
                  <c:v>83.791112671165891</c:v>
                </c:pt>
                <c:pt idx="28">
                  <c:v>81.989067918774495</c:v>
                </c:pt>
                <c:pt idx="29">
                  <c:v>71.444134084355994</c:v>
                </c:pt>
                <c:pt idx="30">
                  <c:v>78.966797217739199</c:v>
                </c:pt>
                <c:pt idx="31">
                  <c:v>68.7458809325354</c:v>
                </c:pt>
                <c:pt idx="32">
                  <c:v>31.2781836801434</c:v>
                </c:pt>
                <c:pt idx="33">
                  <c:v>20.028820971861897</c:v>
                </c:pt>
                <c:pt idx="34">
                  <c:v>13.852829555829002</c:v>
                </c:pt>
                <c:pt idx="35">
                  <c:v>8.9993594393339986</c:v>
                </c:pt>
                <c:pt idx="36">
                  <c:v>11.672767270782201</c:v>
                </c:pt>
                <c:pt idx="37">
                  <c:v>8.8854939707655003</c:v>
                </c:pt>
                <c:pt idx="38">
                  <c:v>21.969503829811998</c:v>
                </c:pt>
                <c:pt idx="39">
                  <c:v>34.563609158680798</c:v>
                </c:pt>
                <c:pt idx="40">
                  <c:v>15.710136172153501</c:v>
                </c:pt>
                <c:pt idx="41">
                  <c:v>15.460499689650399</c:v>
                </c:pt>
                <c:pt idx="42">
                  <c:v>20.409412774839002</c:v>
                </c:pt>
                <c:pt idx="43">
                  <c:v>57.242994304138499</c:v>
                </c:pt>
                <c:pt idx="44">
                  <c:v>51.775420493376799</c:v>
                </c:pt>
                <c:pt idx="45">
                  <c:v>22.944831231049204</c:v>
                </c:pt>
                <c:pt idx="46">
                  <c:v>14.0276359177416</c:v>
                </c:pt>
                <c:pt idx="47">
                  <c:v>9.0583739491805986</c:v>
                </c:pt>
                <c:pt idx="48">
                  <c:v>11.531264492286001</c:v>
                </c:pt>
                <c:pt idx="49">
                  <c:v>48.636603023952894</c:v>
                </c:pt>
                <c:pt idx="50">
                  <c:v>58.699715407310997</c:v>
                </c:pt>
                <c:pt idx="51">
                  <c:v>36.479311898074101</c:v>
                </c:pt>
                <c:pt idx="52">
                  <c:v>41.515333922275403</c:v>
                </c:pt>
                <c:pt idx="53">
                  <c:v>55.195518345992205</c:v>
                </c:pt>
                <c:pt idx="54">
                  <c:v>38.150141405863295</c:v>
                </c:pt>
                <c:pt idx="55">
                  <c:v>24.773595321618</c:v>
                </c:pt>
                <c:pt idx="56">
                  <c:v>27.997487681101401</c:v>
                </c:pt>
                <c:pt idx="57">
                  <c:v>23.704191653257503</c:v>
                </c:pt>
                <c:pt idx="58">
                  <c:v>31.341813276620002</c:v>
                </c:pt>
                <c:pt idx="59">
                  <c:v>57.374497978039003</c:v>
                </c:pt>
                <c:pt idx="60">
                  <c:v>68.316908086960495</c:v>
                </c:pt>
                <c:pt idx="61">
                  <c:v>32.153616673074595</c:v>
                </c:pt>
                <c:pt idx="62">
                  <c:v>33.237106017431806</c:v>
                </c:pt>
                <c:pt idx="63">
                  <c:v>30.159453369368396</c:v>
                </c:pt>
                <c:pt idx="64">
                  <c:v>28.873397203050398</c:v>
                </c:pt>
                <c:pt idx="65">
                  <c:v>31.337342559077499</c:v>
                </c:pt>
                <c:pt idx="66">
                  <c:v>46.302843899861998</c:v>
                </c:pt>
                <c:pt idx="67">
                  <c:v>62.500645903079992</c:v>
                </c:pt>
                <c:pt idx="68">
                  <c:v>111.64413342234239</c:v>
                </c:pt>
                <c:pt idx="69">
                  <c:v>110.9614748245707</c:v>
                </c:pt>
                <c:pt idx="70">
                  <c:v>103.00930852429138</c:v>
                </c:pt>
                <c:pt idx="71">
                  <c:v>91.031203632299707</c:v>
                </c:pt>
                <c:pt idx="72">
                  <c:v>98.096211438568204</c:v>
                </c:pt>
                <c:pt idx="73">
                  <c:v>85.684991178181988</c:v>
                </c:pt>
                <c:pt idx="74">
                  <c:v>85.366851463317587</c:v>
                </c:pt>
                <c:pt idx="75">
                  <c:v>89.334963021103789</c:v>
                </c:pt>
                <c:pt idx="76">
                  <c:v>33.770716547300701</c:v>
                </c:pt>
                <c:pt idx="77">
                  <c:v>15.3036056599987</c:v>
                </c:pt>
                <c:pt idx="78">
                  <c:v>13.815548452985402</c:v>
                </c:pt>
                <c:pt idx="79">
                  <c:v>29.084895225672</c:v>
                </c:pt>
                <c:pt idx="80">
                  <c:v>27.964711941949204</c:v>
                </c:pt>
                <c:pt idx="81">
                  <c:v>22.633127663632198</c:v>
                </c:pt>
                <c:pt idx="82">
                  <c:v>29.667018225800998</c:v>
                </c:pt>
                <c:pt idx="83">
                  <c:v>36.164686676048696</c:v>
                </c:pt>
                <c:pt idx="84">
                  <c:v>52.109044217848201</c:v>
                </c:pt>
                <c:pt idx="85">
                  <c:v>92.216366544455994</c:v>
                </c:pt>
                <c:pt idx="86">
                  <c:v>89.344053540676001</c:v>
                </c:pt>
                <c:pt idx="87">
                  <c:v>84.776830495255808</c:v>
                </c:pt>
                <c:pt idx="88">
                  <c:v>99.488688557227206</c:v>
                </c:pt>
                <c:pt idx="89">
                  <c:v>76.463209466806788</c:v>
                </c:pt>
                <c:pt idx="90">
                  <c:v>66.820617758169007</c:v>
                </c:pt>
                <c:pt idx="91">
                  <c:v>39.959220023535998</c:v>
                </c:pt>
                <c:pt idx="92">
                  <c:v>30.156923595569097</c:v>
                </c:pt>
                <c:pt idx="93">
                  <c:v>17.5610901692204</c:v>
                </c:pt>
                <c:pt idx="94">
                  <c:v>13.381762561622399</c:v>
                </c:pt>
                <c:pt idx="95">
                  <c:v>13.086478452707</c:v>
                </c:pt>
                <c:pt idx="96">
                  <c:v>10.881280871321298</c:v>
                </c:pt>
                <c:pt idx="97">
                  <c:v>12.116091622210401</c:v>
                </c:pt>
                <c:pt idx="98">
                  <c:v>11.982609148488001</c:v>
                </c:pt>
                <c:pt idx="99">
                  <c:v>20.411763973685702</c:v>
                </c:pt>
                <c:pt idx="100">
                  <c:v>42.516492375267902</c:v>
                </c:pt>
                <c:pt idx="101">
                  <c:v>54.234401147440799</c:v>
                </c:pt>
                <c:pt idx="102">
                  <c:v>65.409894366063497</c:v>
                </c:pt>
                <c:pt idx="103">
                  <c:v>80.280118350750996</c:v>
                </c:pt>
                <c:pt idx="104">
                  <c:v>92.53105917824999</c:v>
                </c:pt>
                <c:pt idx="105">
                  <c:v>75.128538538018887</c:v>
                </c:pt>
                <c:pt idx="106">
                  <c:v>40.575695590531204</c:v>
                </c:pt>
                <c:pt idx="107">
                  <c:v>22.744512907353599</c:v>
                </c:pt>
                <c:pt idx="108">
                  <c:v>14.544124484614999</c:v>
                </c:pt>
                <c:pt idx="109">
                  <c:v>21.405857331979998</c:v>
                </c:pt>
                <c:pt idx="110">
                  <c:v>56.586682318880996</c:v>
                </c:pt>
                <c:pt idx="111">
                  <c:v>78.265401724662894</c:v>
                </c:pt>
                <c:pt idx="112">
                  <c:v>63.651391169206491</c:v>
                </c:pt>
                <c:pt idx="113">
                  <c:v>34.779608595705596</c:v>
                </c:pt>
                <c:pt idx="114">
                  <c:v>26.8163137864567</c:v>
                </c:pt>
                <c:pt idx="115">
                  <c:v>20.404059101448002</c:v>
                </c:pt>
                <c:pt idx="116">
                  <c:v>19.365305221376399</c:v>
                </c:pt>
                <c:pt idx="117">
                  <c:v>22.752421269639601</c:v>
                </c:pt>
                <c:pt idx="118">
                  <c:v>40.916714721014003</c:v>
                </c:pt>
                <c:pt idx="119">
                  <c:v>54.609936163694996</c:v>
                </c:pt>
                <c:pt idx="120">
                  <c:v>62.486652623151898</c:v>
                </c:pt>
                <c:pt idx="121">
                  <c:v>65.044668514432203</c:v>
                </c:pt>
                <c:pt idx="122">
                  <c:v>55.664165736181197</c:v>
                </c:pt>
                <c:pt idx="123">
                  <c:v>33.118450477133997</c:v>
                </c:pt>
                <c:pt idx="124">
                  <c:v>16.185674872366999</c:v>
                </c:pt>
                <c:pt idx="125">
                  <c:v>13.137044302324799</c:v>
                </c:pt>
                <c:pt idx="126">
                  <c:v>10.160441209687999</c:v>
                </c:pt>
                <c:pt idx="127">
                  <c:v>8.8588525341513993</c:v>
                </c:pt>
                <c:pt idx="128">
                  <c:v>11.0933496708892</c:v>
                </c:pt>
                <c:pt idx="129">
                  <c:v>9.1202858465102992</c:v>
                </c:pt>
                <c:pt idx="130">
                  <c:v>11.974219156702</c:v>
                </c:pt>
                <c:pt idx="131">
                  <c:v>14.129071845860397</c:v>
                </c:pt>
                <c:pt idx="132">
                  <c:v>11.8502726737263</c:v>
                </c:pt>
                <c:pt idx="133">
                  <c:v>15.1874280139329</c:v>
                </c:pt>
                <c:pt idx="134">
                  <c:v>11.067466555169199</c:v>
                </c:pt>
                <c:pt idx="135">
                  <c:v>11.15413900689</c:v>
                </c:pt>
                <c:pt idx="136">
                  <c:v>10.788862484813599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data'!$CB$10:$CB$146</c:f>
              <c:numCache>
                <c:formatCode>General</c:formatCode>
                <c:ptCount val="137"/>
                <c:pt idx="0">
                  <c:v>10.579355163196402</c:v>
                </c:pt>
                <c:pt idx="1">
                  <c:v>24.096735803728201</c:v>
                </c:pt>
                <c:pt idx="2">
                  <c:v>49.468638978794104</c:v>
                </c:pt>
                <c:pt idx="3">
                  <c:v>69.584096518255592</c:v>
                </c:pt>
                <c:pt idx="4">
                  <c:v>84.29189295513261</c:v>
                </c:pt>
                <c:pt idx="5">
                  <c:v>78.792349855493995</c:v>
                </c:pt>
                <c:pt idx="6">
                  <c:v>76.337655191711406</c:v>
                </c:pt>
                <c:pt idx="7">
                  <c:v>46.654254721159099</c:v>
                </c:pt>
                <c:pt idx="8">
                  <c:v>22.20823714122</c:v>
                </c:pt>
                <c:pt idx="9">
                  <c:v>20.122512846028801</c:v>
                </c:pt>
                <c:pt idx="10">
                  <c:v>11.581374018817501</c:v>
                </c:pt>
                <c:pt idx="11">
                  <c:v>16.126100152939799</c:v>
                </c:pt>
                <c:pt idx="12">
                  <c:v>17.777870020542</c:v>
                </c:pt>
                <c:pt idx="13">
                  <c:v>10.7356029196851</c:v>
                </c:pt>
                <c:pt idx="14">
                  <c:v>28.277182467166504</c:v>
                </c:pt>
                <c:pt idx="15">
                  <c:v>77.41843699537921</c:v>
                </c:pt>
                <c:pt idx="16">
                  <c:v>61.3257563049212</c:v>
                </c:pt>
                <c:pt idx="17">
                  <c:v>83.260537295109202</c:v>
                </c:pt>
                <c:pt idx="18">
                  <c:v>45.403195884308992</c:v>
                </c:pt>
                <c:pt idx="19">
                  <c:v>34.151496661320998</c:v>
                </c:pt>
                <c:pt idx="20">
                  <c:v>34.588565802399799</c:v>
                </c:pt>
                <c:pt idx="21">
                  <c:v>21.669951371997598</c:v>
                </c:pt>
                <c:pt idx="22">
                  <c:v>16.209198707095002</c:v>
                </c:pt>
                <c:pt idx="23">
                  <c:v>9.0934100172299992</c:v>
                </c:pt>
                <c:pt idx="24">
                  <c:v>13.010265226296001</c:v>
                </c:pt>
                <c:pt idx="25">
                  <c:v>11.831923617891601</c:v>
                </c:pt>
                <c:pt idx="26">
                  <c:v>24.314043570200901</c:v>
                </c:pt>
                <c:pt idx="27">
                  <c:v>59.279589864566397</c:v>
                </c:pt>
                <c:pt idx="28">
                  <c:v>91.572873155732012</c:v>
                </c:pt>
                <c:pt idx="29">
                  <c:v>107.84963890414352</c:v>
                </c:pt>
                <c:pt idx="30">
                  <c:v>102.280676246125</c:v>
                </c:pt>
                <c:pt idx="31">
                  <c:v>89.502536426804994</c:v>
                </c:pt>
                <c:pt idx="32">
                  <c:v>57.525216093368797</c:v>
                </c:pt>
                <c:pt idx="33">
                  <c:v>29.120431096264799</c:v>
                </c:pt>
                <c:pt idx="34">
                  <c:v>23.421574735321002</c:v>
                </c:pt>
                <c:pt idx="35">
                  <c:v>19.867028604019602</c:v>
                </c:pt>
                <c:pt idx="36">
                  <c:v>17.931033481319702</c:v>
                </c:pt>
                <c:pt idx="37">
                  <c:v>27.335563103512797</c:v>
                </c:pt>
                <c:pt idx="38">
                  <c:v>30.789162235363001</c:v>
                </c:pt>
                <c:pt idx="39">
                  <c:v>23.228434970235</c:v>
                </c:pt>
                <c:pt idx="40">
                  <c:v>18.312673729550802</c:v>
                </c:pt>
                <c:pt idx="41">
                  <c:v>15.386418709075199</c:v>
                </c:pt>
                <c:pt idx="42">
                  <c:v>18.656828308062003</c:v>
                </c:pt>
                <c:pt idx="43">
                  <c:v>22.803425038105701</c:v>
                </c:pt>
                <c:pt idx="44">
                  <c:v>34.911031109713605</c:v>
                </c:pt>
                <c:pt idx="45">
                  <c:v>22.845766867156495</c:v>
                </c:pt>
                <c:pt idx="46">
                  <c:v>16.300664611950801</c:v>
                </c:pt>
                <c:pt idx="47">
                  <c:v>35.420327311071496</c:v>
                </c:pt>
                <c:pt idx="48">
                  <c:v>62.485845265467006</c:v>
                </c:pt>
                <c:pt idx="49">
                  <c:v>72.545527663401302</c:v>
                </c:pt>
                <c:pt idx="50">
                  <c:v>44.590748564236605</c:v>
                </c:pt>
                <c:pt idx="51">
                  <c:v>22.468561609807498</c:v>
                </c:pt>
                <c:pt idx="52">
                  <c:v>22.794885408952801</c:v>
                </c:pt>
                <c:pt idx="53">
                  <c:v>21.362360426245999</c:v>
                </c:pt>
                <c:pt idx="54">
                  <c:v>19.129386582014604</c:v>
                </c:pt>
                <c:pt idx="55">
                  <c:v>23.398060998585599</c:v>
                </c:pt>
                <c:pt idx="56">
                  <c:v>20.313847058405397</c:v>
                </c:pt>
                <c:pt idx="57">
                  <c:v>22.856285434650005</c:v>
                </c:pt>
                <c:pt idx="58">
                  <c:v>24.214450712337602</c:v>
                </c:pt>
                <c:pt idx="59">
                  <c:v>36.0335127054528</c:v>
                </c:pt>
                <c:pt idx="60">
                  <c:v>26.460589479569599</c:v>
                </c:pt>
                <c:pt idx="61">
                  <c:v>19.032336635102002</c:v>
                </c:pt>
                <c:pt idx="62">
                  <c:v>24.426966487456003</c:v>
                </c:pt>
                <c:pt idx="63">
                  <c:v>29.131778837867198</c:v>
                </c:pt>
                <c:pt idx="64">
                  <c:v>48.779227687540697</c:v>
                </c:pt>
                <c:pt idx="65">
                  <c:v>45.6257083168355</c:v>
                </c:pt>
                <c:pt idx="66">
                  <c:v>72.906675684302996</c:v>
                </c:pt>
                <c:pt idx="67">
                  <c:v>80.331836631278406</c:v>
                </c:pt>
                <c:pt idx="68">
                  <c:v>51.689150385212905</c:v>
                </c:pt>
                <c:pt idx="69">
                  <c:v>22.700076931302302</c:v>
                </c:pt>
                <c:pt idx="70">
                  <c:v>39.628806967961701</c:v>
                </c:pt>
                <c:pt idx="71">
                  <c:v>74.511135586406809</c:v>
                </c:pt>
                <c:pt idx="72">
                  <c:v>85.480714007335607</c:v>
                </c:pt>
                <c:pt idx="73">
                  <c:v>108.698912560644</c:v>
                </c:pt>
                <c:pt idx="74">
                  <c:v>89.206502114264012</c:v>
                </c:pt>
                <c:pt idx="75">
                  <c:v>42.172028974596003</c:v>
                </c:pt>
                <c:pt idx="76">
                  <c:v>24.5282023400577</c:v>
                </c:pt>
                <c:pt idx="77">
                  <c:v>16.020316630012402</c:v>
                </c:pt>
                <c:pt idx="78">
                  <c:v>14.369828313958401</c:v>
                </c:pt>
                <c:pt idx="79">
                  <c:v>10.879008442590601</c:v>
                </c:pt>
                <c:pt idx="80">
                  <c:v>9.8088905239323001</c:v>
                </c:pt>
                <c:pt idx="81">
                  <c:v>8.4321503376399995</c:v>
                </c:pt>
                <c:pt idx="82">
                  <c:v>7.8968161471744995</c:v>
                </c:pt>
                <c:pt idx="83">
                  <c:v>7.7990753526664003</c:v>
                </c:pt>
                <c:pt idx="84">
                  <c:v>15.4133881003896</c:v>
                </c:pt>
                <c:pt idx="85">
                  <c:v>29.8198861411616</c:v>
                </c:pt>
                <c:pt idx="86">
                  <c:v>47.586103400875501</c:v>
                </c:pt>
                <c:pt idx="87">
                  <c:v>75.450921136017996</c:v>
                </c:pt>
                <c:pt idx="88">
                  <c:v>92.002014848704789</c:v>
                </c:pt>
                <c:pt idx="89">
                  <c:v>93.706351776193202</c:v>
                </c:pt>
                <c:pt idx="90">
                  <c:v>96.939289424691992</c:v>
                </c:pt>
                <c:pt idx="91">
                  <c:v>77.466835888258018</c:v>
                </c:pt>
                <c:pt idx="92">
                  <c:v>65.223565786325807</c:v>
                </c:pt>
                <c:pt idx="93">
                  <c:v>85.569630063432015</c:v>
                </c:pt>
                <c:pt idx="94">
                  <c:v>87.354373865550002</c:v>
                </c:pt>
                <c:pt idx="95">
                  <c:v>77.211932251579299</c:v>
                </c:pt>
                <c:pt idx="96">
                  <c:v>87.160598377806011</c:v>
                </c:pt>
                <c:pt idx="97">
                  <c:v>122.3256314093625</c:v>
                </c:pt>
                <c:pt idx="98">
                  <c:v>104.07191593016449</c:v>
                </c:pt>
                <c:pt idx="99">
                  <c:v>96.443626089876787</c:v>
                </c:pt>
                <c:pt idx="100">
                  <c:v>70.803083508484605</c:v>
                </c:pt>
                <c:pt idx="101">
                  <c:v>57.464590187616004</c:v>
                </c:pt>
                <c:pt idx="102">
                  <c:v>54.972188980788601</c:v>
                </c:pt>
                <c:pt idx="103">
                  <c:v>41.861826465115797</c:v>
                </c:pt>
                <c:pt idx="104">
                  <c:v>26.298964379658599</c:v>
                </c:pt>
                <c:pt idx="105">
                  <c:v>22.232984391378601</c:v>
                </c:pt>
                <c:pt idx="106">
                  <c:v>16.7625105180405</c:v>
                </c:pt>
                <c:pt idx="107">
                  <c:v>13.4878975315965</c:v>
                </c:pt>
                <c:pt idx="108">
                  <c:v>32.482536835939193</c:v>
                </c:pt>
                <c:pt idx="109">
                  <c:v>48.281938951470003</c:v>
                </c:pt>
                <c:pt idx="110">
                  <c:v>26.698143342609004</c:v>
                </c:pt>
                <c:pt idx="111">
                  <c:v>39.728809399982204</c:v>
                </c:pt>
                <c:pt idx="112">
                  <c:v>58.882228509022006</c:v>
                </c:pt>
                <c:pt idx="113">
                  <c:v>40.214626712544998</c:v>
                </c:pt>
                <c:pt idx="114">
                  <c:v>24.492443341439998</c:v>
                </c:pt>
                <c:pt idx="115">
                  <c:v>18.003292189458001</c:v>
                </c:pt>
                <c:pt idx="116">
                  <c:v>20.136627311117103</c:v>
                </c:pt>
                <c:pt idx="117">
                  <c:v>43.274505831767499</c:v>
                </c:pt>
                <c:pt idx="118">
                  <c:v>81.170709190224017</c:v>
                </c:pt>
                <c:pt idx="119">
                  <c:v>92.338820536665608</c:v>
                </c:pt>
                <c:pt idx="120">
                  <c:v>46.139944540257005</c:v>
                </c:pt>
                <c:pt idx="121">
                  <c:v>52.860767965493906</c:v>
                </c:pt>
                <c:pt idx="122">
                  <c:v>71.399661760969607</c:v>
                </c:pt>
                <c:pt idx="123">
                  <c:v>65.537921089091412</c:v>
                </c:pt>
                <c:pt idx="124">
                  <c:v>51.241079533417214</c:v>
                </c:pt>
                <c:pt idx="125">
                  <c:v>27.431040809890302</c:v>
                </c:pt>
                <c:pt idx="126">
                  <c:v>18.606731267122001</c:v>
                </c:pt>
                <c:pt idx="127">
                  <c:v>17.317934077351001</c:v>
                </c:pt>
                <c:pt idx="128">
                  <c:v>19.224388052993998</c:v>
                </c:pt>
                <c:pt idx="129">
                  <c:v>14.759245876334399</c:v>
                </c:pt>
                <c:pt idx="130">
                  <c:v>12.458325168457</c:v>
                </c:pt>
                <c:pt idx="131">
                  <c:v>14.040806671568001</c:v>
                </c:pt>
                <c:pt idx="132">
                  <c:v>12.111229499367003</c:v>
                </c:pt>
                <c:pt idx="133">
                  <c:v>11.452367246020001</c:v>
                </c:pt>
                <c:pt idx="134">
                  <c:v>12.6145763486847</c:v>
                </c:pt>
                <c:pt idx="135">
                  <c:v>11.0564293364096</c:v>
                </c:pt>
                <c:pt idx="136">
                  <c:v>12.7811393734194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data'!$CB$10:$CB$146</c:f>
              <c:numCache>
                <c:formatCode>General</c:formatCode>
                <c:ptCount val="137"/>
                <c:pt idx="0">
                  <c:v>12.378054820249799</c:v>
                </c:pt>
                <c:pt idx="1">
                  <c:v>10.333485735734699</c:v>
                </c:pt>
                <c:pt idx="2">
                  <c:v>10.421124906891599</c:v>
                </c:pt>
                <c:pt idx="3">
                  <c:v>22.1847408314928</c:v>
                </c:pt>
                <c:pt idx="4">
                  <c:v>29.4843454438302</c:v>
                </c:pt>
                <c:pt idx="5">
                  <c:v>47.029290197312505</c:v>
                </c:pt>
                <c:pt idx="6">
                  <c:v>70.354298367553199</c:v>
                </c:pt>
                <c:pt idx="7">
                  <c:v>77.730975541048508</c:v>
                </c:pt>
                <c:pt idx="8">
                  <c:v>119.1262179780211</c:v>
                </c:pt>
                <c:pt idx="9">
                  <c:v>74.636528229404902</c:v>
                </c:pt>
                <c:pt idx="10">
                  <c:v>34.469246240345399</c:v>
                </c:pt>
                <c:pt idx="11">
                  <c:v>19.9909561530052</c:v>
                </c:pt>
                <c:pt idx="12">
                  <c:v>14.741403719532599</c:v>
                </c:pt>
                <c:pt idx="13">
                  <c:v>14.765333911426998</c:v>
                </c:pt>
                <c:pt idx="14">
                  <c:v>25.663441864894899</c:v>
                </c:pt>
                <c:pt idx="15">
                  <c:v>33.305412429078899</c:v>
                </c:pt>
                <c:pt idx="16">
                  <c:v>19.274881893352802</c:v>
                </c:pt>
                <c:pt idx="17">
                  <c:v>10.659944553082001</c:v>
                </c:pt>
                <c:pt idx="18">
                  <c:v>17.330670004722798</c:v>
                </c:pt>
                <c:pt idx="19">
                  <c:v>38.810761193781502</c:v>
                </c:pt>
                <c:pt idx="20">
                  <c:v>44.237850354393302</c:v>
                </c:pt>
                <c:pt idx="21">
                  <c:v>39.230997237554092</c:v>
                </c:pt>
                <c:pt idx="22">
                  <c:v>58.454934463510192</c:v>
                </c:pt>
                <c:pt idx="23">
                  <c:v>82.755955760202994</c:v>
                </c:pt>
                <c:pt idx="24">
                  <c:v>48.356706398206803</c:v>
                </c:pt>
                <c:pt idx="25">
                  <c:v>50.642594490185502</c:v>
                </c:pt>
                <c:pt idx="26">
                  <c:v>41.0499305289744</c:v>
                </c:pt>
                <c:pt idx="27">
                  <c:v>32.408508755862798</c:v>
                </c:pt>
                <c:pt idx="28">
                  <c:v>58.448762186825995</c:v>
                </c:pt>
                <c:pt idx="29">
                  <c:v>92.067241494987002</c:v>
                </c:pt>
                <c:pt idx="30">
                  <c:v>93.893355739347996</c:v>
                </c:pt>
                <c:pt idx="31">
                  <c:v>113.34624271095839</c:v>
                </c:pt>
                <c:pt idx="32">
                  <c:v>111.58540964469802</c:v>
                </c:pt>
                <c:pt idx="33">
                  <c:v>91.613644268299993</c:v>
                </c:pt>
                <c:pt idx="34">
                  <c:v>54.409493258551201</c:v>
                </c:pt>
                <c:pt idx="35">
                  <c:v>35.156530476081301</c:v>
                </c:pt>
                <c:pt idx="36">
                  <c:v>27.5643653989836</c:v>
                </c:pt>
                <c:pt idx="37">
                  <c:v>17.586725938085699</c:v>
                </c:pt>
                <c:pt idx="38">
                  <c:v>27.209773146302997</c:v>
                </c:pt>
                <c:pt idx="39">
                  <c:v>34.593154807029499</c:v>
                </c:pt>
                <c:pt idx="40">
                  <c:v>20.046059097407198</c:v>
                </c:pt>
                <c:pt idx="41">
                  <c:v>14.975569063986299</c:v>
                </c:pt>
                <c:pt idx="42">
                  <c:v>16.212544475853001</c:v>
                </c:pt>
                <c:pt idx="43">
                  <c:v>16.904104773575799</c:v>
                </c:pt>
                <c:pt idx="44">
                  <c:v>13.985859610898999</c:v>
                </c:pt>
                <c:pt idx="45">
                  <c:v>12.6522099548031</c:v>
                </c:pt>
                <c:pt idx="46">
                  <c:v>18.7177504212776</c:v>
                </c:pt>
                <c:pt idx="47">
                  <c:v>19.953948394396498</c:v>
                </c:pt>
                <c:pt idx="48">
                  <c:v>13.272277192466598</c:v>
                </c:pt>
                <c:pt idx="49">
                  <c:v>14.1248744012112</c:v>
                </c:pt>
                <c:pt idx="50">
                  <c:v>12.961203978422699</c:v>
                </c:pt>
                <c:pt idx="51">
                  <c:v>13.780828614255999</c:v>
                </c:pt>
                <c:pt idx="52">
                  <c:v>16.159022454084401</c:v>
                </c:pt>
                <c:pt idx="53">
                  <c:v>35.427180960725401</c:v>
                </c:pt>
                <c:pt idx="54">
                  <c:v>68.188039284975488</c:v>
                </c:pt>
                <c:pt idx="55">
                  <c:v>50.606583464232401</c:v>
                </c:pt>
                <c:pt idx="56">
                  <c:v>28.583440986897497</c:v>
                </c:pt>
                <c:pt idx="57">
                  <c:v>27.960679701009003</c:v>
                </c:pt>
                <c:pt idx="58">
                  <c:v>63.443138074377593</c:v>
                </c:pt>
                <c:pt idx="59">
                  <c:v>92.023800198279389</c:v>
                </c:pt>
                <c:pt idx="60">
                  <c:v>55.878119858175999</c:v>
                </c:pt>
                <c:pt idx="61">
                  <c:v>42.762944033286395</c:v>
                </c:pt>
                <c:pt idx="62">
                  <c:v>81.333238363767506</c:v>
                </c:pt>
                <c:pt idx="63">
                  <c:v>66.213904127032194</c:v>
                </c:pt>
                <c:pt idx="64">
                  <c:v>31.035899357891999</c:v>
                </c:pt>
                <c:pt idx="65">
                  <c:v>17.3669139528192</c:v>
                </c:pt>
                <c:pt idx="66">
                  <c:v>20.780364002642202</c:v>
                </c:pt>
                <c:pt idx="67">
                  <c:v>26.294316589510203</c:v>
                </c:pt>
                <c:pt idx="68">
                  <c:v>32.184114445385099</c:v>
                </c:pt>
                <c:pt idx="69">
                  <c:v>73.426023223426498</c:v>
                </c:pt>
                <c:pt idx="70">
                  <c:v>59.559755380655197</c:v>
                </c:pt>
                <c:pt idx="71">
                  <c:v>48.269536036656007</c:v>
                </c:pt>
                <c:pt idx="72">
                  <c:v>58.140514242383091</c:v>
                </c:pt>
                <c:pt idx="73">
                  <c:v>52.0091324538555</c:v>
                </c:pt>
                <c:pt idx="74">
                  <c:v>48.666723801453998</c:v>
                </c:pt>
                <c:pt idx="75">
                  <c:v>59.599975779160303</c:v>
                </c:pt>
                <c:pt idx="76">
                  <c:v>51.969923853760001</c:v>
                </c:pt>
                <c:pt idx="77">
                  <c:v>45.873409565154603</c:v>
                </c:pt>
                <c:pt idx="78">
                  <c:v>49.001171142292606</c:v>
                </c:pt>
                <c:pt idx="79">
                  <c:v>46.026445204648702</c:v>
                </c:pt>
                <c:pt idx="80">
                  <c:v>40.445656290305195</c:v>
                </c:pt>
                <c:pt idx="81">
                  <c:v>43.349384663602599</c:v>
                </c:pt>
                <c:pt idx="82">
                  <c:v>48.814270060283199</c:v>
                </c:pt>
                <c:pt idx="83">
                  <c:v>54.692796139621194</c:v>
                </c:pt>
                <c:pt idx="84">
                  <c:v>71.160806508627005</c:v>
                </c:pt>
                <c:pt idx="85">
                  <c:v>75.372925158739989</c:v>
                </c:pt>
                <c:pt idx="86">
                  <c:v>57.251175050053604</c:v>
                </c:pt>
                <c:pt idx="87">
                  <c:v>44.508005791715398</c:v>
                </c:pt>
                <c:pt idx="88">
                  <c:v>36.124696126028397</c:v>
                </c:pt>
                <c:pt idx="89">
                  <c:v>33.094606404647699</c:v>
                </c:pt>
                <c:pt idx="90">
                  <c:v>47.014834139017808</c:v>
                </c:pt>
                <c:pt idx="91">
                  <c:v>93.506983707647393</c:v>
                </c:pt>
                <c:pt idx="92">
                  <c:v>154.13776201140348</c:v>
                </c:pt>
                <c:pt idx="93">
                  <c:v>146.16222997559041</c:v>
                </c:pt>
                <c:pt idx="94">
                  <c:v>138.7401935447682</c:v>
                </c:pt>
                <c:pt idx="95">
                  <c:v>96.817686923913996</c:v>
                </c:pt>
                <c:pt idx="96">
                  <c:v>49.648167762027995</c:v>
                </c:pt>
                <c:pt idx="97">
                  <c:v>38.356212742420091</c:v>
                </c:pt>
                <c:pt idx="98">
                  <c:v>53.871258554326388</c:v>
                </c:pt>
                <c:pt idx="99">
                  <c:v>83.397999373502003</c:v>
                </c:pt>
                <c:pt idx="100">
                  <c:v>83.653743076888603</c:v>
                </c:pt>
                <c:pt idx="101">
                  <c:v>104.72612210850019</c:v>
                </c:pt>
                <c:pt idx="102">
                  <c:v>100.66667041304169</c:v>
                </c:pt>
                <c:pt idx="103">
                  <c:v>103.26060647416799</c:v>
                </c:pt>
                <c:pt idx="104">
                  <c:v>139.63824848929562</c:v>
                </c:pt>
                <c:pt idx="105">
                  <c:v>132.71554143603908</c:v>
                </c:pt>
                <c:pt idx="106">
                  <c:v>124.11561658383029</c:v>
                </c:pt>
                <c:pt idx="107">
                  <c:v>93.395514287765806</c:v>
                </c:pt>
                <c:pt idx="108">
                  <c:v>74.853619757009497</c:v>
                </c:pt>
                <c:pt idx="109">
                  <c:v>49.0289296201056</c:v>
                </c:pt>
                <c:pt idx="110">
                  <c:v>27.665174005526204</c:v>
                </c:pt>
                <c:pt idx="111">
                  <c:v>16.807653820742402</c:v>
                </c:pt>
                <c:pt idx="112">
                  <c:v>17.447518196014499</c:v>
                </c:pt>
                <c:pt idx="113">
                  <c:v>17.878576639123199</c:v>
                </c:pt>
                <c:pt idx="114">
                  <c:v>32.480055299422503</c:v>
                </c:pt>
                <c:pt idx="115">
                  <c:v>95.721889994845412</c:v>
                </c:pt>
                <c:pt idx="116">
                  <c:v>109.95768207039551</c:v>
                </c:pt>
                <c:pt idx="117">
                  <c:v>129.42063390601621</c:v>
                </c:pt>
                <c:pt idx="118">
                  <c:v>68.829073794557999</c:v>
                </c:pt>
                <c:pt idx="119">
                  <c:v>33.237041301019602</c:v>
                </c:pt>
                <c:pt idx="120">
                  <c:v>23.768238651968797</c:v>
                </c:pt>
                <c:pt idx="121">
                  <c:v>40.768779818058604</c:v>
                </c:pt>
                <c:pt idx="122">
                  <c:v>85.668934804351807</c:v>
                </c:pt>
                <c:pt idx="123">
                  <c:v>66.752615540397599</c:v>
                </c:pt>
                <c:pt idx="124">
                  <c:v>47.756582091639302</c:v>
                </c:pt>
                <c:pt idx="125">
                  <c:v>60.464929519513198</c:v>
                </c:pt>
                <c:pt idx="126">
                  <c:v>87.754355484610102</c:v>
                </c:pt>
                <c:pt idx="127">
                  <c:v>135.72644492854479</c:v>
                </c:pt>
                <c:pt idx="128">
                  <c:v>94.509834430043995</c:v>
                </c:pt>
                <c:pt idx="129">
                  <c:v>62.51294100522238</c:v>
                </c:pt>
                <c:pt idx="130">
                  <c:v>51.054580386374397</c:v>
                </c:pt>
                <c:pt idx="131">
                  <c:v>65.450108106289505</c:v>
                </c:pt>
                <c:pt idx="132">
                  <c:v>48.779857294225195</c:v>
                </c:pt>
                <c:pt idx="133">
                  <c:v>25.824075649371999</c:v>
                </c:pt>
                <c:pt idx="134">
                  <c:v>19.3101194865216</c:v>
                </c:pt>
                <c:pt idx="135">
                  <c:v>18.114508123670198</c:v>
                </c:pt>
                <c:pt idx="136">
                  <c:v>18.234293175575399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95360"/>
        <c:axId val="126497536"/>
      </c:scatterChart>
      <c:valAx>
        <c:axId val="126495360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6497536"/>
        <c:crosses val="autoZero"/>
        <c:crossBetween val="midCat"/>
      </c:valAx>
      <c:valAx>
        <c:axId val="126497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6495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data'!$AQ$10:$AQ$150</c:f>
              <c:numCache>
                <c:formatCode>General</c:formatCode>
                <c:ptCount val="141"/>
                <c:pt idx="0">
                  <c:v>47.159292000000001</c:v>
                </c:pt>
                <c:pt idx="1">
                  <c:v>47.159292000000001</c:v>
                </c:pt>
                <c:pt idx="2">
                  <c:v>47.159291000000003</c:v>
                </c:pt>
                <c:pt idx="3">
                  <c:v>47.159269999999999</c:v>
                </c:pt>
                <c:pt idx="4">
                  <c:v>47.159230000000001</c:v>
                </c:pt>
                <c:pt idx="5">
                  <c:v>47.159180999999997</c:v>
                </c:pt>
                <c:pt idx="6">
                  <c:v>47.159132</c:v>
                </c:pt>
                <c:pt idx="7">
                  <c:v>47.159080000000003</c:v>
                </c:pt>
                <c:pt idx="8">
                  <c:v>47.159025999999997</c:v>
                </c:pt>
                <c:pt idx="9">
                  <c:v>47.159002999999998</c:v>
                </c:pt>
                <c:pt idx="10">
                  <c:v>47.158965999999999</c:v>
                </c:pt>
                <c:pt idx="11">
                  <c:v>47.158923000000001</c:v>
                </c:pt>
                <c:pt idx="12">
                  <c:v>47.158904</c:v>
                </c:pt>
                <c:pt idx="13">
                  <c:v>47.158893999999997</c:v>
                </c:pt>
                <c:pt idx="14">
                  <c:v>47.158892000000002</c:v>
                </c:pt>
                <c:pt idx="15">
                  <c:v>47.158898000000001</c:v>
                </c:pt>
                <c:pt idx="16">
                  <c:v>47.158907999999997</c:v>
                </c:pt>
                <c:pt idx="17">
                  <c:v>47.158915</c:v>
                </c:pt>
                <c:pt idx="18">
                  <c:v>47.158920000000002</c:v>
                </c:pt>
                <c:pt idx="19">
                  <c:v>47.158920999999999</c:v>
                </c:pt>
                <c:pt idx="20">
                  <c:v>47.158915999999998</c:v>
                </c:pt>
                <c:pt idx="21">
                  <c:v>47.158900000000003</c:v>
                </c:pt>
                <c:pt idx="22">
                  <c:v>47.158866000000003</c:v>
                </c:pt>
                <c:pt idx="23">
                  <c:v>47.158816999999999</c:v>
                </c:pt>
                <c:pt idx="24">
                  <c:v>47.158759000000003</c:v>
                </c:pt>
                <c:pt idx="25">
                  <c:v>47.158696999999997</c:v>
                </c:pt>
                <c:pt idx="26">
                  <c:v>47.158670000000001</c:v>
                </c:pt>
                <c:pt idx="27">
                  <c:v>47.158619000000002</c:v>
                </c:pt>
                <c:pt idx="28">
                  <c:v>47.158566</c:v>
                </c:pt>
                <c:pt idx="29">
                  <c:v>47.158546999999999</c:v>
                </c:pt>
                <c:pt idx="30">
                  <c:v>47.158537000000003</c:v>
                </c:pt>
                <c:pt idx="31">
                  <c:v>47.158541</c:v>
                </c:pt>
                <c:pt idx="32">
                  <c:v>47.158555</c:v>
                </c:pt>
                <c:pt idx="33">
                  <c:v>47.158577000000001</c:v>
                </c:pt>
                <c:pt idx="34">
                  <c:v>47.158611000000001</c:v>
                </c:pt>
                <c:pt idx="35">
                  <c:v>47.158664999999999</c:v>
                </c:pt>
                <c:pt idx="36">
                  <c:v>47.158692000000002</c:v>
                </c:pt>
                <c:pt idx="37">
                  <c:v>47.158726000000001</c:v>
                </c:pt>
                <c:pt idx="38">
                  <c:v>47.158842999999997</c:v>
                </c:pt>
                <c:pt idx="39">
                  <c:v>47.158966999999997</c:v>
                </c:pt>
                <c:pt idx="40">
                  <c:v>47.159008</c:v>
                </c:pt>
                <c:pt idx="41">
                  <c:v>47.159128000000003</c:v>
                </c:pt>
                <c:pt idx="42">
                  <c:v>47.159284999999997</c:v>
                </c:pt>
                <c:pt idx="43">
                  <c:v>47.159401000000003</c:v>
                </c:pt>
                <c:pt idx="44">
                  <c:v>47.159452000000002</c:v>
                </c:pt>
                <c:pt idx="45">
                  <c:v>47.159517999999998</c:v>
                </c:pt>
                <c:pt idx="46">
                  <c:v>47.159636999999996</c:v>
                </c:pt>
                <c:pt idx="47">
                  <c:v>47.159757999999997</c:v>
                </c:pt>
                <c:pt idx="48">
                  <c:v>47.159947000000003</c:v>
                </c:pt>
                <c:pt idx="49">
                  <c:v>47.160052999999998</c:v>
                </c:pt>
                <c:pt idx="50">
                  <c:v>47.160122999999999</c:v>
                </c:pt>
                <c:pt idx="51">
                  <c:v>47.160249999999998</c:v>
                </c:pt>
                <c:pt idx="52">
                  <c:v>47.160378000000001</c:v>
                </c:pt>
                <c:pt idx="53">
                  <c:v>47.160597000000003</c:v>
                </c:pt>
                <c:pt idx="54">
                  <c:v>47.160722999999997</c:v>
                </c:pt>
                <c:pt idx="55">
                  <c:v>47.160885</c:v>
                </c:pt>
                <c:pt idx="56">
                  <c:v>47.161096000000001</c:v>
                </c:pt>
                <c:pt idx="57">
                  <c:v>47.161163000000002</c:v>
                </c:pt>
                <c:pt idx="58">
                  <c:v>47.161321999999998</c:v>
                </c:pt>
                <c:pt idx="59">
                  <c:v>47.161527999999997</c:v>
                </c:pt>
                <c:pt idx="60">
                  <c:v>47.161682999999996</c:v>
                </c:pt>
                <c:pt idx="61">
                  <c:v>47.161842999999998</c:v>
                </c:pt>
                <c:pt idx="62">
                  <c:v>47.162002000000001</c:v>
                </c:pt>
                <c:pt idx="63">
                  <c:v>47.162159000000003</c:v>
                </c:pt>
                <c:pt idx="64">
                  <c:v>47.162227000000001</c:v>
                </c:pt>
                <c:pt idx="65">
                  <c:v>47.162318999999997</c:v>
                </c:pt>
                <c:pt idx="66">
                  <c:v>47.162593000000001</c:v>
                </c:pt>
                <c:pt idx="67">
                  <c:v>47.162852999999998</c:v>
                </c:pt>
                <c:pt idx="68">
                  <c:v>47.163034000000003</c:v>
                </c:pt>
                <c:pt idx="69">
                  <c:v>47.163113000000003</c:v>
                </c:pt>
                <c:pt idx="70">
                  <c:v>47.163210999999997</c:v>
                </c:pt>
                <c:pt idx="71">
                  <c:v>47.163384000000001</c:v>
                </c:pt>
                <c:pt idx="72">
                  <c:v>47.163550999999998</c:v>
                </c:pt>
                <c:pt idx="73">
                  <c:v>47.163708999999997</c:v>
                </c:pt>
                <c:pt idx="74">
                  <c:v>47.163851999999999</c:v>
                </c:pt>
                <c:pt idx="75">
                  <c:v>47.164043999999997</c:v>
                </c:pt>
                <c:pt idx="76">
                  <c:v>47.164209999999997</c:v>
                </c:pt>
                <c:pt idx="77">
                  <c:v>47.164301999999999</c:v>
                </c:pt>
                <c:pt idx="78">
                  <c:v>47.164372999999998</c:v>
                </c:pt>
                <c:pt idx="79">
                  <c:v>47.164400000000001</c:v>
                </c:pt>
                <c:pt idx="80">
                  <c:v>47.164454999999997</c:v>
                </c:pt>
                <c:pt idx="81">
                  <c:v>47.164509000000002</c:v>
                </c:pt>
                <c:pt idx="82">
                  <c:v>47.164512999999999</c:v>
                </c:pt>
                <c:pt idx="83">
                  <c:v>47.164489000000003</c:v>
                </c:pt>
                <c:pt idx="84">
                  <c:v>47.164448999999998</c:v>
                </c:pt>
                <c:pt idx="85">
                  <c:v>47.164430000000003</c:v>
                </c:pt>
                <c:pt idx="86">
                  <c:v>47.164406999999997</c:v>
                </c:pt>
                <c:pt idx="87">
                  <c:v>47.164366999999999</c:v>
                </c:pt>
                <c:pt idx="88">
                  <c:v>47.16433</c:v>
                </c:pt>
                <c:pt idx="89">
                  <c:v>47.164296999999998</c:v>
                </c:pt>
                <c:pt idx="90">
                  <c:v>47.164265</c:v>
                </c:pt>
                <c:pt idx="91">
                  <c:v>47.164216000000003</c:v>
                </c:pt>
                <c:pt idx="92">
                  <c:v>47.164185000000003</c:v>
                </c:pt>
                <c:pt idx="93">
                  <c:v>47.164183000000001</c:v>
                </c:pt>
                <c:pt idx="94">
                  <c:v>47.164197000000001</c:v>
                </c:pt>
                <c:pt idx="95">
                  <c:v>47.164233000000003</c:v>
                </c:pt>
                <c:pt idx="96">
                  <c:v>47.164251999999998</c:v>
                </c:pt>
                <c:pt idx="97">
                  <c:v>47.164257999999997</c:v>
                </c:pt>
                <c:pt idx="98">
                  <c:v>47.164268999999997</c:v>
                </c:pt>
                <c:pt idx="99">
                  <c:v>47.164270000000002</c:v>
                </c:pt>
                <c:pt idx="100">
                  <c:v>47.164231000000001</c:v>
                </c:pt>
                <c:pt idx="101">
                  <c:v>47.164164</c:v>
                </c:pt>
                <c:pt idx="102">
                  <c:v>47.164135000000002</c:v>
                </c:pt>
                <c:pt idx="103">
                  <c:v>47.164099</c:v>
                </c:pt>
                <c:pt idx="104">
                  <c:v>47.164026999999997</c:v>
                </c:pt>
                <c:pt idx="105">
                  <c:v>47.163947</c:v>
                </c:pt>
                <c:pt idx="106">
                  <c:v>47.163836000000003</c:v>
                </c:pt>
                <c:pt idx="107">
                  <c:v>47.163758999999999</c:v>
                </c:pt>
                <c:pt idx="108">
                  <c:v>47.163727000000002</c:v>
                </c:pt>
                <c:pt idx="109">
                  <c:v>47.163693000000002</c:v>
                </c:pt>
                <c:pt idx="110">
                  <c:v>47.163660999999998</c:v>
                </c:pt>
                <c:pt idx="111">
                  <c:v>47.163632</c:v>
                </c:pt>
                <c:pt idx="112">
                  <c:v>47.163598999999998</c:v>
                </c:pt>
                <c:pt idx="113">
                  <c:v>47.163583000000003</c:v>
                </c:pt>
                <c:pt idx="114">
                  <c:v>47.163545999999997</c:v>
                </c:pt>
                <c:pt idx="115">
                  <c:v>47.163491</c:v>
                </c:pt>
                <c:pt idx="116">
                  <c:v>47.163443000000001</c:v>
                </c:pt>
                <c:pt idx="117">
                  <c:v>47.163328</c:v>
                </c:pt>
                <c:pt idx="118">
                  <c:v>47.163186000000003</c:v>
                </c:pt>
                <c:pt idx="119">
                  <c:v>47.163049000000001</c:v>
                </c:pt>
                <c:pt idx="120">
                  <c:v>47.162984999999999</c:v>
                </c:pt>
                <c:pt idx="121">
                  <c:v>47.162813999999997</c:v>
                </c:pt>
                <c:pt idx="122">
                  <c:v>47.162681999999997</c:v>
                </c:pt>
                <c:pt idx="123">
                  <c:v>47.162515999999997</c:v>
                </c:pt>
                <c:pt idx="124">
                  <c:v>47.162306000000001</c:v>
                </c:pt>
                <c:pt idx="125">
                  <c:v>47.162160999999998</c:v>
                </c:pt>
                <c:pt idx="126">
                  <c:v>47.162014999999997</c:v>
                </c:pt>
                <c:pt idx="127">
                  <c:v>47.161763000000001</c:v>
                </c:pt>
                <c:pt idx="128">
                  <c:v>47.161529999999999</c:v>
                </c:pt>
                <c:pt idx="129">
                  <c:v>47.161462</c:v>
                </c:pt>
                <c:pt idx="130">
                  <c:v>47.161208000000002</c:v>
                </c:pt>
                <c:pt idx="131">
                  <c:v>47.160930999999998</c:v>
                </c:pt>
                <c:pt idx="132">
                  <c:v>47.160868000000001</c:v>
                </c:pt>
                <c:pt idx="133">
                  <c:v>47.160786999999999</c:v>
                </c:pt>
                <c:pt idx="134">
                  <c:v>47.160645000000002</c:v>
                </c:pt>
                <c:pt idx="135">
                  <c:v>47.160502999999999</c:v>
                </c:pt>
                <c:pt idx="136">
                  <c:v>47.160362999999997</c:v>
                </c:pt>
                <c:pt idx="137">
                  <c:v>47.160262000000003</c:v>
                </c:pt>
                <c:pt idx="138">
                  <c:v>47.160190999999998</c:v>
                </c:pt>
                <c:pt idx="139">
                  <c:v>47.160001000000001</c:v>
                </c:pt>
                <c:pt idx="140">
                  <c:v>47.159799</c:v>
                </c:pt>
              </c:numCache>
            </c:numRef>
          </c:xVal>
          <c:yVal>
            <c:numRef>
              <c:f>'Lap 1 data'!$AR$10:$AR$150</c:f>
              <c:numCache>
                <c:formatCode>General</c:formatCode>
                <c:ptCount val="141"/>
                <c:pt idx="0">
                  <c:v>-88.489716999999999</c:v>
                </c:pt>
                <c:pt idx="1">
                  <c:v>-88.489716999999999</c:v>
                </c:pt>
                <c:pt idx="2">
                  <c:v>-88.489714000000006</c:v>
                </c:pt>
                <c:pt idx="3">
                  <c:v>-88.489632</c:v>
                </c:pt>
                <c:pt idx="4">
                  <c:v>-88.489519000000001</c:v>
                </c:pt>
                <c:pt idx="5">
                  <c:v>-88.489425999999995</c:v>
                </c:pt>
                <c:pt idx="6">
                  <c:v>-88.489333999999999</c:v>
                </c:pt>
                <c:pt idx="7">
                  <c:v>-88.489227999999997</c:v>
                </c:pt>
                <c:pt idx="8">
                  <c:v>-88.489097000000001</c:v>
                </c:pt>
                <c:pt idx="9">
                  <c:v>-88.489035000000001</c:v>
                </c:pt>
                <c:pt idx="10">
                  <c:v>-88.488906</c:v>
                </c:pt>
                <c:pt idx="11">
                  <c:v>-88.488743999999997</c:v>
                </c:pt>
                <c:pt idx="12">
                  <c:v>-88.488613999999998</c:v>
                </c:pt>
                <c:pt idx="13">
                  <c:v>-88.488438000000002</c:v>
                </c:pt>
                <c:pt idx="14">
                  <c:v>-88.488349999999997</c:v>
                </c:pt>
                <c:pt idx="15">
                  <c:v>-88.488219000000001</c:v>
                </c:pt>
                <c:pt idx="16">
                  <c:v>-88.487852000000004</c:v>
                </c:pt>
                <c:pt idx="17">
                  <c:v>-88.487523999999993</c:v>
                </c:pt>
                <c:pt idx="18">
                  <c:v>-88.487308999999996</c:v>
                </c:pt>
                <c:pt idx="19">
                  <c:v>-88.487092000000004</c:v>
                </c:pt>
                <c:pt idx="20">
                  <c:v>-88.486867000000004</c:v>
                </c:pt>
                <c:pt idx="21">
                  <c:v>-88.486622999999994</c:v>
                </c:pt>
                <c:pt idx="22">
                  <c:v>-88.486371000000005</c:v>
                </c:pt>
                <c:pt idx="23">
                  <c:v>-88.486130000000003</c:v>
                </c:pt>
                <c:pt idx="24">
                  <c:v>-88.485917999999998</c:v>
                </c:pt>
                <c:pt idx="25">
                  <c:v>-88.485731000000001</c:v>
                </c:pt>
                <c:pt idx="26">
                  <c:v>-88.485652999999999</c:v>
                </c:pt>
                <c:pt idx="27">
                  <c:v>-88.485461000000001</c:v>
                </c:pt>
                <c:pt idx="28">
                  <c:v>-88.485224000000002</c:v>
                </c:pt>
                <c:pt idx="29">
                  <c:v>-88.485069999999993</c:v>
                </c:pt>
                <c:pt idx="30">
                  <c:v>-88.484921999999997</c:v>
                </c:pt>
                <c:pt idx="31">
                  <c:v>-88.484780000000001</c:v>
                </c:pt>
                <c:pt idx="32">
                  <c:v>-88.484649000000005</c:v>
                </c:pt>
                <c:pt idx="33">
                  <c:v>-88.484530000000007</c:v>
                </c:pt>
                <c:pt idx="34">
                  <c:v>-88.484419000000003</c:v>
                </c:pt>
                <c:pt idx="35">
                  <c:v>-88.484317000000004</c:v>
                </c:pt>
                <c:pt idx="36">
                  <c:v>-88.484274999999997</c:v>
                </c:pt>
                <c:pt idx="37">
                  <c:v>-88.484224999999995</c:v>
                </c:pt>
                <c:pt idx="38">
                  <c:v>-88.484132000000002</c:v>
                </c:pt>
                <c:pt idx="39">
                  <c:v>-88.484082999999998</c:v>
                </c:pt>
                <c:pt idx="40">
                  <c:v>-88.484076999999999</c:v>
                </c:pt>
                <c:pt idx="41">
                  <c:v>-88.484077999999997</c:v>
                </c:pt>
                <c:pt idx="42">
                  <c:v>-88.484084999999993</c:v>
                </c:pt>
                <c:pt idx="43">
                  <c:v>-88.484095999999994</c:v>
                </c:pt>
                <c:pt idx="44">
                  <c:v>-88.484099999999998</c:v>
                </c:pt>
                <c:pt idx="45">
                  <c:v>-88.484105</c:v>
                </c:pt>
                <c:pt idx="46">
                  <c:v>-88.484105999999997</c:v>
                </c:pt>
                <c:pt idx="47">
                  <c:v>-88.484111999999996</c:v>
                </c:pt>
                <c:pt idx="48">
                  <c:v>-88.484125000000006</c:v>
                </c:pt>
                <c:pt idx="49">
                  <c:v>-88.484129999999993</c:v>
                </c:pt>
                <c:pt idx="50">
                  <c:v>-88.484131000000005</c:v>
                </c:pt>
                <c:pt idx="51">
                  <c:v>-88.484127999999998</c:v>
                </c:pt>
                <c:pt idx="52">
                  <c:v>-88.484122999999997</c:v>
                </c:pt>
                <c:pt idx="53">
                  <c:v>-88.484059999999999</c:v>
                </c:pt>
                <c:pt idx="54">
                  <c:v>-88.484013000000004</c:v>
                </c:pt>
                <c:pt idx="55">
                  <c:v>-88.483968000000004</c:v>
                </c:pt>
                <c:pt idx="56">
                  <c:v>-88.483924000000002</c:v>
                </c:pt>
                <c:pt idx="57">
                  <c:v>-88.483917000000005</c:v>
                </c:pt>
                <c:pt idx="58">
                  <c:v>-88.483929000000003</c:v>
                </c:pt>
                <c:pt idx="59">
                  <c:v>-88.483963000000003</c:v>
                </c:pt>
                <c:pt idx="60">
                  <c:v>-88.484025000000003</c:v>
                </c:pt>
                <c:pt idx="61">
                  <c:v>-88.484094999999996</c:v>
                </c:pt>
                <c:pt idx="62">
                  <c:v>-88.484145999999996</c:v>
                </c:pt>
                <c:pt idx="63">
                  <c:v>-88.484157999999994</c:v>
                </c:pt>
                <c:pt idx="64">
                  <c:v>-88.484155000000001</c:v>
                </c:pt>
                <c:pt idx="65">
                  <c:v>-88.48415</c:v>
                </c:pt>
                <c:pt idx="66">
                  <c:v>-88.484139999999996</c:v>
                </c:pt>
                <c:pt idx="67">
                  <c:v>-88.484150999999997</c:v>
                </c:pt>
                <c:pt idx="68">
                  <c:v>-88.484207999999995</c:v>
                </c:pt>
                <c:pt idx="69">
                  <c:v>-88.484241999999995</c:v>
                </c:pt>
                <c:pt idx="70">
                  <c:v>-88.484296000000001</c:v>
                </c:pt>
                <c:pt idx="71">
                  <c:v>-88.484391000000002</c:v>
                </c:pt>
                <c:pt idx="72">
                  <c:v>-88.484504999999999</c:v>
                </c:pt>
                <c:pt idx="73">
                  <c:v>-88.484634999999997</c:v>
                </c:pt>
                <c:pt idx="74">
                  <c:v>-88.484774000000002</c:v>
                </c:pt>
                <c:pt idx="75">
                  <c:v>-88.485055000000003</c:v>
                </c:pt>
                <c:pt idx="76">
                  <c:v>-88.485335000000006</c:v>
                </c:pt>
                <c:pt idx="77">
                  <c:v>-88.485550000000003</c:v>
                </c:pt>
                <c:pt idx="78">
                  <c:v>-88.485778999999994</c:v>
                </c:pt>
                <c:pt idx="79">
                  <c:v>-88.485879999999995</c:v>
                </c:pt>
                <c:pt idx="80">
                  <c:v>-88.486130000000003</c:v>
                </c:pt>
                <c:pt idx="81">
                  <c:v>-88.486438000000007</c:v>
                </c:pt>
                <c:pt idx="82">
                  <c:v>-88.486643000000001</c:v>
                </c:pt>
                <c:pt idx="83">
                  <c:v>-88.486838000000006</c:v>
                </c:pt>
                <c:pt idx="84">
                  <c:v>-88.487015999999997</c:v>
                </c:pt>
                <c:pt idx="85">
                  <c:v>-88.487089999999995</c:v>
                </c:pt>
                <c:pt idx="86">
                  <c:v>-88.487178999999998</c:v>
                </c:pt>
                <c:pt idx="87">
                  <c:v>-88.487343999999993</c:v>
                </c:pt>
                <c:pt idx="88">
                  <c:v>-88.487510999999998</c:v>
                </c:pt>
                <c:pt idx="89">
                  <c:v>-88.487672000000003</c:v>
                </c:pt>
                <c:pt idx="90">
                  <c:v>-88.487831999999997</c:v>
                </c:pt>
                <c:pt idx="91">
                  <c:v>-88.488080999999994</c:v>
                </c:pt>
                <c:pt idx="92">
                  <c:v>-88.488305999999994</c:v>
                </c:pt>
                <c:pt idx="93">
                  <c:v>-88.488372999999996</c:v>
                </c:pt>
                <c:pt idx="94">
                  <c:v>-88.488439999999997</c:v>
                </c:pt>
                <c:pt idx="95">
                  <c:v>-88.488631999999996</c:v>
                </c:pt>
                <c:pt idx="96">
                  <c:v>-88.488740000000007</c:v>
                </c:pt>
                <c:pt idx="97">
                  <c:v>-88.488810999999998</c:v>
                </c:pt>
                <c:pt idx="98">
                  <c:v>-88.488934</c:v>
                </c:pt>
                <c:pt idx="99">
                  <c:v>-88.489061000000007</c:v>
                </c:pt>
                <c:pt idx="100">
                  <c:v>-88.489277000000001</c:v>
                </c:pt>
                <c:pt idx="101">
                  <c:v>-88.489485999999999</c:v>
                </c:pt>
                <c:pt idx="102">
                  <c:v>-88.489552000000003</c:v>
                </c:pt>
                <c:pt idx="103">
                  <c:v>-88.489637000000002</c:v>
                </c:pt>
                <c:pt idx="104">
                  <c:v>-88.489780999999994</c:v>
                </c:pt>
                <c:pt idx="105">
                  <c:v>-88.489923000000005</c:v>
                </c:pt>
                <c:pt idx="106">
                  <c:v>-88.490162999999995</c:v>
                </c:pt>
                <c:pt idx="107">
                  <c:v>-88.490399999999994</c:v>
                </c:pt>
                <c:pt idx="108">
                  <c:v>-88.490576000000004</c:v>
                </c:pt>
                <c:pt idx="109">
                  <c:v>-88.490747999999996</c:v>
                </c:pt>
                <c:pt idx="110">
                  <c:v>-88.490917999999994</c:v>
                </c:pt>
                <c:pt idx="111">
                  <c:v>-88.491089000000002</c:v>
                </c:pt>
                <c:pt idx="112">
                  <c:v>-88.491258000000002</c:v>
                </c:pt>
                <c:pt idx="113">
                  <c:v>-88.491332</c:v>
                </c:pt>
                <c:pt idx="114">
                  <c:v>-88.491425000000007</c:v>
                </c:pt>
                <c:pt idx="115">
                  <c:v>-88.491590000000002</c:v>
                </c:pt>
                <c:pt idx="116">
                  <c:v>-88.491754999999998</c:v>
                </c:pt>
                <c:pt idx="117">
                  <c:v>-88.491881000000006</c:v>
                </c:pt>
                <c:pt idx="118">
                  <c:v>-88.491962000000001</c:v>
                </c:pt>
                <c:pt idx="119">
                  <c:v>-88.492008999999996</c:v>
                </c:pt>
                <c:pt idx="120">
                  <c:v>-88.492022000000006</c:v>
                </c:pt>
                <c:pt idx="121">
                  <c:v>-88.492024000000001</c:v>
                </c:pt>
                <c:pt idx="122">
                  <c:v>-88.492024999999998</c:v>
                </c:pt>
                <c:pt idx="123">
                  <c:v>-88.492040000000003</c:v>
                </c:pt>
                <c:pt idx="124">
                  <c:v>-88.492058999999998</c:v>
                </c:pt>
                <c:pt idx="125">
                  <c:v>-88.492007999999998</c:v>
                </c:pt>
                <c:pt idx="126">
                  <c:v>-88.491962000000001</c:v>
                </c:pt>
                <c:pt idx="127">
                  <c:v>-88.491832000000002</c:v>
                </c:pt>
                <c:pt idx="128">
                  <c:v>-88.491634000000005</c:v>
                </c:pt>
                <c:pt idx="129">
                  <c:v>-88.491557999999998</c:v>
                </c:pt>
                <c:pt idx="130">
                  <c:v>-88.491113999999996</c:v>
                </c:pt>
                <c:pt idx="131">
                  <c:v>-88.490740000000002</c:v>
                </c:pt>
                <c:pt idx="132">
                  <c:v>-88.490714999999994</c:v>
                </c:pt>
                <c:pt idx="133">
                  <c:v>-88.490695000000002</c:v>
                </c:pt>
                <c:pt idx="134">
                  <c:v>-88.490663999999995</c:v>
                </c:pt>
                <c:pt idx="135">
                  <c:v>-88.490627000000003</c:v>
                </c:pt>
                <c:pt idx="136">
                  <c:v>-88.490579999999994</c:v>
                </c:pt>
                <c:pt idx="137">
                  <c:v>-88.490547000000007</c:v>
                </c:pt>
                <c:pt idx="138">
                  <c:v>-88.490522999999996</c:v>
                </c:pt>
                <c:pt idx="139">
                  <c:v>-88.490461999999994</c:v>
                </c:pt>
                <c:pt idx="140">
                  <c:v>-88.490395000000007</c:v>
                </c:pt>
              </c:numCache>
            </c:numRef>
          </c:yVal>
          <c:smooth val="1"/>
        </c:ser>
        <c:ser>
          <c:idx val="1"/>
          <c:order val="1"/>
          <c:tx>
            <c:v>Lap2</c:v>
          </c:tx>
          <c:marker>
            <c:symbol val="none"/>
          </c:marker>
          <c:xVal>
            <c:numRef>
              <c:f>'Lap 2 data'!$AQ$10:$AQ$150</c:f>
              <c:numCache>
                <c:formatCode>General</c:formatCode>
                <c:ptCount val="141"/>
                <c:pt idx="0">
                  <c:v>47.159258000000001</c:v>
                </c:pt>
                <c:pt idx="1">
                  <c:v>47.159210000000002</c:v>
                </c:pt>
                <c:pt idx="2">
                  <c:v>47.159067</c:v>
                </c:pt>
                <c:pt idx="3">
                  <c:v>47.158954000000001</c:v>
                </c:pt>
                <c:pt idx="4">
                  <c:v>47.158909000000001</c:v>
                </c:pt>
                <c:pt idx="5">
                  <c:v>47.158878999999999</c:v>
                </c:pt>
                <c:pt idx="6">
                  <c:v>47.158873</c:v>
                </c:pt>
                <c:pt idx="7">
                  <c:v>47.158883000000003</c:v>
                </c:pt>
                <c:pt idx="8">
                  <c:v>47.158895999999999</c:v>
                </c:pt>
                <c:pt idx="9">
                  <c:v>47.158904999999997</c:v>
                </c:pt>
                <c:pt idx="10">
                  <c:v>47.158909999999999</c:v>
                </c:pt>
                <c:pt idx="11">
                  <c:v>47.158909000000001</c:v>
                </c:pt>
                <c:pt idx="12">
                  <c:v>47.158901999999998</c:v>
                </c:pt>
                <c:pt idx="13">
                  <c:v>47.158898000000001</c:v>
                </c:pt>
                <c:pt idx="14">
                  <c:v>47.158858000000002</c:v>
                </c:pt>
                <c:pt idx="15">
                  <c:v>47.158797</c:v>
                </c:pt>
                <c:pt idx="16">
                  <c:v>47.158735999999998</c:v>
                </c:pt>
                <c:pt idx="17">
                  <c:v>47.158672000000003</c:v>
                </c:pt>
                <c:pt idx="18">
                  <c:v>47.158617</c:v>
                </c:pt>
                <c:pt idx="19">
                  <c:v>47.158594999999998</c:v>
                </c:pt>
                <c:pt idx="20">
                  <c:v>47.158566999999998</c:v>
                </c:pt>
                <c:pt idx="21">
                  <c:v>47.158538999999998</c:v>
                </c:pt>
                <c:pt idx="22">
                  <c:v>47.158535999999998</c:v>
                </c:pt>
                <c:pt idx="23">
                  <c:v>47.158543000000002</c:v>
                </c:pt>
                <c:pt idx="24">
                  <c:v>47.158552999999998</c:v>
                </c:pt>
                <c:pt idx="25">
                  <c:v>47.158571999999999</c:v>
                </c:pt>
                <c:pt idx="26">
                  <c:v>47.158605000000001</c:v>
                </c:pt>
                <c:pt idx="27">
                  <c:v>47.158622000000001</c:v>
                </c:pt>
                <c:pt idx="28">
                  <c:v>47.158693999999997</c:v>
                </c:pt>
                <c:pt idx="29">
                  <c:v>47.158749999999998</c:v>
                </c:pt>
                <c:pt idx="30">
                  <c:v>47.158800999999997</c:v>
                </c:pt>
                <c:pt idx="31">
                  <c:v>47.158895999999999</c:v>
                </c:pt>
                <c:pt idx="32">
                  <c:v>47.159059999999997</c:v>
                </c:pt>
                <c:pt idx="33">
                  <c:v>47.159153000000003</c:v>
                </c:pt>
                <c:pt idx="34">
                  <c:v>47.159224000000002</c:v>
                </c:pt>
                <c:pt idx="35">
                  <c:v>47.159340999999998</c:v>
                </c:pt>
                <c:pt idx="36">
                  <c:v>47.159464999999997</c:v>
                </c:pt>
                <c:pt idx="37">
                  <c:v>47.159669999999998</c:v>
                </c:pt>
                <c:pt idx="38">
                  <c:v>47.159782999999997</c:v>
                </c:pt>
                <c:pt idx="39">
                  <c:v>47.159854000000003</c:v>
                </c:pt>
                <c:pt idx="40">
                  <c:v>47.160058999999997</c:v>
                </c:pt>
                <c:pt idx="41">
                  <c:v>47.160175000000002</c:v>
                </c:pt>
                <c:pt idx="42">
                  <c:v>47.160251000000002</c:v>
                </c:pt>
                <c:pt idx="43">
                  <c:v>47.160389000000002</c:v>
                </c:pt>
                <c:pt idx="44">
                  <c:v>47.160528999999997</c:v>
                </c:pt>
                <c:pt idx="45">
                  <c:v>47.160749000000003</c:v>
                </c:pt>
                <c:pt idx="46">
                  <c:v>47.160958000000001</c:v>
                </c:pt>
                <c:pt idx="47">
                  <c:v>47.161109000000003</c:v>
                </c:pt>
                <c:pt idx="48">
                  <c:v>47.161254</c:v>
                </c:pt>
                <c:pt idx="49">
                  <c:v>47.161394999999999</c:v>
                </c:pt>
                <c:pt idx="50">
                  <c:v>47.161454999999997</c:v>
                </c:pt>
                <c:pt idx="51">
                  <c:v>47.161622999999999</c:v>
                </c:pt>
                <c:pt idx="52">
                  <c:v>47.161752</c:v>
                </c:pt>
                <c:pt idx="53">
                  <c:v>47.161928000000003</c:v>
                </c:pt>
                <c:pt idx="54">
                  <c:v>47.162157999999998</c:v>
                </c:pt>
                <c:pt idx="55">
                  <c:v>47.162329</c:v>
                </c:pt>
                <c:pt idx="56">
                  <c:v>47.162402999999998</c:v>
                </c:pt>
                <c:pt idx="57">
                  <c:v>47.162498999999997</c:v>
                </c:pt>
                <c:pt idx="58">
                  <c:v>47.162675</c:v>
                </c:pt>
                <c:pt idx="59">
                  <c:v>47.162854000000003</c:v>
                </c:pt>
                <c:pt idx="60">
                  <c:v>47.163032999999999</c:v>
                </c:pt>
                <c:pt idx="61">
                  <c:v>47.163207999999997</c:v>
                </c:pt>
                <c:pt idx="62">
                  <c:v>47.163376</c:v>
                </c:pt>
                <c:pt idx="63">
                  <c:v>47.163542</c:v>
                </c:pt>
                <c:pt idx="64">
                  <c:v>47.163792999999998</c:v>
                </c:pt>
                <c:pt idx="65">
                  <c:v>47.163998999999997</c:v>
                </c:pt>
                <c:pt idx="66">
                  <c:v>47.164115000000002</c:v>
                </c:pt>
                <c:pt idx="67">
                  <c:v>47.164161999999997</c:v>
                </c:pt>
                <c:pt idx="68">
                  <c:v>47.164259000000001</c:v>
                </c:pt>
                <c:pt idx="69">
                  <c:v>47.164371000000003</c:v>
                </c:pt>
                <c:pt idx="70">
                  <c:v>47.164431</c:v>
                </c:pt>
                <c:pt idx="71">
                  <c:v>47.164475000000003</c:v>
                </c:pt>
                <c:pt idx="72">
                  <c:v>47.164504000000001</c:v>
                </c:pt>
                <c:pt idx="73">
                  <c:v>47.164515000000002</c:v>
                </c:pt>
                <c:pt idx="74">
                  <c:v>47.164498000000002</c:v>
                </c:pt>
                <c:pt idx="75">
                  <c:v>47.164461000000003</c:v>
                </c:pt>
                <c:pt idx="76">
                  <c:v>47.164417</c:v>
                </c:pt>
                <c:pt idx="77">
                  <c:v>47.164397000000001</c:v>
                </c:pt>
                <c:pt idx="78">
                  <c:v>47.164372999999998</c:v>
                </c:pt>
                <c:pt idx="79">
                  <c:v>47.164333999999997</c:v>
                </c:pt>
                <c:pt idx="80">
                  <c:v>47.164282</c:v>
                </c:pt>
                <c:pt idx="81">
                  <c:v>47.164254999999997</c:v>
                </c:pt>
                <c:pt idx="82">
                  <c:v>47.164236000000002</c:v>
                </c:pt>
                <c:pt idx="83">
                  <c:v>47.164222000000002</c:v>
                </c:pt>
                <c:pt idx="84">
                  <c:v>47.164222000000002</c:v>
                </c:pt>
                <c:pt idx="85">
                  <c:v>47.164234</c:v>
                </c:pt>
                <c:pt idx="86">
                  <c:v>47.164262999999998</c:v>
                </c:pt>
                <c:pt idx="87">
                  <c:v>47.164293999999998</c:v>
                </c:pt>
                <c:pt idx="88">
                  <c:v>47.164315999999999</c:v>
                </c:pt>
                <c:pt idx="89">
                  <c:v>47.164315999999999</c:v>
                </c:pt>
                <c:pt idx="90">
                  <c:v>47.164302999999997</c:v>
                </c:pt>
                <c:pt idx="91">
                  <c:v>47.164267000000002</c:v>
                </c:pt>
                <c:pt idx="92">
                  <c:v>47.164217000000001</c:v>
                </c:pt>
                <c:pt idx="93">
                  <c:v>47.164172000000001</c:v>
                </c:pt>
                <c:pt idx="94">
                  <c:v>47.164110999999998</c:v>
                </c:pt>
                <c:pt idx="95">
                  <c:v>47.164028000000002</c:v>
                </c:pt>
                <c:pt idx="96">
                  <c:v>47.163941999999999</c:v>
                </c:pt>
                <c:pt idx="97">
                  <c:v>47.163822000000003</c:v>
                </c:pt>
                <c:pt idx="98">
                  <c:v>47.163733000000001</c:v>
                </c:pt>
                <c:pt idx="99">
                  <c:v>47.163696000000002</c:v>
                </c:pt>
                <c:pt idx="100">
                  <c:v>47.163665000000002</c:v>
                </c:pt>
                <c:pt idx="101">
                  <c:v>47.163631000000002</c:v>
                </c:pt>
                <c:pt idx="102">
                  <c:v>47.163592000000001</c:v>
                </c:pt>
                <c:pt idx="103">
                  <c:v>47.163575000000002</c:v>
                </c:pt>
                <c:pt idx="104">
                  <c:v>47.163555000000002</c:v>
                </c:pt>
                <c:pt idx="105">
                  <c:v>47.163496000000002</c:v>
                </c:pt>
                <c:pt idx="106">
                  <c:v>47.163434000000002</c:v>
                </c:pt>
                <c:pt idx="107">
                  <c:v>47.163384000000001</c:v>
                </c:pt>
                <c:pt idx="108">
                  <c:v>47.163294999999998</c:v>
                </c:pt>
                <c:pt idx="109">
                  <c:v>47.163176999999997</c:v>
                </c:pt>
                <c:pt idx="110">
                  <c:v>47.163061999999996</c:v>
                </c:pt>
                <c:pt idx="111">
                  <c:v>47.162948</c:v>
                </c:pt>
                <c:pt idx="112">
                  <c:v>47.162832999999999</c:v>
                </c:pt>
                <c:pt idx="113">
                  <c:v>47.162551999999998</c:v>
                </c:pt>
                <c:pt idx="114">
                  <c:v>47.162373000000002</c:v>
                </c:pt>
                <c:pt idx="115">
                  <c:v>47.162281999999998</c:v>
                </c:pt>
                <c:pt idx="116">
                  <c:v>47.162118999999997</c:v>
                </c:pt>
                <c:pt idx="117">
                  <c:v>47.161960000000001</c:v>
                </c:pt>
                <c:pt idx="118">
                  <c:v>47.161805000000001</c:v>
                </c:pt>
                <c:pt idx="119">
                  <c:v>47.161648</c:v>
                </c:pt>
                <c:pt idx="120">
                  <c:v>47.161490999999998</c:v>
                </c:pt>
                <c:pt idx="121">
                  <c:v>47.161338000000001</c:v>
                </c:pt>
                <c:pt idx="122">
                  <c:v>47.161118000000002</c:v>
                </c:pt>
                <c:pt idx="123">
                  <c:v>47.161000000000001</c:v>
                </c:pt>
                <c:pt idx="124">
                  <c:v>47.160924999999999</c:v>
                </c:pt>
                <c:pt idx="125">
                  <c:v>47.160791000000003</c:v>
                </c:pt>
                <c:pt idx="126">
                  <c:v>47.160657</c:v>
                </c:pt>
                <c:pt idx="127">
                  <c:v>47.160522999999998</c:v>
                </c:pt>
                <c:pt idx="128">
                  <c:v>47.160465000000002</c:v>
                </c:pt>
                <c:pt idx="129">
                  <c:v>47.16039</c:v>
                </c:pt>
                <c:pt idx="130">
                  <c:v>47.160181000000001</c:v>
                </c:pt>
                <c:pt idx="131">
                  <c:v>47.159990000000001</c:v>
                </c:pt>
                <c:pt idx="132">
                  <c:v>47.159858</c:v>
                </c:pt>
                <c:pt idx="133">
                  <c:v>47.159725000000002</c:v>
                </c:pt>
                <c:pt idx="134">
                  <c:v>47.159576000000001</c:v>
                </c:pt>
                <c:pt idx="135">
                  <c:v>47.15943</c:v>
                </c:pt>
                <c:pt idx="136">
                  <c:v>47.159320999999998</c:v>
                </c:pt>
                <c:pt idx="137">
                  <c:v>47.159224999999999</c:v>
                </c:pt>
              </c:numCache>
            </c:numRef>
          </c:xVal>
          <c:yVal>
            <c:numRef>
              <c:f>'Lap 2 data'!$AR$10:$AR$150</c:f>
              <c:numCache>
                <c:formatCode>General</c:formatCode>
                <c:ptCount val="141"/>
                <c:pt idx="0">
                  <c:v>-88.489767000000001</c:v>
                </c:pt>
                <c:pt idx="1">
                  <c:v>-88.489665000000002</c:v>
                </c:pt>
                <c:pt idx="2">
                  <c:v>-88.489397999999994</c:v>
                </c:pt>
                <c:pt idx="3">
                  <c:v>-88.489130000000003</c:v>
                </c:pt>
                <c:pt idx="4">
                  <c:v>-88.488911000000002</c:v>
                </c:pt>
                <c:pt idx="5">
                  <c:v>-88.488681</c:v>
                </c:pt>
                <c:pt idx="6">
                  <c:v>-88.488431000000006</c:v>
                </c:pt>
                <c:pt idx="7">
                  <c:v>-88.488162000000003</c:v>
                </c:pt>
                <c:pt idx="8">
                  <c:v>-88.487883999999994</c:v>
                </c:pt>
                <c:pt idx="9">
                  <c:v>-88.487602999999993</c:v>
                </c:pt>
                <c:pt idx="10">
                  <c:v>-88.487323000000004</c:v>
                </c:pt>
                <c:pt idx="11">
                  <c:v>-88.487055999999995</c:v>
                </c:pt>
                <c:pt idx="12">
                  <c:v>-88.486795999999998</c:v>
                </c:pt>
                <c:pt idx="13">
                  <c:v>-88.486682999999999</c:v>
                </c:pt>
                <c:pt idx="14">
                  <c:v>-88.486408999999995</c:v>
                </c:pt>
                <c:pt idx="15">
                  <c:v>-88.486076999999995</c:v>
                </c:pt>
                <c:pt idx="16">
                  <c:v>-88.485873999999995</c:v>
                </c:pt>
                <c:pt idx="17">
                  <c:v>-88.485686999999999</c:v>
                </c:pt>
                <c:pt idx="18">
                  <c:v>-88.485508999999993</c:v>
                </c:pt>
                <c:pt idx="19">
                  <c:v>-88.485433</c:v>
                </c:pt>
                <c:pt idx="20">
                  <c:v>-88.485254999999995</c:v>
                </c:pt>
                <c:pt idx="21">
                  <c:v>-88.485043000000005</c:v>
                </c:pt>
                <c:pt idx="22">
                  <c:v>-88.484913000000006</c:v>
                </c:pt>
                <c:pt idx="23">
                  <c:v>-88.484790000000004</c:v>
                </c:pt>
                <c:pt idx="24">
                  <c:v>-88.484677000000005</c:v>
                </c:pt>
                <c:pt idx="25">
                  <c:v>-88.484567999999996</c:v>
                </c:pt>
                <c:pt idx="26">
                  <c:v>-88.484455999999994</c:v>
                </c:pt>
                <c:pt idx="27">
                  <c:v>-88.484407000000004</c:v>
                </c:pt>
                <c:pt idx="28">
                  <c:v>-88.484298999999993</c:v>
                </c:pt>
                <c:pt idx="29">
                  <c:v>-88.484215000000006</c:v>
                </c:pt>
                <c:pt idx="30">
                  <c:v>-88.484178999999997</c:v>
                </c:pt>
                <c:pt idx="31">
                  <c:v>-88.484131000000005</c:v>
                </c:pt>
                <c:pt idx="32">
                  <c:v>-88.484093999999999</c:v>
                </c:pt>
                <c:pt idx="33">
                  <c:v>-88.484076999999999</c:v>
                </c:pt>
                <c:pt idx="34">
                  <c:v>-88.484086000000005</c:v>
                </c:pt>
                <c:pt idx="35">
                  <c:v>-88.484087000000002</c:v>
                </c:pt>
                <c:pt idx="36">
                  <c:v>-88.484098000000003</c:v>
                </c:pt>
                <c:pt idx="37">
                  <c:v>-88.484110000000001</c:v>
                </c:pt>
                <c:pt idx="38">
                  <c:v>-88.484110000000001</c:v>
                </c:pt>
                <c:pt idx="39">
                  <c:v>-88.484112999999994</c:v>
                </c:pt>
                <c:pt idx="40">
                  <c:v>-88.484114000000005</c:v>
                </c:pt>
                <c:pt idx="41">
                  <c:v>-88.484112999999994</c:v>
                </c:pt>
                <c:pt idx="42">
                  <c:v>-88.484110999999999</c:v>
                </c:pt>
                <c:pt idx="43">
                  <c:v>-88.484103000000005</c:v>
                </c:pt>
                <c:pt idx="44">
                  <c:v>-88.484069000000005</c:v>
                </c:pt>
                <c:pt idx="45">
                  <c:v>-88.483984000000007</c:v>
                </c:pt>
                <c:pt idx="46">
                  <c:v>-88.483913999999999</c:v>
                </c:pt>
                <c:pt idx="47">
                  <c:v>-88.483902</c:v>
                </c:pt>
                <c:pt idx="48">
                  <c:v>-88.483914999999996</c:v>
                </c:pt>
                <c:pt idx="49">
                  <c:v>-88.483929000000003</c:v>
                </c:pt>
                <c:pt idx="50">
                  <c:v>-88.483935000000002</c:v>
                </c:pt>
                <c:pt idx="51">
                  <c:v>-88.483999999999995</c:v>
                </c:pt>
                <c:pt idx="52">
                  <c:v>-88.484049999999996</c:v>
                </c:pt>
                <c:pt idx="53">
                  <c:v>-88.484101999999993</c:v>
                </c:pt>
                <c:pt idx="54">
                  <c:v>-88.484133999999997</c:v>
                </c:pt>
                <c:pt idx="55">
                  <c:v>-88.484105999999997</c:v>
                </c:pt>
                <c:pt idx="56">
                  <c:v>-88.484089999999995</c:v>
                </c:pt>
                <c:pt idx="57">
                  <c:v>-88.484082999999998</c:v>
                </c:pt>
                <c:pt idx="58">
                  <c:v>-88.484088</c:v>
                </c:pt>
                <c:pt idx="59">
                  <c:v>-88.484105</c:v>
                </c:pt>
                <c:pt idx="60">
                  <c:v>-88.484121000000002</c:v>
                </c:pt>
                <c:pt idx="61">
                  <c:v>-88.484179999999995</c:v>
                </c:pt>
                <c:pt idx="62">
                  <c:v>-88.484291999999996</c:v>
                </c:pt>
                <c:pt idx="63">
                  <c:v>-88.484403999999998</c:v>
                </c:pt>
                <c:pt idx="64">
                  <c:v>-88.4846</c:v>
                </c:pt>
                <c:pt idx="65">
                  <c:v>-88.484819000000002</c:v>
                </c:pt>
                <c:pt idx="66">
                  <c:v>-88.485012999999995</c:v>
                </c:pt>
                <c:pt idx="67">
                  <c:v>-88.485102999999995</c:v>
                </c:pt>
                <c:pt idx="68">
                  <c:v>-88.485365000000002</c:v>
                </c:pt>
                <c:pt idx="69">
                  <c:v>-88.485702000000003</c:v>
                </c:pt>
                <c:pt idx="70">
                  <c:v>-88.485939999999999</c:v>
                </c:pt>
                <c:pt idx="71">
                  <c:v>-88.486170000000001</c:v>
                </c:pt>
                <c:pt idx="72">
                  <c:v>-88.486391999999995</c:v>
                </c:pt>
                <c:pt idx="73">
                  <c:v>-88.486608000000004</c:v>
                </c:pt>
                <c:pt idx="74">
                  <c:v>-88.486812999999998</c:v>
                </c:pt>
                <c:pt idx="75">
                  <c:v>-88.487002000000004</c:v>
                </c:pt>
                <c:pt idx="76">
                  <c:v>-88.487178</c:v>
                </c:pt>
                <c:pt idx="77">
                  <c:v>-88.487252999999995</c:v>
                </c:pt>
                <c:pt idx="78">
                  <c:v>-88.487347</c:v>
                </c:pt>
                <c:pt idx="79">
                  <c:v>-88.487515000000002</c:v>
                </c:pt>
                <c:pt idx="80">
                  <c:v>-88.487769</c:v>
                </c:pt>
                <c:pt idx="81">
                  <c:v>-88.487908000000004</c:v>
                </c:pt>
                <c:pt idx="82">
                  <c:v>-88.487998000000005</c:v>
                </c:pt>
                <c:pt idx="83">
                  <c:v>-88.488211000000007</c:v>
                </c:pt>
                <c:pt idx="84">
                  <c:v>-88.488321999999997</c:v>
                </c:pt>
                <c:pt idx="85">
                  <c:v>-88.488390999999993</c:v>
                </c:pt>
                <c:pt idx="86">
                  <c:v>-88.488510000000005</c:v>
                </c:pt>
                <c:pt idx="87">
                  <c:v>-88.488626999999994</c:v>
                </c:pt>
                <c:pt idx="88">
                  <c:v>-88.488750999999993</c:v>
                </c:pt>
                <c:pt idx="89">
                  <c:v>-88.488890999999995</c:v>
                </c:pt>
                <c:pt idx="90">
                  <c:v>-88.489036999999996</c:v>
                </c:pt>
                <c:pt idx="91">
                  <c:v>-88.489192000000003</c:v>
                </c:pt>
                <c:pt idx="92">
                  <c:v>-88.489345999999998</c:v>
                </c:pt>
                <c:pt idx="93">
                  <c:v>-88.489492999999996</c:v>
                </c:pt>
                <c:pt idx="94">
                  <c:v>-88.489633999999995</c:v>
                </c:pt>
                <c:pt idx="95">
                  <c:v>-88.489773</c:v>
                </c:pt>
                <c:pt idx="96">
                  <c:v>-88.489913000000001</c:v>
                </c:pt>
                <c:pt idx="97">
                  <c:v>-88.490155000000001</c:v>
                </c:pt>
                <c:pt idx="98">
                  <c:v>-88.490397999999999</c:v>
                </c:pt>
                <c:pt idx="99">
                  <c:v>-88.490582000000003</c:v>
                </c:pt>
                <c:pt idx="100">
                  <c:v>-88.490769</c:v>
                </c:pt>
                <c:pt idx="101">
                  <c:v>-88.490966999999998</c:v>
                </c:pt>
                <c:pt idx="102">
                  <c:v>-88.491169999999997</c:v>
                </c:pt>
                <c:pt idx="103">
                  <c:v>-88.491258000000002</c:v>
                </c:pt>
                <c:pt idx="104">
                  <c:v>-88.491369000000006</c:v>
                </c:pt>
                <c:pt idx="105">
                  <c:v>-88.491547999999995</c:v>
                </c:pt>
                <c:pt idx="106">
                  <c:v>-88.491722999999993</c:v>
                </c:pt>
                <c:pt idx="107">
                  <c:v>-88.491907999999995</c:v>
                </c:pt>
                <c:pt idx="108">
                  <c:v>-88.492029000000002</c:v>
                </c:pt>
                <c:pt idx="109">
                  <c:v>-88.492102000000003</c:v>
                </c:pt>
                <c:pt idx="110">
                  <c:v>-88.492178999999993</c:v>
                </c:pt>
                <c:pt idx="111">
                  <c:v>-88.492255</c:v>
                </c:pt>
                <c:pt idx="112">
                  <c:v>-88.492329999999995</c:v>
                </c:pt>
                <c:pt idx="113">
                  <c:v>-88.492112000000006</c:v>
                </c:pt>
                <c:pt idx="114">
                  <c:v>-88.491917000000001</c:v>
                </c:pt>
                <c:pt idx="115">
                  <c:v>-88.491872999999998</c:v>
                </c:pt>
                <c:pt idx="116">
                  <c:v>-88.491793000000001</c:v>
                </c:pt>
                <c:pt idx="117">
                  <c:v>-88.491712000000007</c:v>
                </c:pt>
                <c:pt idx="118">
                  <c:v>-88.491634000000005</c:v>
                </c:pt>
                <c:pt idx="119">
                  <c:v>-88.491556000000003</c:v>
                </c:pt>
                <c:pt idx="120">
                  <c:v>-88.491477000000003</c:v>
                </c:pt>
                <c:pt idx="121">
                  <c:v>-88.491288999999995</c:v>
                </c:pt>
                <c:pt idx="122">
                  <c:v>-88.491037000000006</c:v>
                </c:pt>
                <c:pt idx="123">
                  <c:v>-88.490934999999993</c:v>
                </c:pt>
                <c:pt idx="124">
                  <c:v>-88.490870999999999</c:v>
                </c:pt>
                <c:pt idx="125">
                  <c:v>-88.490758</c:v>
                </c:pt>
                <c:pt idx="126">
                  <c:v>-88.490711000000005</c:v>
                </c:pt>
                <c:pt idx="127">
                  <c:v>-88.490666000000004</c:v>
                </c:pt>
                <c:pt idx="128">
                  <c:v>-88.490629999999996</c:v>
                </c:pt>
                <c:pt idx="129">
                  <c:v>-88.490583999999998</c:v>
                </c:pt>
                <c:pt idx="130">
                  <c:v>-88.490454999999997</c:v>
                </c:pt>
                <c:pt idx="131">
                  <c:v>-88.490336999999997</c:v>
                </c:pt>
                <c:pt idx="132">
                  <c:v>-88.490256000000002</c:v>
                </c:pt>
                <c:pt idx="133">
                  <c:v>-88.490173999999996</c:v>
                </c:pt>
                <c:pt idx="134">
                  <c:v>-88.490408000000002</c:v>
                </c:pt>
                <c:pt idx="135">
                  <c:v>-88.490598000000006</c:v>
                </c:pt>
                <c:pt idx="136">
                  <c:v>-88.490486000000004</c:v>
                </c:pt>
                <c:pt idx="137">
                  <c:v>-88.490319</c:v>
                </c:pt>
              </c:numCache>
            </c:numRef>
          </c:yVal>
          <c:smooth val="1"/>
        </c:ser>
        <c:ser>
          <c:idx val="2"/>
          <c:order val="2"/>
          <c:tx>
            <c:v>Lap3</c:v>
          </c:tx>
          <c:marker>
            <c:symbol val="none"/>
          </c:marker>
          <c:xVal>
            <c:numRef>
              <c:f>'Lap 3 data'!$AQ$10:$AQ$150</c:f>
              <c:numCache>
                <c:formatCode>General</c:formatCode>
                <c:ptCount val="141"/>
                <c:pt idx="0">
                  <c:v>47.159224999999999</c:v>
                </c:pt>
                <c:pt idx="1">
                  <c:v>47.159106000000001</c:v>
                </c:pt>
                <c:pt idx="2">
                  <c:v>47.159047000000001</c:v>
                </c:pt>
                <c:pt idx="3">
                  <c:v>47.158985000000001</c:v>
                </c:pt>
                <c:pt idx="4">
                  <c:v>47.158932</c:v>
                </c:pt>
                <c:pt idx="5">
                  <c:v>47.158920999999999</c:v>
                </c:pt>
                <c:pt idx="6">
                  <c:v>47.158923000000001</c:v>
                </c:pt>
                <c:pt idx="7">
                  <c:v>47.158937000000002</c:v>
                </c:pt>
                <c:pt idx="8">
                  <c:v>47.158943000000001</c:v>
                </c:pt>
                <c:pt idx="9">
                  <c:v>47.158946</c:v>
                </c:pt>
                <c:pt idx="10">
                  <c:v>47.158951000000002</c:v>
                </c:pt>
                <c:pt idx="11">
                  <c:v>47.158943999999998</c:v>
                </c:pt>
                <c:pt idx="12">
                  <c:v>47.158915999999998</c:v>
                </c:pt>
                <c:pt idx="13">
                  <c:v>47.158873</c:v>
                </c:pt>
                <c:pt idx="14">
                  <c:v>47.158816000000002</c:v>
                </c:pt>
                <c:pt idx="15">
                  <c:v>47.158751000000002</c:v>
                </c:pt>
                <c:pt idx="16">
                  <c:v>47.158689000000003</c:v>
                </c:pt>
                <c:pt idx="17">
                  <c:v>47.158636999999999</c:v>
                </c:pt>
                <c:pt idx="18">
                  <c:v>47.158602000000002</c:v>
                </c:pt>
                <c:pt idx="19">
                  <c:v>47.158579000000003</c:v>
                </c:pt>
                <c:pt idx="20">
                  <c:v>47.158563000000001</c:v>
                </c:pt>
                <c:pt idx="21">
                  <c:v>47.158555999999997</c:v>
                </c:pt>
                <c:pt idx="22">
                  <c:v>47.158560000000001</c:v>
                </c:pt>
                <c:pt idx="23">
                  <c:v>47.158569999999997</c:v>
                </c:pt>
                <c:pt idx="24">
                  <c:v>47.158588000000002</c:v>
                </c:pt>
                <c:pt idx="25">
                  <c:v>47.158620999999997</c:v>
                </c:pt>
                <c:pt idx="26">
                  <c:v>47.158670000000001</c:v>
                </c:pt>
                <c:pt idx="27">
                  <c:v>47.158695000000002</c:v>
                </c:pt>
                <c:pt idx="28">
                  <c:v>47.158738999999997</c:v>
                </c:pt>
                <c:pt idx="29">
                  <c:v>47.158817999999997</c:v>
                </c:pt>
                <c:pt idx="30">
                  <c:v>47.158963999999997</c:v>
                </c:pt>
                <c:pt idx="31">
                  <c:v>47.159050000000001</c:v>
                </c:pt>
                <c:pt idx="32">
                  <c:v>47.159174</c:v>
                </c:pt>
                <c:pt idx="33">
                  <c:v>47.159269999999999</c:v>
                </c:pt>
                <c:pt idx="34">
                  <c:v>47.159396000000001</c:v>
                </c:pt>
                <c:pt idx="35">
                  <c:v>47.159565999999998</c:v>
                </c:pt>
                <c:pt idx="36">
                  <c:v>47.159692999999997</c:v>
                </c:pt>
                <c:pt idx="37">
                  <c:v>47.159820000000003</c:v>
                </c:pt>
                <c:pt idx="38">
                  <c:v>47.159875</c:v>
                </c:pt>
                <c:pt idx="39">
                  <c:v>47.160035999999998</c:v>
                </c:pt>
                <c:pt idx="40">
                  <c:v>47.160240000000002</c:v>
                </c:pt>
                <c:pt idx="41">
                  <c:v>47.160302000000001</c:v>
                </c:pt>
                <c:pt idx="42">
                  <c:v>47.160381999999998</c:v>
                </c:pt>
                <c:pt idx="43">
                  <c:v>47.160594000000003</c:v>
                </c:pt>
                <c:pt idx="44">
                  <c:v>47.160784999999997</c:v>
                </c:pt>
                <c:pt idx="45">
                  <c:v>47.160924000000001</c:v>
                </c:pt>
                <c:pt idx="46">
                  <c:v>47.161071999999997</c:v>
                </c:pt>
                <c:pt idx="47">
                  <c:v>47.161136999999997</c:v>
                </c:pt>
                <c:pt idx="48">
                  <c:v>47.161295000000003</c:v>
                </c:pt>
                <c:pt idx="49">
                  <c:v>47.161503000000003</c:v>
                </c:pt>
                <c:pt idx="50">
                  <c:v>47.161659</c:v>
                </c:pt>
                <c:pt idx="51">
                  <c:v>47.161726999999999</c:v>
                </c:pt>
                <c:pt idx="52">
                  <c:v>47.161901999999998</c:v>
                </c:pt>
                <c:pt idx="53">
                  <c:v>47.162036999999998</c:v>
                </c:pt>
                <c:pt idx="54">
                  <c:v>47.162121999999997</c:v>
                </c:pt>
                <c:pt idx="55">
                  <c:v>47.162376000000002</c:v>
                </c:pt>
                <c:pt idx="56">
                  <c:v>47.162520000000001</c:v>
                </c:pt>
                <c:pt idx="57">
                  <c:v>47.162722000000002</c:v>
                </c:pt>
                <c:pt idx="58">
                  <c:v>47.162877000000002</c:v>
                </c:pt>
                <c:pt idx="59">
                  <c:v>47.162976999999998</c:v>
                </c:pt>
                <c:pt idx="60">
                  <c:v>47.163151999999997</c:v>
                </c:pt>
                <c:pt idx="61">
                  <c:v>47.163319999999999</c:v>
                </c:pt>
                <c:pt idx="62">
                  <c:v>47.163482000000002</c:v>
                </c:pt>
                <c:pt idx="63">
                  <c:v>47.163643</c:v>
                </c:pt>
                <c:pt idx="64">
                  <c:v>47.163874</c:v>
                </c:pt>
                <c:pt idx="65">
                  <c:v>47.164068999999998</c:v>
                </c:pt>
                <c:pt idx="66">
                  <c:v>47.164181999999997</c:v>
                </c:pt>
                <c:pt idx="67">
                  <c:v>47.164268999999997</c:v>
                </c:pt>
                <c:pt idx="68">
                  <c:v>47.164299999999997</c:v>
                </c:pt>
                <c:pt idx="69">
                  <c:v>47.164372</c:v>
                </c:pt>
                <c:pt idx="70">
                  <c:v>47.164447000000003</c:v>
                </c:pt>
                <c:pt idx="71">
                  <c:v>47.164462</c:v>
                </c:pt>
                <c:pt idx="72">
                  <c:v>47.164489000000003</c:v>
                </c:pt>
                <c:pt idx="73">
                  <c:v>47.164510999999997</c:v>
                </c:pt>
                <c:pt idx="74">
                  <c:v>47.164498000000002</c:v>
                </c:pt>
                <c:pt idx="75">
                  <c:v>47.164465999999997</c:v>
                </c:pt>
                <c:pt idx="76">
                  <c:v>47.164425999999999</c:v>
                </c:pt>
                <c:pt idx="77">
                  <c:v>47.164408000000002</c:v>
                </c:pt>
                <c:pt idx="78">
                  <c:v>47.164385000000003</c:v>
                </c:pt>
                <c:pt idx="79">
                  <c:v>47.164349000000001</c:v>
                </c:pt>
                <c:pt idx="80">
                  <c:v>47.164315999999999</c:v>
                </c:pt>
                <c:pt idx="81">
                  <c:v>47.164270999999999</c:v>
                </c:pt>
                <c:pt idx="82">
                  <c:v>47.164247000000003</c:v>
                </c:pt>
                <c:pt idx="83">
                  <c:v>47.164242999999999</c:v>
                </c:pt>
                <c:pt idx="84">
                  <c:v>47.164243999999997</c:v>
                </c:pt>
                <c:pt idx="85">
                  <c:v>47.164247000000003</c:v>
                </c:pt>
                <c:pt idx="86">
                  <c:v>47.164257999999997</c:v>
                </c:pt>
                <c:pt idx="87">
                  <c:v>47.164279000000001</c:v>
                </c:pt>
                <c:pt idx="88">
                  <c:v>47.164299999999997</c:v>
                </c:pt>
                <c:pt idx="89">
                  <c:v>47.164321999999999</c:v>
                </c:pt>
                <c:pt idx="90">
                  <c:v>47.164312000000002</c:v>
                </c:pt>
                <c:pt idx="91">
                  <c:v>47.164293999999998</c:v>
                </c:pt>
                <c:pt idx="92">
                  <c:v>47.164267000000002</c:v>
                </c:pt>
                <c:pt idx="93">
                  <c:v>47.164188000000003</c:v>
                </c:pt>
                <c:pt idx="94">
                  <c:v>47.164101000000002</c:v>
                </c:pt>
                <c:pt idx="95">
                  <c:v>47.164070000000002</c:v>
                </c:pt>
                <c:pt idx="96">
                  <c:v>47.164026</c:v>
                </c:pt>
                <c:pt idx="97">
                  <c:v>47.163902999999998</c:v>
                </c:pt>
                <c:pt idx="98">
                  <c:v>47.163834999999999</c:v>
                </c:pt>
                <c:pt idx="99">
                  <c:v>47.163773999999997</c:v>
                </c:pt>
                <c:pt idx="100">
                  <c:v>47.163713000000001</c:v>
                </c:pt>
                <c:pt idx="101">
                  <c:v>47.163691</c:v>
                </c:pt>
                <c:pt idx="102">
                  <c:v>47.163666999999997</c:v>
                </c:pt>
                <c:pt idx="103">
                  <c:v>47.163635999999997</c:v>
                </c:pt>
                <c:pt idx="104">
                  <c:v>47.163621999999997</c:v>
                </c:pt>
                <c:pt idx="105">
                  <c:v>47.163595000000001</c:v>
                </c:pt>
                <c:pt idx="106">
                  <c:v>47.163553999999998</c:v>
                </c:pt>
                <c:pt idx="107">
                  <c:v>47.163496000000002</c:v>
                </c:pt>
                <c:pt idx="108">
                  <c:v>47.163437000000002</c:v>
                </c:pt>
                <c:pt idx="109">
                  <c:v>47.163389000000002</c:v>
                </c:pt>
                <c:pt idx="110">
                  <c:v>47.163274000000001</c:v>
                </c:pt>
                <c:pt idx="111">
                  <c:v>47.163125000000001</c:v>
                </c:pt>
                <c:pt idx="112">
                  <c:v>47.162992000000003</c:v>
                </c:pt>
                <c:pt idx="113">
                  <c:v>47.162837000000003</c:v>
                </c:pt>
                <c:pt idx="114">
                  <c:v>47.162681999999997</c:v>
                </c:pt>
                <c:pt idx="115">
                  <c:v>47.162540999999997</c:v>
                </c:pt>
                <c:pt idx="116">
                  <c:v>47.162399999999998</c:v>
                </c:pt>
                <c:pt idx="117">
                  <c:v>47.162232000000003</c:v>
                </c:pt>
                <c:pt idx="118">
                  <c:v>47.162059999999997</c:v>
                </c:pt>
                <c:pt idx="119">
                  <c:v>47.161895000000001</c:v>
                </c:pt>
                <c:pt idx="120">
                  <c:v>47.161602999999999</c:v>
                </c:pt>
                <c:pt idx="121">
                  <c:v>47.161276000000001</c:v>
                </c:pt>
                <c:pt idx="122">
                  <c:v>47.161152999999999</c:v>
                </c:pt>
                <c:pt idx="123">
                  <c:v>47.161076999999999</c:v>
                </c:pt>
                <c:pt idx="124">
                  <c:v>47.160943000000003</c:v>
                </c:pt>
                <c:pt idx="125">
                  <c:v>47.160809999999998</c:v>
                </c:pt>
                <c:pt idx="126">
                  <c:v>47.160696000000002</c:v>
                </c:pt>
                <c:pt idx="127">
                  <c:v>47.160578000000001</c:v>
                </c:pt>
                <c:pt idx="128">
                  <c:v>47.160446999999998</c:v>
                </c:pt>
                <c:pt idx="129">
                  <c:v>47.16039</c:v>
                </c:pt>
                <c:pt idx="130">
                  <c:v>47.160314999999997</c:v>
                </c:pt>
                <c:pt idx="131">
                  <c:v>47.160184000000001</c:v>
                </c:pt>
                <c:pt idx="132">
                  <c:v>47.160054000000002</c:v>
                </c:pt>
                <c:pt idx="133">
                  <c:v>47.159847999999997</c:v>
                </c:pt>
                <c:pt idx="134">
                  <c:v>47.159619999999997</c:v>
                </c:pt>
                <c:pt idx="135">
                  <c:v>47.159455999999999</c:v>
                </c:pt>
                <c:pt idx="136">
                  <c:v>47.159387000000002</c:v>
                </c:pt>
              </c:numCache>
            </c:numRef>
          </c:xVal>
          <c:yVal>
            <c:numRef>
              <c:f>'Lap 3 data'!$AR$10:$AR$150</c:f>
              <c:numCache>
                <c:formatCode>General</c:formatCode>
                <c:ptCount val="141"/>
                <c:pt idx="0">
                  <c:v>-88.490319</c:v>
                </c:pt>
                <c:pt idx="1">
                  <c:v>-88.489654000000002</c:v>
                </c:pt>
                <c:pt idx="2">
                  <c:v>-88.489197000000004</c:v>
                </c:pt>
                <c:pt idx="3">
                  <c:v>-88.488945999999999</c:v>
                </c:pt>
                <c:pt idx="4">
                  <c:v>-88.488600000000005</c:v>
                </c:pt>
                <c:pt idx="5">
                  <c:v>-88.488341000000005</c:v>
                </c:pt>
                <c:pt idx="6">
                  <c:v>-88.488080999999994</c:v>
                </c:pt>
                <c:pt idx="7">
                  <c:v>-88.487803999999997</c:v>
                </c:pt>
                <c:pt idx="8">
                  <c:v>-88.487522999999996</c:v>
                </c:pt>
                <c:pt idx="9">
                  <c:v>-88.487247999999994</c:v>
                </c:pt>
                <c:pt idx="10">
                  <c:v>-88.486975999999999</c:v>
                </c:pt>
                <c:pt idx="11">
                  <c:v>-88.486712999999995</c:v>
                </c:pt>
                <c:pt idx="12">
                  <c:v>-88.486463000000001</c:v>
                </c:pt>
                <c:pt idx="13">
                  <c:v>-88.486219000000006</c:v>
                </c:pt>
                <c:pt idx="14">
                  <c:v>-88.485996999999998</c:v>
                </c:pt>
                <c:pt idx="15">
                  <c:v>-88.485799999999998</c:v>
                </c:pt>
                <c:pt idx="16">
                  <c:v>-88.485620999999995</c:v>
                </c:pt>
                <c:pt idx="17">
                  <c:v>-88.485461000000001</c:v>
                </c:pt>
                <c:pt idx="18">
                  <c:v>-88.485315</c:v>
                </c:pt>
                <c:pt idx="19">
                  <c:v>-88.485175999999996</c:v>
                </c:pt>
                <c:pt idx="20">
                  <c:v>-88.485044000000002</c:v>
                </c:pt>
                <c:pt idx="21">
                  <c:v>-88.484909999999999</c:v>
                </c:pt>
                <c:pt idx="22">
                  <c:v>-88.484774000000002</c:v>
                </c:pt>
                <c:pt idx="23">
                  <c:v>-88.484644000000003</c:v>
                </c:pt>
                <c:pt idx="24">
                  <c:v>-88.484525000000005</c:v>
                </c:pt>
                <c:pt idx="25">
                  <c:v>-88.484416999999993</c:v>
                </c:pt>
                <c:pt idx="26">
                  <c:v>-88.484318999999999</c:v>
                </c:pt>
                <c:pt idx="27">
                  <c:v>-88.484277000000006</c:v>
                </c:pt>
                <c:pt idx="28">
                  <c:v>-88.484234999999998</c:v>
                </c:pt>
                <c:pt idx="29">
                  <c:v>-88.484168999999994</c:v>
                </c:pt>
                <c:pt idx="30">
                  <c:v>-88.484109000000004</c:v>
                </c:pt>
                <c:pt idx="31">
                  <c:v>-88.484082999999998</c:v>
                </c:pt>
                <c:pt idx="32">
                  <c:v>-88.484091000000006</c:v>
                </c:pt>
                <c:pt idx="33">
                  <c:v>-88.484097000000006</c:v>
                </c:pt>
                <c:pt idx="34">
                  <c:v>-88.484105</c:v>
                </c:pt>
                <c:pt idx="35">
                  <c:v>-88.484115000000003</c:v>
                </c:pt>
                <c:pt idx="36">
                  <c:v>-88.484119000000007</c:v>
                </c:pt>
                <c:pt idx="37">
                  <c:v>-88.484122999999997</c:v>
                </c:pt>
                <c:pt idx="38">
                  <c:v>-88.484125000000006</c:v>
                </c:pt>
                <c:pt idx="39">
                  <c:v>-88.484129999999993</c:v>
                </c:pt>
                <c:pt idx="40">
                  <c:v>-88.484134999999995</c:v>
                </c:pt>
                <c:pt idx="41">
                  <c:v>-88.484137000000004</c:v>
                </c:pt>
                <c:pt idx="42">
                  <c:v>-88.484126000000003</c:v>
                </c:pt>
                <c:pt idx="43">
                  <c:v>-88.484065999999999</c:v>
                </c:pt>
                <c:pt idx="44">
                  <c:v>-88.483990000000006</c:v>
                </c:pt>
                <c:pt idx="45">
                  <c:v>-88.483937999999995</c:v>
                </c:pt>
                <c:pt idx="46">
                  <c:v>-88.483908999999997</c:v>
                </c:pt>
                <c:pt idx="47">
                  <c:v>-88.483900000000006</c:v>
                </c:pt>
                <c:pt idx="48">
                  <c:v>-88.483898999999994</c:v>
                </c:pt>
                <c:pt idx="49">
                  <c:v>-88.483923000000004</c:v>
                </c:pt>
                <c:pt idx="50">
                  <c:v>-88.483988999999994</c:v>
                </c:pt>
                <c:pt idx="51">
                  <c:v>-88.484025000000003</c:v>
                </c:pt>
                <c:pt idx="52">
                  <c:v>-88.484095999999994</c:v>
                </c:pt>
                <c:pt idx="53">
                  <c:v>-88.48415</c:v>
                </c:pt>
                <c:pt idx="54">
                  <c:v>-88.484144000000001</c:v>
                </c:pt>
                <c:pt idx="55">
                  <c:v>-88.484098000000003</c:v>
                </c:pt>
                <c:pt idx="56">
                  <c:v>-88.484065000000001</c:v>
                </c:pt>
                <c:pt idx="57">
                  <c:v>-88.484082000000001</c:v>
                </c:pt>
                <c:pt idx="58">
                  <c:v>-88.484094999999996</c:v>
                </c:pt>
                <c:pt idx="59">
                  <c:v>-88.484138000000002</c:v>
                </c:pt>
                <c:pt idx="60">
                  <c:v>-88.484217000000001</c:v>
                </c:pt>
                <c:pt idx="61">
                  <c:v>-88.484313</c:v>
                </c:pt>
                <c:pt idx="62">
                  <c:v>-88.484429000000006</c:v>
                </c:pt>
                <c:pt idx="63">
                  <c:v>-88.484548000000004</c:v>
                </c:pt>
                <c:pt idx="64">
                  <c:v>-88.484774000000002</c:v>
                </c:pt>
                <c:pt idx="65">
                  <c:v>-88.485010000000003</c:v>
                </c:pt>
                <c:pt idx="66">
                  <c:v>-88.485211000000007</c:v>
                </c:pt>
                <c:pt idx="67">
                  <c:v>-88.485437000000005</c:v>
                </c:pt>
                <c:pt idx="68">
                  <c:v>-88.485538000000005</c:v>
                </c:pt>
                <c:pt idx="69">
                  <c:v>-88.485785000000007</c:v>
                </c:pt>
                <c:pt idx="70">
                  <c:v>-88.486090000000004</c:v>
                </c:pt>
                <c:pt idx="71">
                  <c:v>-88.486177999999995</c:v>
                </c:pt>
                <c:pt idx="72">
                  <c:v>-88.486397999999994</c:v>
                </c:pt>
                <c:pt idx="73">
                  <c:v>-88.486675000000005</c:v>
                </c:pt>
                <c:pt idx="74">
                  <c:v>-88.486857000000001</c:v>
                </c:pt>
                <c:pt idx="75">
                  <c:v>-88.487029000000007</c:v>
                </c:pt>
                <c:pt idx="76">
                  <c:v>-88.487194000000002</c:v>
                </c:pt>
                <c:pt idx="77">
                  <c:v>-88.487264999999994</c:v>
                </c:pt>
                <c:pt idx="78">
                  <c:v>-88.487351000000004</c:v>
                </c:pt>
                <c:pt idx="79">
                  <c:v>-88.487502000000006</c:v>
                </c:pt>
                <c:pt idx="80">
                  <c:v>-88.487651999999997</c:v>
                </c:pt>
                <c:pt idx="81">
                  <c:v>-88.487883999999994</c:v>
                </c:pt>
                <c:pt idx="82">
                  <c:v>-88.488012999999995</c:v>
                </c:pt>
                <c:pt idx="83">
                  <c:v>-88.488091999999995</c:v>
                </c:pt>
                <c:pt idx="84">
                  <c:v>-88.488310999999996</c:v>
                </c:pt>
                <c:pt idx="85">
                  <c:v>-88.488433000000001</c:v>
                </c:pt>
                <c:pt idx="86">
                  <c:v>-88.488504000000006</c:v>
                </c:pt>
                <c:pt idx="87">
                  <c:v>-88.488626999999994</c:v>
                </c:pt>
                <c:pt idx="88">
                  <c:v>-88.488752000000005</c:v>
                </c:pt>
                <c:pt idx="89">
                  <c:v>-88.488878</c:v>
                </c:pt>
                <c:pt idx="90">
                  <c:v>-88.489011000000005</c:v>
                </c:pt>
                <c:pt idx="91">
                  <c:v>-88.489146000000005</c:v>
                </c:pt>
                <c:pt idx="92">
                  <c:v>-88.489281000000005</c:v>
                </c:pt>
                <c:pt idx="93">
                  <c:v>-88.489496000000003</c:v>
                </c:pt>
                <c:pt idx="94">
                  <c:v>-88.489689999999996</c:v>
                </c:pt>
                <c:pt idx="95">
                  <c:v>-88.489746999999994</c:v>
                </c:pt>
                <c:pt idx="96">
                  <c:v>-88.489823000000001</c:v>
                </c:pt>
                <c:pt idx="97">
                  <c:v>-88.490035000000006</c:v>
                </c:pt>
                <c:pt idx="98">
                  <c:v>-88.490153000000007</c:v>
                </c:pt>
                <c:pt idx="99">
                  <c:v>-88.490336999999997</c:v>
                </c:pt>
                <c:pt idx="100">
                  <c:v>-88.490575000000007</c:v>
                </c:pt>
                <c:pt idx="101">
                  <c:v>-88.490746999999999</c:v>
                </c:pt>
                <c:pt idx="102">
                  <c:v>-88.490917999999994</c:v>
                </c:pt>
                <c:pt idx="103">
                  <c:v>-88.491086999999993</c:v>
                </c:pt>
                <c:pt idx="104">
                  <c:v>-88.491159999999994</c:v>
                </c:pt>
                <c:pt idx="105">
                  <c:v>-88.491253999999998</c:v>
                </c:pt>
                <c:pt idx="106">
                  <c:v>-88.491420000000005</c:v>
                </c:pt>
                <c:pt idx="107">
                  <c:v>-88.491578000000004</c:v>
                </c:pt>
                <c:pt idx="108">
                  <c:v>-88.491737000000001</c:v>
                </c:pt>
                <c:pt idx="109">
                  <c:v>-88.491896999999994</c:v>
                </c:pt>
                <c:pt idx="110">
                  <c:v>-88.492002999999997</c:v>
                </c:pt>
                <c:pt idx="111">
                  <c:v>-88.492053999999996</c:v>
                </c:pt>
                <c:pt idx="112">
                  <c:v>-88.492097000000001</c:v>
                </c:pt>
                <c:pt idx="113">
                  <c:v>-88.492097999999999</c:v>
                </c:pt>
                <c:pt idx="114">
                  <c:v>-88.492093999999994</c:v>
                </c:pt>
                <c:pt idx="115">
                  <c:v>-88.492114000000001</c:v>
                </c:pt>
                <c:pt idx="116">
                  <c:v>-88.492133999999993</c:v>
                </c:pt>
                <c:pt idx="117">
                  <c:v>-88.492053999999996</c:v>
                </c:pt>
                <c:pt idx="118">
                  <c:v>-88.491947999999994</c:v>
                </c:pt>
                <c:pt idx="119">
                  <c:v>-88.491847000000007</c:v>
                </c:pt>
                <c:pt idx="120">
                  <c:v>-88.491508999999994</c:v>
                </c:pt>
                <c:pt idx="121">
                  <c:v>-88.491088000000005</c:v>
                </c:pt>
                <c:pt idx="122">
                  <c:v>-88.490930000000006</c:v>
                </c:pt>
                <c:pt idx="123">
                  <c:v>-88.490892000000002</c:v>
                </c:pt>
                <c:pt idx="124">
                  <c:v>-88.490782999999993</c:v>
                </c:pt>
                <c:pt idx="125">
                  <c:v>-88.490641999999994</c:v>
                </c:pt>
                <c:pt idx="126">
                  <c:v>-88.490578999999997</c:v>
                </c:pt>
                <c:pt idx="127">
                  <c:v>-88.490522999999996</c:v>
                </c:pt>
                <c:pt idx="128">
                  <c:v>-88.490425000000002</c:v>
                </c:pt>
                <c:pt idx="129">
                  <c:v>-88.490382999999994</c:v>
                </c:pt>
                <c:pt idx="130">
                  <c:v>-88.490329000000003</c:v>
                </c:pt>
                <c:pt idx="131">
                  <c:v>-88.490230999999994</c:v>
                </c:pt>
                <c:pt idx="132">
                  <c:v>-88.490133999999998</c:v>
                </c:pt>
                <c:pt idx="133">
                  <c:v>-88.489981999999998</c:v>
                </c:pt>
                <c:pt idx="134">
                  <c:v>-88.490252999999996</c:v>
                </c:pt>
                <c:pt idx="135">
                  <c:v>-88.490522999999996</c:v>
                </c:pt>
                <c:pt idx="136">
                  <c:v>-88.490286999999995</c:v>
                </c:pt>
              </c:numCache>
            </c:numRef>
          </c:yVal>
          <c:smooth val="1"/>
        </c:ser>
        <c:ser>
          <c:idx val="3"/>
          <c:order val="3"/>
          <c:tx>
            <c:v>Lap 4</c:v>
          </c:tx>
          <c:marker>
            <c:symbol val="none"/>
          </c:marker>
          <c:xVal>
            <c:numRef>
              <c:f>'Lap 4 data'!$AQ$10:$AQ$150</c:f>
              <c:numCache>
                <c:formatCode>General</c:formatCode>
                <c:ptCount val="141"/>
                <c:pt idx="0">
                  <c:v>47.159387000000002</c:v>
                </c:pt>
                <c:pt idx="1">
                  <c:v>47.159325000000003</c:v>
                </c:pt>
                <c:pt idx="2">
                  <c:v>47.159170000000003</c:v>
                </c:pt>
                <c:pt idx="3">
                  <c:v>47.159083000000003</c:v>
                </c:pt>
                <c:pt idx="4">
                  <c:v>47.159007000000003</c:v>
                </c:pt>
                <c:pt idx="5">
                  <c:v>47.158921999999997</c:v>
                </c:pt>
                <c:pt idx="6">
                  <c:v>47.158886000000003</c:v>
                </c:pt>
                <c:pt idx="7">
                  <c:v>47.158866000000003</c:v>
                </c:pt>
                <c:pt idx="8">
                  <c:v>47.15887</c:v>
                </c:pt>
                <c:pt idx="9">
                  <c:v>47.158887999999997</c:v>
                </c:pt>
                <c:pt idx="10">
                  <c:v>47.158907999999997</c:v>
                </c:pt>
                <c:pt idx="11">
                  <c:v>47.158923999999999</c:v>
                </c:pt>
                <c:pt idx="12">
                  <c:v>47.158928000000003</c:v>
                </c:pt>
                <c:pt idx="13">
                  <c:v>47.158923000000001</c:v>
                </c:pt>
                <c:pt idx="14">
                  <c:v>47.158904</c:v>
                </c:pt>
                <c:pt idx="15">
                  <c:v>47.158892000000002</c:v>
                </c:pt>
                <c:pt idx="16">
                  <c:v>47.158869000000003</c:v>
                </c:pt>
                <c:pt idx="17">
                  <c:v>47.158794999999998</c:v>
                </c:pt>
                <c:pt idx="18">
                  <c:v>47.158706000000002</c:v>
                </c:pt>
                <c:pt idx="19">
                  <c:v>47.158639999999998</c:v>
                </c:pt>
                <c:pt idx="20">
                  <c:v>47.158594999999998</c:v>
                </c:pt>
                <c:pt idx="21">
                  <c:v>47.158566999999998</c:v>
                </c:pt>
                <c:pt idx="22">
                  <c:v>47.158555</c:v>
                </c:pt>
                <c:pt idx="23">
                  <c:v>47.158546000000001</c:v>
                </c:pt>
                <c:pt idx="24">
                  <c:v>47.158541999999997</c:v>
                </c:pt>
                <c:pt idx="25">
                  <c:v>47.158543999999999</c:v>
                </c:pt>
                <c:pt idx="26">
                  <c:v>47.158552999999998</c:v>
                </c:pt>
                <c:pt idx="27">
                  <c:v>47.158574000000002</c:v>
                </c:pt>
                <c:pt idx="28">
                  <c:v>47.158608000000001</c:v>
                </c:pt>
                <c:pt idx="29">
                  <c:v>47.158662</c:v>
                </c:pt>
                <c:pt idx="30">
                  <c:v>47.158731000000003</c:v>
                </c:pt>
                <c:pt idx="31">
                  <c:v>47.158762000000003</c:v>
                </c:pt>
                <c:pt idx="32">
                  <c:v>47.158808000000001</c:v>
                </c:pt>
                <c:pt idx="33">
                  <c:v>47.158949999999997</c:v>
                </c:pt>
                <c:pt idx="34">
                  <c:v>47.159032000000003</c:v>
                </c:pt>
                <c:pt idx="35">
                  <c:v>47.159089999999999</c:v>
                </c:pt>
                <c:pt idx="36">
                  <c:v>47.159198000000004</c:v>
                </c:pt>
                <c:pt idx="37">
                  <c:v>47.159381000000003</c:v>
                </c:pt>
                <c:pt idx="38">
                  <c:v>47.159556000000002</c:v>
                </c:pt>
                <c:pt idx="39">
                  <c:v>47.159610000000001</c:v>
                </c:pt>
                <c:pt idx="40">
                  <c:v>47.159680999999999</c:v>
                </c:pt>
                <c:pt idx="41">
                  <c:v>47.159815000000002</c:v>
                </c:pt>
                <c:pt idx="42">
                  <c:v>47.159958000000003</c:v>
                </c:pt>
                <c:pt idx="43">
                  <c:v>47.160097999999998</c:v>
                </c:pt>
                <c:pt idx="44">
                  <c:v>47.160317999999997</c:v>
                </c:pt>
                <c:pt idx="45">
                  <c:v>47.160442000000003</c:v>
                </c:pt>
                <c:pt idx="46">
                  <c:v>47.160521000000003</c:v>
                </c:pt>
                <c:pt idx="47">
                  <c:v>47.160736</c:v>
                </c:pt>
                <c:pt idx="48">
                  <c:v>47.160938999999999</c:v>
                </c:pt>
                <c:pt idx="49">
                  <c:v>47.161088999999997</c:v>
                </c:pt>
                <c:pt idx="50">
                  <c:v>47.161237</c:v>
                </c:pt>
                <c:pt idx="51">
                  <c:v>47.161382000000003</c:v>
                </c:pt>
                <c:pt idx="52">
                  <c:v>47.161527</c:v>
                </c:pt>
                <c:pt idx="53">
                  <c:v>47.161669000000003</c:v>
                </c:pt>
                <c:pt idx="54">
                  <c:v>47.161729999999999</c:v>
                </c:pt>
                <c:pt idx="55">
                  <c:v>47.161906999999999</c:v>
                </c:pt>
                <c:pt idx="56">
                  <c:v>47.162142000000003</c:v>
                </c:pt>
                <c:pt idx="57">
                  <c:v>47.162317000000002</c:v>
                </c:pt>
                <c:pt idx="58">
                  <c:v>47.162495999999997</c:v>
                </c:pt>
                <c:pt idx="59">
                  <c:v>47.162574999999997</c:v>
                </c:pt>
                <c:pt idx="60">
                  <c:v>47.162781000000003</c:v>
                </c:pt>
                <c:pt idx="61">
                  <c:v>47.162939999999999</c:v>
                </c:pt>
                <c:pt idx="62">
                  <c:v>47.163131999999997</c:v>
                </c:pt>
                <c:pt idx="63">
                  <c:v>47.16328</c:v>
                </c:pt>
                <c:pt idx="64">
                  <c:v>47.163457999999999</c:v>
                </c:pt>
                <c:pt idx="65">
                  <c:v>47.163595000000001</c:v>
                </c:pt>
                <c:pt idx="66">
                  <c:v>47.163756999999997</c:v>
                </c:pt>
                <c:pt idx="67">
                  <c:v>47.16395</c:v>
                </c:pt>
                <c:pt idx="68">
                  <c:v>47.164067000000003</c:v>
                </c:pt>
                <c:pt idx="69">
                  <c:v>47.164169999999999</c:v>
                </c:pt>
                <c:pt idx="70">
                  <c:v>47.164259999999999</c:v>
                </c:pt>
                <c:pt idx="71">
                  <c:v>47.164340000000003</c:v>
                </c:pt>
                <c:pt idx="72">
                  <c:v>47.164400000000001</c:v>
                </c:pt>
                <c:pt idx="73">
                  <c:v>47.164448</c:v>
                </c:pt>
                <c:pt idx="74">
                  <c:v>47.164479</c:v>
                </c:pt>
                <c:pt idx="75">
                  <c:v>47.164490999999998</c:v>
                </c:pt>
                <c:pt idx="76">
                  <c:v>47.164487000000001</c:v>
                </c:pt>
                <c:pt idx="77">
                  <c:v>47.164465999999997</c:v>
                </c:pt>
                <c:pt idx="78">
                  <c:v>47.164430000000003</c:v>
                </c:pt>
                <c:pt idx="79">
                  <c:v>47.164413000000003</c:v>
                </c:pt>
                <c:pt idx="80">
                  <c:v>47.164391999999999</c:v>
                </c:pt>
                <c:pt idx="81">
                  <c:v>47.164357000000003</c:v>
                </c:pt>
                <c:pt idx="82">
                  <c:v>47.164321999999999</c:v>
                </c:pt>
                <c:pt idx="83">
                  <c:v>47.164268</c:v>
                </c:pt>
                <c:pt idx="84">
                  <c:v>47.164239999999999</c:v>
                </c:pt>
                <c:pt idx="85">
                  <c:v>47.164233000000003</c:v>
                </c:pt>
                <c:pt idx="86">
                  <c:v>47.164226999999997</c:v>
                </c:pt>
                <c:pt idx="87">
                  <c:v>47.164251999999998</c:v>
                </c:pt>
                <c:pt idx="88">
                  <c:v>47.164271999999997</c:v>
                </c:pt>
                <c:pt idx="89">
                  <c:v>47.164282999999998</c:v>
                </c:pt>
                <c:pt idx="90">
                  <c:v>47.164301000000002</c:v>
                </c:pt>
                <c:pt idx="91">
                  <c:v>47.164318000000002</c:v>
                </c:pt>
                <c:pt idx="92">
                  <c:v>47.164313</c:v>
                </c:pt>
                <c:pt idx="93">
                  <c:v>47.164302999999997</c:v>
                </c:pt>
                <c:pt idx="94">
                  <c:v>47.164273000000001</c:v>
                </c:pt>
                <c:pt idx="95">
                  <c:v>47.164223</c:v>
                </c:pt>
                <c:pt idx="96">
                  <c:v>47.164177000000002</c:v>
                </c:pt>
                <c:pt idx="97">
                  <c:v>47.164119999999997</c:v>
                </c:pt>
                <c:pt idx="98">
                  <c:v>47.164051000000001</c:v>
                </c:pt>
                <c:pt idx="99">
                  <c:v>47.163981999999997</c:v>
                </c:pt>
                <c:pt idx="100">
                  <c:v>47.163870000000003</c:v>
                </c:pt>
                <c:pt idx="101">
                  <c:v>47.163784</c:v>
                </c:pt>
                <c:pt idx="102">
                  <c:v>47.163749000000003</c:v>
                </c:pt>
                <c:pt idx="103">
                  <c:v>47.163718000000003</c:v>
                </c:pt>
                <c:pt idx="104">
                  <c:v>47.163688</c:v>
                </c:pt>
                <c:pt idx="105">
                  <c:v>47.163656000000003</c:v>
                </c:pt>
                <c:pt idx="106">
                  <c:v>47.163642000000003</c:v>
                </c:pt>
                <c:pt idx="107">
                  <c:v>47.163592999999999</c:v>
                </c:pt>
                <c:pt idx="108">
                  <c:v>47.163555000000002</c:v>
                </c:pt>
                <c:pt idx="109">
                  <c:v>47.163555000000002</c:v>
                </c:pt>
                <c:pt idx="110">
                  <c:v>47.163482000000002</c:v>
                </c:pt>
                <c:pt idx="111">
                  <c:v>47.163366000000003</c:v>
                </c:pt>
                <c:pt idx="112">
                  <c:v>47.163279000000003</c:v>
                </c:pt>
                <c:pt idx="113">
                  <c:v>47.163207999999997</c:v>
                </c:pt>
                <c:pt idx="114">
                  <c:v>47.163080000000001</c:v>
                </c:pt>
                <c:pt idx="115">
                  <c:v>47.162928000000001</c:v>
                </c:pt>
                <c:pt idx="116">
                  <c:v>47.162795000000003</c:v>
                </c:pt>
                <c:pt idx="117">
                  <c:v>47.162666000000002</c:v>
                </c:pt>
                <c:pt idx="118">
                  <c:v>47.162515999999997</c:v>
                </c:pt>
                <c:pt idx="119">
                  <c:v>47.162360999999997</c:v>
                </c:pt>
                <c:pt idx="120">
                  <c:v>47.162185999999998</c:v>
                </c:pt>
                <c:pt idx="121">
                  <c:v>47.162011</c:v>
                </c:pt>
                <c:pt idx="122">
                  <c:v>47.161855000000003</c:v>
                </c:pt>
                <c:pt idx="123">
                  <c:v>47.161700000000003</c:v>
                </c:pt>
                <c:pt idx="124">
                  <c:v>47.161524999999997</c:v>
                </c:pt>
                <c:pt idx="125">
                  <c:v>47.161352000000001</c:v>
                </c:pt>
                <c:pt idx="126">
                  <c:v>47.161206</c:v>
                </c:pt>
                <c:pt idx="127">
                  <c:v>47.161009</c:v>
                </c:pt>
                <c:pt idx="128">
                  <c:v>47.160902999999998</c:v>
                </c:pt>
                <c:pt idx="129">
                  <c:v>47.160758000000001</c:v>
                </c:pt>
                <c:pt idx="130">
                  <c:v>47.160573999999997</c:v>
                </c:pt>
                <c:pt idx="131">
                  <c:v>47.160449999999997</c:v>
                </c:pt>
                <c:pt idx="132">
                  <c:v>47.160325</c:v>
                </c:pt>
                <c:pt idx="133">
                  <c:v>47.160269999999997</c:v>
                </c:pt>
                <c:pt idx="134">
                  <c:v>47.160269999999997</c:v>
                </c:pt>
                <c:pt idx="135">
                  <c:v>47.160198000000001</c:v>
                </c:pt>
                <c:pt idx="136">
                  <c:v>47.159928999999998</c:v>
                </c:pt>
                <c:pt idx="137">
                  <c:v>47.159692</c:v>
                </c:pt>
                <c:pt idx="138">
                  <c:v>47.159554999999997</c:v>
                </c:pt>
              </c:numCache>
            </c:numRef>
          </c:xVal>
          <c:yVal>
            <c:numRef>
              <c:f>'Lap 4 data'!$AR$10:$AR$150</c:f>
              <c:numCache>
                <c:formatCode>General</c:formatCode>
                <c:ptCount val="141"/>
                <c:pt idx="0">
                  <c:v>-88.490286999999995</c:v>
                </c:pt>
                <c:pt idx="1">
                  <c:v>-88.490020999999999</c:v>
                </c:pt>
                <c:pt idx="2">
                  <c:v>-88.489784</c:v>
                </c:pt>
                <c:pt idx="3">
                  <c:v>-88.489652000000007</c:v>
                </c:pt>
                <c:pt idx="4">
                  <c:v>-88.489397999999994</c:v>
                </c:pt>
                <c:pt idx="5">
                  <c:v>-88.489063999999999</c:v>
                </c:pt>
                <c:pt idx="6">
                  <c:v>-88.488815000000002</c:v>
                </c:pt>
                <c:pt idx="7">
                  <c:v>-88.488557999999998</c:v>
                </c:pt>
                <c:pt idx="8">
                  <c:v>-88.488287</c:v>
                </c:pt>
                <c:pt idx="9">
                  <c:v>-88.488005999999999</c:v>
                </c:pt>
                <c:pt idx="10">
                  <c:v>-88.487712000000002</c:v>
                </c:pt>
                <c:pt idx="11">
                  <c:v>-88.487424000000004</c:v>
                </c:pt>
                <c:pt idx="12">
                  <c:v>-88.487302999999997</c:v>
                </c:pt>
                <c:pt idx="13">
                  <c:v>-88.487009999999998</c:v>
                </c:pt>
                <c:pt idx="14">
                  <c:v>-88.486643999999998</c:v>
                </c:pt>
                <c:pt idx="15">
                  <c:v>-88.486535000000003</c:v>
                </c:pt>
                <c:pt idx="16">
                  <c:v>-88.486397999999994</c:v>
                </c:pt>
                <c:pt idx="17">
                  <c:v>-88.486024</c:v>
                </c:pt>
                <c:pt idx="18">
                  <c:v>-88.485729000000006</c:v>
                </c:pt>
                <c:pt idx="19">
                  <c:v>-88.485568000000001</c:v>
                </c:pt>
                <c:pt idx="20">
                  <c:v>-88.485408000000007</c:v>
                </c:pt>
                <c:pt idx="21">
                  <c:v>-88.485258999999999</c:v>
                </c:pt>
                <c:pt idx="22">
                  <c:v>-88.485123999999999</c:v>
                </c:pt>
                <c:pt idx="23">
                  <c:v>-88.484998000000004</c:v>
                </c:pt>
                <c:pt idx="24">
                  <c:v>-88.484944999999996</c:v>
                </c:pt>
                <c:pt idx="25">
                  <c:v>-88.484817000000007</c:v>
                </c:pt>
                <c:pt idx="26">
                  <c:v>-88.484658999999994</c:v>
                </c:pt>
                <c:pt idx="27">
                  <c:v>-88.484549000000001</c:v>
                </c:pt>
                <c:pt idx="28">
                  <c:v>-88.484438999999995</c:v>
                </c:pt>
                <c:pt idx="29">
                  <c:v>-88.484337999999994</c:v>
                </c:pt>
                <c:pt idx="30">
                  <c:v>-88.484251999999998</c:v>
                </c:pt>
                <c:pt idx="31">
                  <c:v>-88.484217999999998</c:v>
                </c:pt>
                <c:pt idx="32">
                  <c:v>-88.484183999999999</c:v>
                </c:pt>
                <c:pt idx="33">
                  <c:v>-88.484128999999996</c:v>
                </c:pt>
                <c:pt idx="34">
                  <c:v>-88.484106999999995</c:v>
                </c:pt>
                <c:pt idx="35">
                  <c:v>-88.484099999999998</c:v>
                </c:pt>
                <c:pt idx="36">
                  <c:v>-88.484097000000006</c:v>
                </c:pt>
                <c:pt idx="37">
                  <c:v>-88.484112999999994</c:v>
                </c:pt>
                <c:pt idx="38">
                  <c:v>-88.484128999999996</c:v>
                </c:pt>
                <c:pt idx="39">
                  <c:v>-88.484132000000002</c:v>
                </c:pt>
                <c:pt idx="40">
                  <c:v>-88.484137000000004</c:v>
                </c:pt>
                <c:pt idx="41">
                  <c:v>-88.484146999999993</c:v>
                </c:pt>
                <c:pt idx="42">
                  <c:v>-88.48415</c:v>
                </c:pt>
                <c:pt idx="43">
                  <c:v>-88.48415</c:v>
                </c:pt>
                <c:pt idx="44">
                  <c:v>-88.484140999999994</c:v>
                </c:pt>
                <c:pt idx="45">
                  <c:v>-88.484132000000002</c:v>
                </c:pt>
                <c:pt idx="46">
                  <c:v>-88.484106999999995</c:v>
                </c:pt>
                <c:pt idx="47">
                  <c:v>-88.484018000000006</c:v>
                </c:pt>
                <c:pt idx="48">
                  <c:v>-88.483953</c:v>
                </c:pt>
                <c:pt idx="49">
                  <c:v>-88.483936</c:v>
                </c:pt>
                <c:pt idx="50">
                  <c:v>-88.483932999999993</c:v>
                </c:pt>
                <c:pt idx="51">
                  <c:v>-88.483945000000006</c:v>
                </c:pt>
                <c:pt idx="52">
                  <c:v>-88.483974000000003</c:v>
                </c:pt>
                <c:pt idx="53">
                  <c:v>-88.484022999999993</c:v>
                </c:pt>
                <c:pt idx="54">
                  <c:v>-88.484048000000001</c:v>
                </c:pt>
                <c:pt idx="55">
                  <c:v>-88.484114000000005</c:v>
                </c:pt>
                <c:pt idx="56">
                  <c:v>-88.484162999999995</c:v>
                </c:pt>
                <c:pt idx="57">
                  <c:v>-88.484145999999996</c:v>
                </c:pt>
                <c:pt idx="58">
                  <c:v>-88.484115000000003</c:v>
                </c:pt>
                <c:pt idx="59">
                  <c:v>-88.484101999999993</c:v>
                </c:pt>
                <c:pt idx="60">
                  <c:v>-88.484132000000002</c:v>
                </c:pt>
                <c:pt idx="61">
                  <c:v>-88.484155000000001</c:v>
                </c:pt>
                <c:pt idx="62">
                  <c:v>-88.484246999999996</c:v>
                </c:pt>
                <c:pt idx="63">
                  <c:v>-88.484317000000004</c:v>
                </c:pt>
                <c:pt idx="64">
                  <c:v>-88.484451000000007</c:v>
                </c:pt>
                <c:pt idx="65">
                  <c:v>-88.484555</c:v>
                </c:pt>
                <c:pt idx="66">
                  <c:v>-88.484722000000005</c:v>
                </c:pt>
                <c:pt idx="67">
                  <c:v>-88.484952000000007</c:v>
                </c:pt>
                <c:pt idx="68">
                  <c:v>-88.485135999999997</c:v>
                </c:pt>
                <c:pt idx="69">
                  <c:v>-88.485342000000003</c:v>
                </c:pt>
                <c:pt idx="70">
                  <c:v>-88.485567000000003</c:v>
                </c:pt>
                <c:pt idx="71">
                  <c:v>-88.485800999999995</c:v>
                </c:pt>
                <c:pt idx="72">
                  <c:v>-88.486027000000007</c:v>
                </c:pt>
                <c:pt idx="73">
                  <c:v>-88.486243999999999</c:v>
                </c:pt>
                <c:pt idx="74">
                  <c:v>-88.486453999999995</c:v>
                </c:pt>
                <c:pt idx="75">
                  <c:v>-88.486654999999999</c:v>
                </c:pt>
                <c:pt idx="76">
                  <c:v>-88.486845000000002</c:v>
                </c:pt>
                <c:pt idx="77">
                  <c:v>-88.487018000000006</c:v>
                </c:pt>
                <c:pt idx="78">
                  <c:v>-88.487178999999998</c:v>
                </c:pt>
                <c:pt idx="79">
                  <c:v>-88.487246999999996</c:v>
                </c:pt>
                <c:pt idx="80">
                  <c:v>-88.487331999999995</c:v>
                </c:pt>
                <c:pt idx="81">
                  <c:v>-88.487486000000004</c:v>
                </c:pt>
                <c:pt idx="82">
                  <c:v>-88.487634</c:v>
                </c:pt>
                <c:pt idx="83">
                  <c:v>-88.487866999999994</c:v>
                </c:pt>
                <c:pt idx="84">
                  <c:v>-88.487998000000005</c:v>
                </c:pt>
                <c:pt idx="85">
                  <c:v>-88.488157999999999</c:v>
                </c:pt>
                <c:pt idx="86">
                  <c:v>-88.488281999999998</c:v>
                </c:pt>
                <c:pt idx="87">
                  <c:v>-88.488422</c:v>
                </c:pt>
                <c:pt idx="88">
                  <c:v>-88.488529999999997</c:v>
                </c:pt>
                <c:pt idx="89">
                  <c:v>-88.488601000000003</c:v>
                </c:pt>
                <c:pt idx="90">
                  <c:v>-88.488726</c:v>
                </c:pt>
                <c:pt idx="91">
                  <c:v>-88.488850999999997</c:v>
                </c:pt>
                <c:pt idx="92">
                  <c:v>-88.488990000000001</c:v>
                </c:pt>
                <c:pt idx="93">
                  <c:v>-88.489131999999998</c:v>
                </c:pt>
                <c:pt idx="94">
                  <c:v>-88.489272</c:v>
                </c:pt>
                <c:pt idx="95">
                  <c:v>-88.489408999999995</c:v>
                </c:pt>
                <c:pt idx="96">
                  <c:v>-88.489542</c:v>
                </c:pt>
                <c:pt idx="97">
                  <c:v>-88.489671999999999</c:v>
                </c:pt>
                <c:pt idx="98">
                  <c:v>-88.489801</c:v>
                </c:pt>
                <c:pt idx="99">
                  <c:v>-88.489928000000006</c:v>
                </c:pt>
                <c:pt idx="100">
                  <c:v>-88.490156999999996</c:v>
                </c:pt>
                <c:pt idx="101">
                  <c:v>-88.490392</c:v>
                </c:pt>
                <c:pt idx="102">
                  <c:v>-88.490570000000005</c:v>
                </c:pt>
                <c:pt idx="103">
                  <c:v>-88.490746000000001</c:v>
                </c:pt>
                <c:pt idx="104">
                  <c:v>-88.490916999999996</c:v>
                </c:pt>
                <c:pt idx="105">
                  <c:v>-88.491083000000003</c:v>
                </c:pt>
                <c:pt idx="106">
                  <c:v>-88.491155000000006</c:v>
                </c:pt>
                <c:pt idx="107">
                  <c:v>-88.491337000000001</c:v>
                </c:pt>
                <c:pt idx="108">
                  <c:v>-88.491478000000001</c:v>
                </c:pt>
                <c:pt idx="109">
                  <c:v>-88.491478000000001</c:v>
                </c:pt>
                <c:pt idx="110">
                  <c:v>-88.491642999999996</c:v>
                </c:pt>
                <c:pt idx="111">
                  <c:v>-88.491827999999998</c:v>
                </c:pt>
                <c:pt idx="112">
                  <c:v>-88.491949000000005</c:v>
                </c:pt>
                <c:pt idx="113">
                  <c:v>-88.492084000000006</c:v>
                </c:pt>
                <c:pt idx="114">
                  <c:v>-88.49212</c:v>
                </c:pt>
                <c:pt idx="115">
                  <c:v>-88.492108000000002</c:v>
                </c:pt>
                <c:pt idx="116">
                  <c:v>-88.492119000000002</c:v>
                </c:pt>
                <c:pt idx="117">
                  <c:v>-88.492131999999998</c:v>
                </c:pt>
                <c:pt idx="118">
                  <c:v>-88.492095000000006</c:v>
                </c:pt>
                <c:pt idx="119">
                  <c:v>-88.492046000000002</c:v>
                </c:pt>
                <c:pt idx="120">
                  <c:v>-88.491951999999998</c:v>
                </c:pt>
                <c:pt idx="121">
                  <c:v>-88.491859000000005</c:v>
                </c:pt>
                <c:pt idx="122">
                  <c:v>-88.491804999999999</c:v>
                </c:pt>
                <c:pt idx="123">
                  <c:v>-88.491750999999994</c:v>
                </c:pt>
                <c:pt idx="124">
                  <c:v>-88.491602</c:v>
                </c:pt>
                <c:pt idx="125">
                  <c:v>-88.491453000000007</c:v>
                </c:pt>
                <c:pt idx="126">
                  <c:v>-88.491336000000004</c:v>
                </c:pt>
                <c:pt idx="127">
                  <c:v>-88.490988999999999</c:v>
                </c:pt>
                <c:pt idx="128">
                  <c:v>-88.490767000000005</c:v>
                </c:pt>
                <c:pt idx="129">
                  <c:v>-88.490660000000005</c:v>
                </c:pt>
                <c:pt idx="130">
                  <c:v>-88.490522999999996</c:v>
                </c:pt>
                <c:pt idx="131">
                  <c:v>-88.490487000000002</c:v>
                </c:pt>
                <c:pt idx="132">
                  <c:v>-88.490448999999998</c:v>
                </c:pt>
                <c:pt idx="133">
                  <c:v>-88.490418000000005</c:v>
                </c:pt>
                <c:pt idx="134">
                  <c:v>-88.490418000000005</c:v>
                </c:pt>
                <c:pt idx="135">
                  <c:v>-88.490378000000007</c:v>
                </c:pt>
                <c:pt idx="136">
                  <c:v>-88.490224999999995</c:v>
                </c:pt>
                <c:pt idx="137">
                  <c:v>-88.490088999999998</c:v>
                </c:pt>
                <c:pt idx="138">
                  <c:v>-88.490380999999999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33088"/>
        <c:axId val="91834624"/>
      </c:scatterChart>
      <c:valAx>
        <c:axId val="91833088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91834624"/>
        <c:crosses val="autoZero"/>
        <c:crossBetween val="midCat"/>
      </c:valAx>
      <c:valAx>
        <c:axId val="9183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833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data'!$AT$10:$AT$146</c:f>
              <c:numCache>
                <c:formatCode>General</c:formatCode>
                <c:ptCount val="137"/>
                <c:pt idx="0">
                  <c:v>36</c:v>
                </c:pt>
                <c:pt idx="1">
                  <c:v>35.5</c:v>
                </c:pt>
                <c:pt idx="2">
                  <c:v>35.5</c:v>
                </c:pt>
                <c:pt idx="3">
                  <c:v>36.1</c:v>
                </c:pt>
                <c:pt idx="4">
                  <c:v>36.4</c:v>
                </c:pt>
                <c:pt idx="5">
                  <c:v>37.4</c:v>
                </c:pt>
                <c:pt idx="6">
                  <c:v>39.200000000000003</c:v>
                </c:pt>
                <c:pt idx="7">
                  <c:v>41.3</c:v>
                </c:pt>
                <c:pt idx="8">
                  <c:v>43.4</c:v>
                </c:pt>
                <c:pt idx="9">
                  <c:v>45.1</c:v>
                </c:pt>
                <c:pt idx="10">
                  <c:v>45.9</c:v>
                </c:pt>
                <c:pt idx="11">
                  <c:v>45.3</c:v>
                </c:pt>
                <c:pt idx="12">
                  <c:v>44.3</c:v>
                </c:pt>
                <c:pt idx="13">
                  <c:v>43.4</c:v>
                </c:pt>
                <c:pt idx="14">
                  <c:v>42.5</c:v>
                </c:pt>
                <c:pt idx="15">
                  <c:v>41.1</c:v>
                </c:pt>
                <c:pt idx="16">
                  <c:v>39.1</c:v>
                </c:pt>
                <c:pt idx="17">
                  <c:v>37.1</c:v>
                </c:pt>
                <c:pt idx="18">
                  <c:v>35.1</c:v>
                </c:pt>
                <c:pt idx="19">
                  <c:v>32.9</c:v>
                </c:pt>
                <c:pt idx="20">
                  <c:v>29.9</c:v>
                </c:pt>
                <c:pt idx="21">
                  <c:v>26.8</c:v>
                </c:pt>
                <c:pt idx="22">
                  <c:v>24.3</c:v>
                </c:pt>
                <c:pt idx="23">
                  <c:v>22.3</c:v>
                </c:pt>
                <c:pt idx="24">
                  <c:v>20.7</c:v>
                </c:pt>
                <c:pt idx="25">
                  <c:v>19.7</c:v>
                </c:pt>
                <c:pt idx="26">
                  <c:v>19.8</c:v>
                </c:pt>
                <c:pt idx="27">
                  <c:v>20.7</c:v>
                </c:pt>
                <c:pt idx="28">
                  <c:v>22</c:v>
                </c:pt>
                <c:pt idx="29">
                  <c:v>22.7</c:v>
                </c:pt>
                <c:pt idx="30">
                  <c:v>23.5</c:v>
                </c:pt>
                <c:pt idx="31">
                  <c:v>24.9</c:v>
                </c:pt>
                <c:pt idx="32">
                  <c:v>26.1</c:v>
                </c:pt>
                <c:pt idx="33">
                  <c:v>26.6</c:v>
                </c:pt>
                <c:pt idx="34">
                  <c:v>27.3</c:v>
                </c:pt>
                <c:pt idx="35">
                  <c:v>28.8</c:v>
                </c:pt>
                <c:pt idx="36">
                  <c:v>30.3</c:v>
                </c:pt>
                <c:pt idx="37">
                  <c:v>30.7</c:v>
                </c:pt>
                <c:pt idx="38">
                  <c:v>30.5</c:v>
                </c:pt>
                <c:pt idx="39">
                  <c:v>30.7</c:v>
                </c:pt>
                <c:pt idx="40">
                  <c:v>31.9</c:v>
                </c:pt>
                <c:pt idx="41">
                  <c:v>32.799999999999997</c:v>
                </c:pt>
                <c:pt idx="42">
                  <c:v>33.1</c:v>
                </c:pt>
                <c:pt idx="43">
                  <c:v>33.9</c:v>
                </c:pt>
                <c:pt idx="44">
                  <c:v>35.299999999999997</c:v>
                </c:pt>
                <c:pt idx="45">
                  <c:v>36.200000000000003</c:v>
                </c:pt>
                <c:pt idx="46">
                  <c:v>37</c:v>
                </c:pt>
                <c:pt idx="47">
                  <c:v>37</c:v>
                </c:pt>
                <c:pt idx="48">
                  <c:v>36.200000000000003</c:v>
                </c:pt>
                <c:pt idx="49">
                  <c:v>35.4</c:v>
                </c:pt>
                <c:pt idx="50">
                  <c:v>35.200000000000003</c:v>
                </c:pt>
                <c:pt idx="51">
                  <c:v>36.5</c:v>
                </c:pt>
                <c:pt idx="52">
                  <c:v>37.5</c:v>
                </c:pt>
                <c:pt idx="53">
                  <c:v>38.1</c:v>
                </c:pt>
                <c:pt idx="54">
                  <c:v>39.299999999999997</c:v>
                </c:pt>
                <c:pt idx="55">
                  <c:v>40.5</c:v>
                </c:pt>
                <c:pt idx="56">
                  <c:v>41.7</c:v>
                </c:pt>
                <c:pt idx="57">
                  <c:v>42.2</c:v>
                </c:pt>
                <c:pt idx="58">
                  <c:v>43.4</c:v>
                </c:pt>
                <c:pt idx="59">
                  <c:v>44.3</c:v>
                </c:pt>
                <c:pt idx="60">
                  <c:v>44.8</c:v>
                </c:pt>
                <c:pt idx="61">
                  <c:v>45.2</c:v>
                </c:pt>
                <c:pt idx="62">
                  <c:v>45.2</c:v>
                </c:pt>
                <c:pt idx="63">
                  <c:v>45.2</c:v>
                </c:pt>
                <c:pt idx="64">
                  <c:v>45.1</c:v>
                </c:pt>
                <c:pt idx="65">
                  <c:v>43.4</c:v>
                </c:pt>
                <c:pt idx="66">
                  <c:v>42.8</c:v>
                </c:pt>
                <c:pt idx="67">
                  <c:v>43.1</c:v>
                </c:pt>
                <c:pt idx="68">
                  <c:v>43.4</c:v>
                </c:pt>
                <c:pt idx="69">
                  <c:v>43.2</c:v>
                </c:pt>
                <c:pt idx="70">
                  <c:v>41.8</c:v>
                </c:pt>
                <c:pt idx="71">
                  <c:v>39.5</c:v>
                </c:pt>
                <c:pt idx="72">
                  <c:v>37.4</c:v>
                </c:pt>
                <c:pt idx="73">
                  <c:v>35.799999999999997</c:v>
                </c:pt>
                <c:pt idx="74">
                  <c:v>34.5</c:v>
                </c:pt>
                <c:pt idx="75">
                  <c:v>33.200000000000003</c:v>
                </c:pt>
                <c:pt idx="76">
                  <c:v>31.8</c:v>
                </c:pt>
                <c:pt idx="77">
                  <c:v>31.2</c:v>
                </c:pt>
                <c:pt idx="78">
                  <c:v>30.5</c:v>
                </c:pt>
                <c:pt idx="79">
                  <c:v>30</c:v>
                </c:pt>
                <c:pt idx="80">
                  <c:v>29.1</c:v>
                </c:pt>
                <c:pt idx="81">
                  <c:v>28.4</c:v>
                </c:pt>
                <c:pt idx="82">
                  <c:v>28.4</c:v>
                </c:pt>
                <c:pt idx="83">
                  <c:v>24.3</c:v>
                </c:pt>
                <c:pt idx="84">
                  <c:v>21.2</c:v>
                </c:pt>
                <c:pt idx="85">
                  <c:v>21.2</c:v>
                </c:pt>
                <c:pt idx="86">
                  <c:v>21.1</c:v>
                </c:pt>
                <c:pt idx="87">
                  <c:v>21.1</c:v>
                </c:pt>
                <c:pt idx="88">
                  <c:v>23.1</c:v>
                </c:pt>
                <c:pt idx="89">
                  <c:v>24.7</c:v>
                </c:pt>
                <c:pt idx="90">
                  <c:v>24.7</c:v>
                </c:pt>
                <c:pt idx="91">
                  <c:v>26</c:v>
                </c:pt>
                <c:pt idx="92">
                  <c:v>27</c:v>
                </c:pt>
                <c:pt idx="93">
                  <c:v>27</c:v>
                </c:pt>
                <c:pt idx="94">
                  <c:v>29.6</c:v>
                </c:pt>
                <c:pt idx="95">
                  <c:v>31.6</c:v>
                </c:pt>
                <c:pt idx="96">
                  <c:v>31.8</c:v>
                </c:pt>
                <c:pt idx="97">
                  <c:v>32.1</c:v>
                </c:pt>
                <c:pt idx="98">
                  <c:v>32.200000000000003</c:v>
                </c:pt>
                <c:pt idx="99">
                  <c:v>32</c:v>
                </c:pt>
                <c:pt idx="100">
                  <c:v>32</c:v>
                </c:pt>
                <c:pt idx="101">
                  <c:v>32.9</c:v>
                </c:pt>
                <c:pt idx="102">
                  <c:v>34.1</c:v>
                </c:pt>
                <c:pt idx="103">
                  <c:v>34.4</c:v>
                </c:pt>
                <c:pt idx="104">
                  <c:v>34.4</c:v>
                </c:pt>
                <c:pt idx="105">
                  <c:v>33.9</c:v>
                </c:pt>
                <c:pt idx="106">
                  <c:v>33.6</c:v>
                </c:pt>
                <c:pt idx="107">
                  <c:v>32.200000000000003</c:v>
                </c:pt>
                <c:pt idx="108">
                  <c:v>31.2</c:v>
                </c:pt>
                <c:pt idx="109">
                  <c:v>31.2</c:v>
                </c:pt>
                <c:pt idx="110">
                  <c:v>31.2</c:v>
                </c:pt>
                <c:pt idx="111">
                  <c:v>31.2</c:v>
                </c:pt>
                <c:pt idx="112">
                  <c:v>31.2</c:v>
                </c:pt>
                <c:pt idx="113">
                  <c:v>33.799999999999997</c:v>
                </c:pt>
                <c:pt idx="114">
                  <c:v>35.9</c:v>
                </c:pt>
                <c:pt idx="115">
                  <c:v>38.799999999999997</c:v>
                </c:pt>
                <c:pt idx="116">
                  <c:v>41.1</c:v>
                </c:pt>
                <c:pt idx="117">
                  <c:v>41.1</c:v>
                </c:pt>
                <c:pt idx="118">
                  <c:v>41.1</c:v>
                </c:pt>
                <c:pt idx="119">
                  <c:v>41.1</c:v>
                </c:pt>
                <c:pt idx="120">
                  <c:v>42.6</c:v>
                </c:pt>
                <c:pt idx="121">
                  <c:v>43.7</c:v>
                </c:pt>
                <c:pt idx="122">
                  <c:v>40.6</c:v>
                </c:pt>
                <c:pt idx="123">
                  <c:v>38.299999999999997</c:v>
                </c:pt>
                <c:pt idx="124">
                  <c:v>38.299999999999997</c:v>
                </c:pt>
                <c:pt idx="125">
                  <c:v>38.299999999999997</c:v>
                </c:pt>
                <c:pt idx="126">
                  <c:v>36.9</c:v>
                </c:pt>
                <c:pt idx="127">
                  <c:v>35.9</c:v>
                </c:pt>
                <c:pt idx="128">
                  <c:v>35.9</c:v>
                </c:pt>
                <c:pt idx="129">
                  <c:v>35.9</c:v>
                </c:pt>
                <c:pt idx="130">
                  <c:v>35.9</c:v>
                </c:pt>
                <c:pt idx="131">
                  <c:v>35.9</c:v>
                </c:pt>
                <c:pt idx="132">
                  <c:v>35.9</c:v>
                </c:pt>
                <c:pt idx="133">
                  <c:v>34.9</c:v>
                </c:pt>
                <c:pt idx="134">
                  <c:v>34.1</c:v>
                </c:pt>
                <c:pt idx="135">
                  <c:v>33.799999999999997</c:v>
                </c:pt>
                <c:pt idx="136">
                  <c:v>33.6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data'!$AT$10:$AT$146</c:f>
              <c:numCache>
                <c:formatCode>General</c:formatCode>
                <c:ptCount val="137"/>
                <c:pt idx="0">
                  <c:v>34</c:v>
                </c:pt>
                <c:pt idx="1">
                  <c:v>35</c:v>
                </c:pt>
                <c:pt idx="2">
                  <c:v>35.799999999999997</c:v>
                </c:pt>
                <c:pt idx="3">
                  <c:v>37.1</c:v>
                </c:pt>
                <c:pt idx="4">
                  <c:v>39.5</c:v>
                </c:pt>
                <c:pt idx="5">
                  <c:v>41.4</c:v>
                </c:pt>
                <c:pt idx="6">
                  <c:v>43.1</c:v>
                </c:pt>
                <c:pt idx="7">
                  <c:v>45</c:v>
                </c:pt>
                <c:pt idx="8">
                  <c:v>46.3</c:v>
                </c:pt>
                <c:pt idx="9">
                  <c:v>46.3</c:v>
                </c:pt>
                <c:pt idx="10">
                  <c:v>45.8</c:v>
                </c:pt>
                <c:pt idx="11">
                  <c:v>45.1</c:v>
                </c:pt>
                <c:pt idx="12">
                  <c:v>44.3</c:v>
                </c:pt>
                <c:pt idx="13">
                  <c:v>43.4</c:v>
                </c:pt>
                <c:pt idx="14">
                  <c:v>41.8</c:v>
                </c:pt>
                <c:pt idx="15">
                  <c:v>39.4</c:v>
                </c:pt>
                <c:pt idx="16">
                  <c:v>36.799999999999997</c:v>
                </c:pt>
                <c:pt idx="17">
                  <c:v>33.5</c:v>
                </c:pt>
                <c:pt idx="18">
                  <c:v>29.8</c:v>
                </c:pt>
                <c:pt idx="19">
                  <c:v>26.9</c:v>
                </c:pt>
                <c:pt idx="20">
                  <c:v>24.7</c:v>
                </c:pt>
                <c:pt idx="21">
                  <c:v>23.7</c:v>
                </c:pt>
                <c:pt idx="22">
                  <c:v>23.3</c:v>
                </c:pt>
                <c:pt idx="23">
                  <c:v>22.6</c:v>
                </c:pt>
                <c:pt idx="24">
                  <c:v>21.6</c:v>
                </c:pt>
                <c:pt idx="25">
                  <c:v>20.7</c:v>
                </c:pt>
                <c:pt idx="26">
                  <c:v>20.5</c:v>
                </c:pt>
                <c:pt idx="27">
                  <c:v>20.5</c:v>
                </c:pt>
                <c:pt idx="28">
                  <c:v>21.7</c:v>
                </c:pt>
                <c:pt idx="29">
                  <c:v>23.7</c:v>
                </c:pt>
                <c:pt idx="30">
                  <c:v>25.2</c:v>
                </c:pt>
                <c:pt idx="31">
                  <c:v>26.1</c:v>
                </c:pt>
                <c:pt idx="32">
                  <c:v>26.6</c:v>
                </c:pt>
                <c:pt idx="33">
                  <c:v>26.8</c:v>
                </c:pt>
                <c:pt idx="34">
                  <c:v>27.3</c:v>
                </c:pt>
                <c:pt idx="35">
                  <c:v>28.7</c:v>
                </c:pt>
                <c:pt idx="36">
                  <c:v>30.1</c:v>
                </c:pt>
                <c:pt idx="37">
                  <c:v>30.7</c:v>
                </c:pt>
                <c:pt idx="38">
                  <c:v>31.5</c:v>
                </c:pt>
                <c:pt idx="39">
                  <c:v>33.6</c:v>
                </c:pt>
                <c:pt idx="40">
                  <c:v>35</c:v>
                </c:pt>
                <c:pt idx="41">
                  <c:v>35.1</c:v>
                </c:pt>
                <c:pt idx="42">
                  <c:v>35.200000000000003</c:v>
                </c:pt>
                <c:pt idx="43">
                  <c:v>34.700000000000003</c:v>
                </c:pt>
                <c:pt idx="44">
                  <c:v>34.4</c:v>
                </c:pt>
                <c:pt idx="45">
                  <c:v>34.9</c:v>
                </c:pt>
                <c:pt idx="46">
                  <c:v>35.799999999999997</c:v>
                </c:pt>
                <c:pt idx="47">
                  <c:v>35.700000000000003</c:v>
                </c:pt>
                <c:pt idx="48">
                  <c:v>35.200000000000003</c:v>
                </c:pt>
                <c:pt idx="49">
                  <c:v>36</c:v>
                </c:pt>
                <c:pt idx="50">
                  <c:v>37.799999999999997</c:v>
                </c:pt>
                <c:pt idx="51">
                  <c:v>39.4</c:v>
                </c:pt>
                <c:pt idx="52">
                  <c:v>39.4</c:v>
                </c:pt>
                <c:pt idx="53">
                  <c:v>38.5</c:v>
                </c:pt>
                <c:pt idx="54">
                  <c:v>38.6</c:v>
                </c:pt>
                <c:pt idx="55">
                  <c:v>40.1</c:v>
                </c:pt>
                <c:pt idx="56">
                  <c:v>40.9</c:v>
                </c:pt>
                <c:pt idx="57">
                  <c:v>42.4</c:v>
                </c:pt>
                <c:pt idx="58">
                  <c:v>44.1</c:v>
                </c:pt>
                <c:pt idx="59">
                  <c:v>44.6</c:v>
                </c:pt>
                <c:pt idx="60">
                  <c:v>44.7</c:v>
                </c:pt>
                <c:pt idx="61">
                  <c:v>44.7</c:v>
                </c:pt>
                <c:pt idx="62">
                  <c:v>44.8</c:v>
                </c:pt>
                <c:pt idx="63">
                  <c:v>44.5</c:v>
                </c:pt>
                <c:pt idx="64">
                  <c:v>43.7</c:v>
                </c:pt>
                <c:pt idx="65">
                  <c:v>43.1</c:v>
                </c:pt>
                <c:pt idx="66">
                  <c:v>44</c:v>
                </c:pt>
                <c:pt idx="67">
                  <c:v>44.1</c:v>
                </c:pt>
                <c:pt idx="68">
                  <c:v>42.4</c:v>
                </c:pt>
                <c:pt idx="69">
                  <c:v>39.5</c:v>
                </c:pt>
                <c:pt idx="70">
                  <c:v>36.9</c:v>
                </c:pt>
                <c:pt idx="71">
                  <c:v>34.700000000000003</c:v>
                </c:pt>
                <c:pt idx="72">
                  <c:v>32.799999999999997</c:v>
                </c:pt>
                <c:pt idx="73">
                  <c:v>31.8</c:v>
                </c:pt>
                <c:pt idx="74">
                  <c:v>30.8</c:v>
                </c:pt>
                <c:pt idx="75">
                  <c:v>29.9</c:v>
                </c:pt>
                <c:pt idx="76">
                  <c:v>29.2</c:v>
                </c:pt>
                <c:pt idx="77">
                  <c:v>28.9</c:v>
                </c:pt>
                <c:pt idx="78">
                  <c:v>28.3</c:v>
                </c:pt>
                <c:pt idx="79">
                  <c:v>27.3</c:v>
                </c:pt>
                <c:pt idx="80">
                  <c:v>26.9</c:v>
                </c:pt>
                <c:pt idx="81">
                  <c:v>26.2</c:v>
                </c:pt>
                <c:pt idx="82">
                  <c:v>24.2</c:v>
                </c:pt>
                <c:pt idx="83">
                  <c:v>23</c:v>
                </c:pt>
                <c:pt idx="84">
                  <c:v>22.5</c:v>
                </c:pt>
                <c:pt idx="85">
                  <c:v>22.1</c:v>
                </c:pt>
                <c:pt idx="86">
                  <c:v>21.7</c:v>
                </c:pt>
                <c:pt idx="87">
                  <c:v>21.4</c:v>
                </c:pt>
                <c:pt idx="88">
                  <c:v>21.5</c:v>
                </c:pt>
                <c:pt idx="89">
                  <c:v>22</c:v>
                </c:pt>
                <c:pt idx="90">
                  <c:v>22.3</c:v>
                </c:pt>
                <c:pt idx="91">
                  <c:v>22.3</c:v>
                </c:pt>
                <c:pt idx="92">
                  <c:v>23.9</c:v>
                </c:pt>
                <c:pt idx="93">
                  <c:v>26.8</c:v>
                </c:pt>
                <c:pt idx="94">
                  <c:v>27.9</c:v>
                </c:pt>
                <c:pt idx="95">
                  <c:v>27.8</c:v>
                </c:pt>
                <c:pt idx="96">
                  <c:v>28.5</c:v>
                </c:pt>
                <c:pt idx="97">
                  <c:v>29.5</c:v>
                </c:pt>
                <c:pt idx="98">
                  <c:v>29.8</c:v>
                </c:pt>
                <c:pt idx="99">
                  <c:v>29.8</c:v>
                </c:pt>
                <c:pt idx="100">
                  <c:v>29.4</c:v>
                </c:pt>
                <c:pt idx="101">
                  <c:v>29</c:v>
                </c:pt>
                <c:pt idx="102">
                  <c:v>28.9</c:v>
                </c:pt>
                <c:pt idx="103">
                  <c:v>29</c:v>
                </c:pt>
                <c:pt idx="104">
                  <c:v>29.2</c:v>
                </c:pt>
                <c:pt idx="105">
                  <c:v>29.3</c:v>
                </c:pt>
                <c:pt idx="106">
                  <c:v>29.3</c:v>
                </c:pt>
                <c:pt idx="107">
                  <c:v>29.5</c:v>
                </c:pt>
                <c:pt idx="108">
                  <c:v>29.7</c:v>
                </c:pt>
                <c:pt idx="109">
                  <c:v>29.7</c:v>
                </c:pt>
                <c:pt idx="110">
                  <c:v>29.7</c:v>
                </c:pt>
                <c:pt idx="111">
                  <c:v>31.6</c:v>
                </c:pt>
                <c:pt idx="112">
                  <c:v>33</c:v>
                </c:pt>
                <c:pt idx="113">
                  <c:v>34.299999999999997</c:v>
                </c:pt>
                <c:pt idx="114">
                  <c:v>35.299999999999997</c:v>
                </c:pt>
                <c:pt idx="115">
                  <c:v>35.299999999999997</c:v>
                </c:pt>
                <c:pt idx="116">
                  <c:v>35.299999999999997</c:v>
                </c:pt>
                <c:pt idx="117">
                  <c:v>38.700000000000003</c:v>
                </c:pt>
                <c:pt idx="118">
                  <c:v>41.4</c:v>
                </c:pt>
                <c:pt idx="119">
                  <c:v>43.5</c:v>
                </c:pt>
                <c:pt idx="120">
                  <c:v>45.1</c:v>
                </c:pt>
                <c:pt idx="121">
                  <c:v>44.9</c:v>
                </c:pt>
                <c:pt idx="122">
                  <c:v>44.8</c:v>
                </c:pt>
                <c:pt idx="123">
                  <c:v>42.6</c:v>
                </c:pt>
                <c:pt idx="124">
                  <c:v>40.9</c:v>
                </c:pt>
                <c:pt idx="125">
                  <c:v>40.9</c:v>
                </c:pt>
                <c:pt idx="126">
                  <c:v>38.5</c:v>
                </c:pt>
                <c:pt idx="127">
                  <c:v>36.6</c:v>
                </c:pt>
                <c:pt idx="128">
                  <c:v>36.6</c:v>
                </c:pt>
                <c:pt idx="129">
                  <c:v>36.6</c:v>
                </c:pt>
                <c:pt idx="130">
                  <c:v>36.6</c:v>
                </c:pt>
                <c:pt idx="131">
                  <c:v>36.6</c:v>
                </c:pt>
                <c:pt idx="132">
                  <c:v>36.6</c:v>
                </c:pt>
                <c:pt idx="133">
                  <c:v>36.6</c:v>
                </c:pt>
                <c:pt idx="134">
                  <c:v>35.200000000000003</c:v>
                </c:pt>
                <c:pt idx="135">
                  <c:v>34.1</c:v>
                </c:pt>
                <c:pt idx="136">
                  <c:v>34.9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data'!$AT$10:$AT$146</c:f>
              <c:numCache>
                <c:formatCode>General</c:formatCode>
                <c:ptCount val="137"/>
                <c:pt idx="0">
                  <c:v>34.9</c:v>
                </c:pt>
                <c:pt idx="1">
                  <c:v>35.6</c:v>
                </c:pt>
                <c:pt idx="2">
                  <c:v>35.6</c:v>
                </c:pt>
                <c:pt idx="3">
                  <c:v>35.4</c:v>
                </c:pt>
                <c:pt idx="4">
                  <c:v>35.700000000000003</c:v>
                </c:pt>
                <c:pt idx="5">
                  <c:v>36.9</c:v>
                </c:pt>
                <c:pt idx="6">
                  <c:v>38.299999999999997</c:v>
                </c:pt>
                <c:pt idx="7">
                  <c:v>39.6</c:v>
                </c:pt>
                <c:pt idx="8">
                  <c:v>41.4</c:v>
                </c:pt>
                <c:pt idx="9">
                  <c:v>43.1</c:v>
                </c:pt>
                <c:pt idx="10">
                  <c:v>44.6</c:v>
                </c:pt>
                <c:pt idx="11">
                  <c:v>45.5</c:v>
                </c:pt>
                <c:pt idx="12">
                  <c:v>44.9</c:v>
                </c:pt>
                <c:pt idx="13">
                  <c:v>44.2</c:v>
                </c:pt>
                <c:pt idx="14">
                  <c:v>43.5</c:v>
                </c:pt>
                <c:pt idx="15">
                  <c:v>42.9</c:v>
                </c:pt>
                <c:pt idx="16">
                  <c:v>42.4</c:v>
                </c:pt>
                <c:pt idx="17">
                  <c:v>42.1</c:v>
                </c:pt>
                <c:pt idx="18">
                  <c:v>40.1</c:v>
                </c:pt>
                <c:pt idx="19">
                  <c:v>36.299999999999997</c:v>
                </c:pt>
                <c:pt idx="20">
                  <c:v>32.799999999999997</c:v>
                </c:pt>
                <c:pt idx="21">
                  <c:v>29.5</c:v>
                </c:pt>
                <c:pt idx="22">
                  <c:v>26.2</c:v>
                </c:pt>
                <c:pt idx="23">
                  <c:v>23.6</c:v>
                </c:pt>
                <c:pt idx="24">
                  <c:v>22.1</c:v>
                </c:pt>
                <c:pt idx="25">
                  <c:v>20.5</c:v>
                </c:pt>
                <c:pt idx="26">
                  <c:v>19.3</c:v>
                </c:pt>
                <c:pt idx="27">
                  <c:v>19.100000000000001</c:v>
                </c:pt>
                <c:pt idx="28">
                  <c:v>19.600000000000001</c:v>
                </c:pt>
                <c:pt idx="29">
                  <c:v>20.3</c:v>
                </c:pt>
                <c:pt idx="30">
                  <c:v>21.5</c:v>
                </c:pt>
                <c:pt idx="31">
                  <c:v>22.3</c:v>
                </c:pt>
                <c:pt idx="32">
                  <c:v>22.8</c:v>
                </c:pt>
                <c:pt idx="33">
                  <c:v>23.7</c:v>
                </c:pt>
                <c:pt idx="34">
                  <c:v>24.9</c:v>
                </c:pt>
                <c:pt idx="35">
                  <c:v>26</c:v>
                </c:pt>
                <c:pt idx="36">
                  <c:v>27.1</c:v>
                </c:pt>
                <c:pt idx="37">
                  <c:v>28.1</c:v>
                </c:pt>
                <c:pt idx="38">
                  <c:v>29.2</c:v>
                </c:pt>
                <c:pt idx="39">
                  <c:v>30</c:v>
                </c:pt>
                <c:pt idx="40">
                  <c:v>31.6</c:v>
                </c:pt>
                <c:pt idx="41">
                  <c:v>33.4</c:v>
                </c:pt>
                <c:pt idx="42">
                  <c:v>33.9</c:v>
                </c:pt>
                <c:pt idx="43">
                  <c:v>34.1</c:v>
                </c:pt>
                <c:pt idx="44">
                  <c:v>34.799999999999997</c:v>
                </c:pt>
                <c:pt idx="45">
                  <c:v>35.200000000000003</c:v>
                </c:pt>
                <c:pt idx="46">
                  <c:v>35.5</c:v>
                </c:pt>
                <c:pt idx="47">
                  <c:v>35.5</c:v>
                </c:pt>
                <c:pt idx="48">
                  <c:v>35.700000000000003</c:v>
                </c:pt>
                <c:pt idx="49">
                  <c:v>36.4</c:v>
                </c:pt>
                <c:pt idx="50">
                  <c:v>36.4</c:v>
                </c:pt>
                <c:pt idx="51">
                  <c:v>36</c:v>
                </c:pt>
                <c:pt idx="52">
                  <c:v>36</c:v>
                </c:pt>
                <c:pt idx="53">
                  <c:v>36</c:v>
                </c:pt>
                <c:pt idx="54">
                  <c:v>36.700000000000003</c:v>
                </c:pt>
                <c:pt idx="55">
                  <c:v>38.5</c:v>
                </c:pt>
                <c:pt idx="56">
                  <c:v>40.4</c:v>
                </c:pt>
                <c:pt idx="57">
                  <c:v>41.6</c:v>
                </c:pt>
                <c:pt idx="58">
                  <c:v>43</c:v>
                </c:pt>
                <c:pt idx="59">
                  <c:v>44.3</c:v>
                </c:pt>
                <c:pt idx="60">
                  <c:v>44.8</c:v>
                </c:pt>
                <c:pt idx="61">
                  <c:v>44.8</c:v>
                </c:pt>
                <c:pt idx="62">
                  <c:v>44.1</c:v>
                </c:pt>
                <c:pt idx="63">
                  <c:v>43.4</c:v>
                </c:pt>
                <c:pt idx="64">
                  <c:v>43.9</c:v>
                </c:pt>
                <c:pt idx="65">
                  <c:v>44.1</c:v>
                </c:pt>
                <c:pt idx="66">
                  <c:v>43.5</c:v>
                </c:pt>
                <c:pt idx="67">
                  <c:v>42.8</c:v>
                </c:pt>
                <c:pt idx="68">
                  <c:v>42.3</c:v>
                </c:pt>
                <c:pt idx="69">
                  <c:v>42.8</c:v>
                </c:pt>
                <c:pt idx="70">
                  <c:v>43.7</c:v>
                </c:pt>
                <c:pt idx="71">
                  <c:v>44</c:v>
                </c:pt>
                <c:pt idx="72">
                  <c:v>42.3</c:v>
                </c:pt>
                <c:pt idx="73">
                  <c:v>39.299999999999997</c:v>
                </c:pt>
                <c:pt idx="74">
                  <c:v>36.200000000000003</c:v>
                </c:pt>
                <c:pt idx="75">
                  <c:v>33.700000000000003</c:v>
                </c:pt>
                <c:pt idx="76">
                  <c:v>31.7</c:v>
                </c:pt>
                <c:pt idx="77">
                  <c:v>30</c:v>
                </c:pt>
                <c:pt idx="78">
                  <c:v>28.8</c:v>
                </c:pt>
                <c:pt idx="79">
                  <c:v>28.3</c:v>
                </c:pt>
                <c:pt idx="80">
                  <c:v>27.9</c:v>
                </c:pt>
                <c:pt idx="81">
                  <c:v>27.6</c:v>
                </c:pt>
                <c:pt idx="82">
                  <c:v>27.1</c:v>
                </c:pt>
                <c:pt idx="83">
                  <c:v>26.8</c:v>
                </c:pt>
                <c:pt idx="84">
                  <c:v>26.8</c:v>
                </c:pt>
                <c:pt idx="85">
                  <c:v>24.4</c:v>
                </c:pt>
                <c:pt idx="86">
                  <c:v>22.3</c:v>
                </c:pt>
                <c:pt idx="87">
                  <c:v>21.8</c:v>
                </c:pt>
                <c:pt idx="88">
                  <c:v>21.6</c:v>
                </c:pt>
                <c:pt idx="89">
                  <c:v>21.6</c:v>
                </c:pt>
                <c:pt idx="90">
                  <c:v>21.6</c:v>
                </c:pt>
                <c:pt idx="91">
                  <c:v>21.6</c:v>
                </c:pt>
                <c:pt idx="92">
                  <c:v>22.4</c:v>
                </c:pt>
                <c:pt idx="93">
                  <c:v>23.7</c:v>
                </c:pt>
                <c:pt idx="94">
                  <c:v>24.3</c:v>
                </c:pt>
                <c:pt idx="95">
                  <c:v>24.8</c:v>
                </c:pt>
                <c:pt idx="96">
                  <c:v>25.2</c:v>
                </c:pt>
                <c:pt idx="97">
                  <c:v>25.7</c:v>
                </c:pt>
                <c:pt idx="98">
                  <c:v>26.7</c:v>
                </c:pt>
                <c:pt idx="99">
                  <c:v>29.7</c:v>
                </c:pt>
                <c:pt idx="100">
                  <c:v>31.3</c:v>
                </c:pt>
                <c:pt idx="101">
                  <c:v>31</c:v>
                </c:pt>
                <c:pt idx="102">
                  <c:v>30.8</c:v>
                </c:pt>
                <c:pt idx="103">
                  <c:v>30.5</c:v>
                </c:pt>
                <c:pt idx="104">
                  <c:v>30.1</c:v>
                </c:pt>
                <c:pt idx="105">
                  <c:v>29.5</c:v>
                </c:pt>
                <c:pt idx="106">
                  <c:v>29.2</c:v>
                </c:pt>
                <c:pt idx="107">
                  <c:v>29</c:v>
                </c:pt>
                <c:pt idx="108">
                  <c:v>29</c:v>
                </c:pt>
                <c:pt idx="109">
                  <c:v>29</c:v>
                </c:pt>
                <c:pt idx="110">
                  <c:v>29</c:v>
                </c:pt>
                <c:pt idx="111">
                  <c:v>29</c:v>
                </c:pt>
                <c:pt idx="112">
                  <c:v>29</c:v>
                </c:pt>
                <c:pt idx="113">
                  <c:v>29</c:v>
                </c:pt>
                <c:pt idx="114">
                  <c:v>30</c:v>
                </c:pt>
                <c:pt idx="115">
                  <c:v>31.6</c:v>
                </c:pt>
                <c:pt idx="116">
                  <c:v>32.299999999999997</c:v>
                </c:pt>
                <c:pt idx="117">
                  <c:v>32.299999999999997</c:v>
                </c:pt>
                <c:pt idx="118">
                  <c:v>34.5</c:v>
                </c:pt>
                <c:pt idx="119">
                  <c:v>36.200000000000003</c:v>
                </c:pt>
                <c:pt idx="120">
                  <c:v>38.299999999999997</c:v>
                </c:pt>
                <c:pt idx="121">
                  <c:v>39.9</c:v>
                </c:pt>
                <c:pt idx="122">
                  <c:v>39.9</c:v>
                </c:pt>
                <c:pt idx="123">
                  <c:v>39.9</c:v>
                </c:pt>
                <c:pt idx="124">
                  <c:v>41.9</c:v>
                </c:pt>
                <c:pt idx="125">
                  <c:v>43.5</c:v>
                </c:pt>
                <c:pt idx="126">
                  <c:v>40.6</c:v>
                </c:pt>
                <c:pt idx="127">
                  <c:v>36.799999999999997</c:v>
                </c:pt>
                <c:pt idx="128">
                  <c:v>35.700000000000003</c:v>
                </c:pt>
                <c:pt idx="129">
                  <c:v>35.700000000000003</c:v>
                </c:pt>
                <c:pt idx="130">
                  <c:v>35.700000000000003</c:v>
                </c:pt>
                <c:pt idx="131">
                  <c:v>34.6</c:v>
                </c:pt>
                <c:pt idx="132">
                  <c:v>33.700000000000003</c:v>
                </c:pt>
                <c:pt idx="133">
                  <c:v>33.700000000000003</c:v>
                </c:pt>
                <c:pt idx="134">
                  <c:v>33.700000000000003</c:v>
                </c:pt>
                <c:pt idx="135">
                  <c:v>33.700000000000003</c:v>
                </c:pt>
                <c:pt idx="136">
                  <c:v>33.700000000000003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39168"/>
        <c:axId val="109641088"/>
      </c:scatterChart>
      <c:valAx>
        <c:axId val="109639168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09641088"/>
        <c:crosses val="autoZero"/>
        <c:crossBetween val="midCat"/>
      </c:valAx>
      <c:valAx>
        <c:axId val="109641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9639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data'!$BC$10:$BC$146</c:f>
              <c:numCache>
                <c:formatCode>General</c:formatCode>
                <c:ptCount val="137"/>
                <c:pt idx="0">
                  <c:v>1.1399999999999999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1.04</c:v>
                </c:pt>
                <c:pt idx="4">
                  <c:v>0.99</c:v>
                </c:pt>
                <c:pt idx="5">
                  <c:v>0.99</c:v>
                </c:pt>
                <c:pt idx="6">
                  <c:v>1</c:v>
                </c:pt>
                <c:pt idx="7">
                  <c:v>1</c:v>
                </c:pt>
                <c:pt idx="8">
                  <c:v>1.06</c:v>
                </c:pt>
                <c:pt idx="9">
                  <c:v>1.1100000000000001</c:v>
                </c:pt>
                <c:pt idx="10">
                  <c:v>1.1299999999999999</c:v>
                </c:pt>
                <c:pt idx="11">
                  <c:v>1.1200000000000001</c:v>
                </c:pt>
                <c:pt idx="12">
                  <c:v>1.07</c:v>
                </c:pt>
                <c:pt idx="13">
                  <c:v>1</c:v>
                </c:pt>
                <c:pt idx="14">
                  <c:v>0.98</c:v>
                </c:pt>
                <c:pt idx="15">
                  <c:v>1</c:v>
                </c:pt>
                <c:pt idx="16">
                  <c:v>1</c:v>
                </c:pt>
                <c:pt idx="17">
                  <c:v>0.98</c:v>
                </c:pt>
                <c:pt idx="18">
                  <c:v>0.94</c:v>
                </c:pt>
                <c:pt idx="19">
                  <c:v>0.9</c:v>
                </c:pt>
                <c:pt idx="20">
                  <c:v>0.88</c:v>
                </c:pt>
                <c:pt idx="21">
                  <c:v>0.89</c:v>
                </c:pt>
                <c:pt idx="22">
                  <c:v>0.92</c:v>
                </c:pt>
                <c:pt idx="23">
                  <c:v>0.97</c:v>
                </c:pt>
                <c:pt idx="24">
                  <c:v>0.99</c:v>
                </c:pt>
                <c:pt idx="25">
                  <c:v>0.98</c:v>
                </c:pt>
                <c:pt idx="26">
                  <c:v>0.96</c:v>
                </c:pt>
                <c:pt idx="27">
                  <c:v>0.94</c:v>
                </c:pt>
                <c:pt idx="28">
                  <c:v>0.96</c:v>
                </c:pt>
                <c:pt idx="29">
                  <c:v>0.97</c:v>
                </c:pt>
                <c:pt idx="30">
                  <c:v>0.98</c:v>
                </c:pt>
                <c:pt idx="31">
                  <c:v>1.01</c:v>
                </c:pt>
                <c:pt idx="32">
                  <c:v>1.06</c:v>
                </c:pt>
                <c:pt idx="33">
                  <c:v>1.1000000000000001</c:v>
                </c:pt>
                <c:pt idx="34">
                  <c:v>1.1200000000000001</c:v>
                </c:pt>
                <c:pt idx="35">
                  <c:v>1.1399999999999999</c:v>
                </c:pt>
                <c:pt idx="36">
                  <c:v>1.1399999999999999</c:v>
                </c:pt>
                <c:pt idx="37">
                  <c:v>1.1000000000000001</c:v>
                </c:pt>
                <c:pt idx="38">
                  <c:v>1.06</c:v>
                </c:pt>
                <c:pt idx="39">
                  <c:v>1.07</c:v>
                </c:pt>
                <c:pt idx="40">
                  <c:v>1.0900000000000001</c:v>
                </c:pt>
                <c:pt idx="41">
                  <c:v>1.07</c:v>
                </c:pt>
                <c:pt idx="42">
                  <c:v>1.02</c:v>
                </c:pt>
                <c:pt idx="43">
                  <c:v>0.99</c:v>
                </c:pt>
                <c:pt idx="44">
                  <c:v>1.05</c:v>
                </c:pt>
                <c:pt idx="45">
                  <c:v>1.0900000000000001</c:v>
                </c:pt>
                <c:pt idx="46">
                  <c:v>1.1100000000000001</c:v>
                </c:pt>
                <c:pt idx="47">
                  <c:v>1.1100000000000001</c:v>
                </c:pt>
                <c:pt idx="48">
                  <c:v>1.04</c:v>
                </c:pt>
                <c:pt idx="49">
                  <c:v>1</c:v>
                </c:pt>
                <c:pt idx="50">
                  <c:v>1.01</c:v>
                </c:pt>
                <c:pt idx="51">
                  <c:v>1.02</c:v>
                </c:pt>
                <c:pt idx="52">
                  <c:v>0.99</c:v>
                </c:pt>
                <c:pt idx="53">
                  <c:v>1.02</c:v>
                </c:pt>
                <c:pt idx="54">
                  <c:v>1.04</c:v>
                </c:pt>
                <c:pt idx="55">
                  <c:v>1.05</c:v>
                </c:pt>
                <c:pt idx="56">
                  <c:v>1.05</c:v>
                </c:pt>
                <c:pt idx="57">
                  <c:v>1.03</c:v>
                </c:pt>
                <c:pt idx="58">
                  <c:v>1</c:v>
                </c:pt>
                <c:pt idx="59">
                  <c:v>0.99</c:v>
                </c:pt>
                <c:pt idx="60">
                  <c:v>1.02</c:v>
                </c:pt>
                <c:pt idx="61">
                  <c:v>1.03</c:v>
                </c:pt>
                <c:pt idx="62">
                  <c:v>1.03</c:v>
                </c:pt>
                <c:pt idx="63">
                  <c:v>1.04</c:v>
                </c:pt>
                <c:pt idx="64">
                  <c:v>1.03</c:v>
                </c:pt>
                <c:pt idx="65">
                  <c:v>1.01</c:v>
                </c:pt>
                <c:pt idx="66">
                  <c:v>0.99</c:v>
                </c:pt>
                <c:pt idx="67">
                  <c:v>0.97</c:v>
                </c:pt>
                <c:pt idx="68">
                  <c:v>0.94</c:v>
                </c:pt>
                <c:pt idx="69">
                  <c:v>0.93</c:v>
                </c:pt>
                <c:pt idx="70">
                  <c:v>0.93</c:v>
                </c:pt>
                <c:pt idx="71">
                  <c:v>0.95</c:v>
                </c:pt>
                <c:pt idx="72">
                  <c:v>0.96</c:v>
                </c:pt>
                <c:pt idx="73">
                  <c:v>0.95</c:v>
                </c:pt>
                <c:pt idx="74">
                  <c:v>0.94</c:v>
                </c:pt>
                <c:pt idx="75">
                  <c:v>0.95</c:v>
                </c:pt>
                <c:pt idx="76">
                  <c:v>0.99</c:v>
                </c:pt>
                <c:pt idx="77">
                  <c:v>1</c:v>
                </c:pt>
                <c:pt idx="78">
                  <c:v>1</c:v>
                </c:pt>
                <c:pt idx="79">
                  <c:v>0.98</c:v>
                </c:pt>
                <c:pt idx="80">
                  <c:v>0.97</c:v>
                </c:pt>
                <c:pt idx="81">
                  <c:v>0.98</c:v>
                </c:pt>
                <c:pt idx="82">
                  <c:v>0.97</c:v>
                </c:pt>
                <c:pt idx="83">
                  <c:v>0.96</c:v>
                </c:pt>
                <c:pt idx="84">
                  <c:v>0.95</c:v>
                </c:pt>
                <c:pt idx="85">
                  <c:v>0.94</c:v>
                </c:pt>
                <c:pt idx="86">
                  <c:v>0.95</c:v>
                </c:pt>
                <c:pt idx="87">
                  <c:v>0.95</c:v>
                </c:pt>
                <c:pt idx="88">
                  <c:v>0.95</c:v>
                </c:pt>
                <c:pt idx="89">
                  <c:v>0.96</c:v>
                </c:pt>
                <c:pt idx="90">
                  <c:v>0.98</c:v>
                </c:pt>
                <c:pt idx="91">
                  <c:v>1.02</c:v>
                </c:pt>
                <c:pt idx="92">
                  <c:v>1.06</c:v>
                </c:pt>
                <c:pt idx="93">
                  <c:v>1.0900000000000001</c:v>
                </c:pt>
                <c:pt idx="94">
                  <c:v>1.1100000000000001</c:v>
                </c:pt>
                <c:pt idx="95">
                  <c:v>1.1200000000000001</c:v>
                </c:pt>
                <c:pt idx="96">
                  <c:v>1.1399999999999999</c:v>
                </c:pt>
                <c:pt idx="97">
                  <c:v>1.1299999999999999</c:v>
                </c:pt>
                <c:pt idx="98">
                  <c:v>1.0900000000000001</c:v>
                </c:pt>
                <c:pt idx="99">
                  <c:v>1.04</c:v>
                </c:pt>
                <c:pt idx="100">
                  <c:v>1</c:v>
                </c:pt>
                <c:pt idx="101">
                  <c:v>0.97</c:v>
                </c:pt>
                <c:pt idx="102">
                  <c:v>0.97</c:v>
                </c:pt>
                <c:pt idx="103">
                  <c:v>0.96</c:v>
                </c:pt>
                <c:pt idx="104">
                  <c:v>0.95</c:v>
                </c:pt>
                <c:pt idx="105">
                  <c:v>0.98</c:v>
                </c:pt>
                <c:pt idx="106">
                  <c:v>1.03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1.03</c:v>
                </c:pt>
                <c:pt idx="110">
                  <c:v>0.98</c:v>
                </c:pt>
                <c:pt idx="111">
                  <c:v>0.96</c:v>
                </c:pt>
                <c:pt idx="112">
                  <c:v>1</c:v>
                </c:pt>
                <c:pt idx="113">
                  <c:v>1.02</c:v>
                </c:pt>
                <c:pt idx="114">
                  <c:v>1.05</c:v>
                </c:pt>
                <c:pt idx="115">
                  <c:v>1.07</c:v>
                </c:pt>
                <c:pt idx="116">
                  <c:v>1.04</c:v>
                </c:pt>
                <c:pt idx="117">
                  <c:v>1.01</c:v>
                </c:pt>
                <c:pt idx="118">
                  <c:v>0.97</c:v>
                </c:pt>
                <c:pt idx="119">
                  <c:v>0.96</c:v>
                </c:pt>
                <c:pt idx="120">
                  <c:v>0.96</c:v>
                </c:pt>
                <c:pt idx="121">
                  <c:v>0.95</c:v>
                </c:pt>
                <c:pt idx="122">
                  <c:v>0.97</c:v>
                </c:pt>
                <c:pt idx="123">
                  <c:v>1.04</c:v>
                </c:pt>
                <c:pt idx="124">
                  <c:v>1.08</c:v>
                </c:pt>
                <c:pt idx="125">
                  <c:v>1.1000000000000001</c:v>
                </c:pt>
                <c:pt idx="126">
                  <c:v>1.1100000000000001</c:v>
                </c:pt>
                <c:pt idx="127">
                  <c:v>1.1200000000000001</c:v>
                </c:pt>
                <c:pt idx="128">
                  <c:v>1.1200000000000001</c:v>
                </c:pt>
                <c:pt idx="129">
                  <c:v>1.1299999999999999</c:v>
                </c:pt>
                <c:pt idx="130">
                  <c:v>1.1299999999999999</c:v>
                </c:pt>
                <c:pt idx="131">
                  <c:v>1.1399999999999999</c:v>
                </c:pt>
                <c:pt idx="132">
                  <c:v>1.1399999999999999</c:v>
                </c:pt>
                <c:pt idx="133">
                  <c:v>1.1399999999999999</c:v>
                </c:pt>
                <c:pt idx="134">
                  <c:v>1.1399999999999999</c:v>
                </c:pt>
                <c:pt idx="135">
                  <c:v>1.1399999999999999</c:v>
                </c:pt>
                <c:pt idx="136">
                  <c:v>1.1299999999999999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data'!$BC$10:$BC$146</c:f>
              <c:numCache>
                <c:formatCode>General</c:formatCode>
                <c:ptCount val="137"/>
                <c:pt idx="0">
                  <c:v>1.0900000000000001</c:v>
                </c:pt>
                <c:pt idx="1">
                  <c:v>1.02</c:v>
                </c:pt>
                <c:pt idx="2">
                  <c:v>0.99</c:v>
                </c:pt>
                <c:pt idx="3">
                  <c:v>0.97</c:v>
                </c:pt>
                <c:pt idx="4">
                  <c:v>0.96</c:v>
                </c:pt>
                <c:pt idx="5">
                  <c:v>0.98</c:v>
                </c:pt>
                <c:pt idx="6">
                  <c:v>1.01</c:v>
                </c:pt>
                <c:pt idx="7">
                  <c:v>1.07</c:v>
                </c:pt>
                <c:pt idx="8">
                  <c:v>1.1100000000000001</c:v>
                </c:pt>
                <c:pt idx="9">
                  <c:v>1.1499999999999999</c:v>
                </c:pt>
                <c:pt idx="10">
                  <c:v>1.1399999999999999</c:v>
                </c:pt>
                <c:pt idx="11">
                  <c:v>1.08</c:v>
                </c:pt>
                <c:pt idx="12">
                  <c:v>1.02</c:v>
                </c:pt>
                <c:pt idx="13">
                  <c:v>1</c:v>
                </c:pt>
                <c:pt idx="14">
                  <c:v>0.94</c:v>
                </c:pt>
                <c:pt idx="15">
                  <c:v>0.89</c:v>
                </c:pt>
                <c:pt idx="16">
                  <c:v>0.87</c:v>
                </c:pt>
                <c:pt idx="17">
                  <c:v>0.89</c:v>
                </c:pt>
                <c:pt idx="18">
                  <c:v>0.94</c:v>
                </c:pt>
                <c:pt idx="19">
                  <c:v>0.97</c:v>
                </c:pt>
                <c:pt idx="20">
                  <c:v>0.98</c:v>
                </c:pt>
                <c:pt idx="21">
                  <c:v>1</c:v>
                </c:pt>
                <c:pt idx="22">
                  <c:v>1.02</c:v>
                </c:pt>
                <c:pt idx="23">
                  <c:v>1.02</c:v>
                </c:pt>
                <c:pt idx="24">
                  <c:v>1.01</c:v>
                </c:pt>
                <c:pt idx="25">
                  <c:v>1.01</c:v>
                </c:pt>
                <c:pt idx="26">
                  <c:v>0.99</c:v>
                </c:pt>
                <c:pt idx="27">
                  <c:v>0.96</c:v>
                </c:pt>
                <c:pt idx="28">
                  <c:v>0.95</c:v>
                </c:pt>
                <c:pt idx="29">
                  <c:v>0.94</c:v>
                </c:pt>
                <c:pt idx="30">
                  <c:v>0.93</c:v>
                </c:pt>
                <c:pt idx="31">
                  <c:v>0.96</c:v>
                </c:pt>
                <c:pt idx="32">
                  <c:v>1.01</c:v>
                </c:pt>
                <c:pt idx="33">
                  <c:v>1.06</c:v>
                </c:pt>
                <c:pt idx="34">
                  <c:v>1.0900000000000001</c:v>
                </c:pt>
                <c:pt idx="35">
                  <c:v>1.1100000000000001</c:v>
                </c:pt>
                <c:pt idx="36">
                  <c:v>1.08</c:v>
                </c:pt>
                <c:pt idx="37">
                  <c:v>1.03</c:v>
                </c:pt>
                <c:pt idx="38">
                  <c:v>1.08</c:v>
                </c:pt>
                <c:pt idx="39">
                  <c:v>1.1200000000000001</c:v>
                </c:pt>
                <c:pt idx="40">
                  <c:v>1.1299999999999999</c:v>
                </c:pt>
                <c:pt idx="41">
                  <c:v>1.1299999999999999</c:v>
                </c:pt>
                <c:pt idx="42">
                  <c:v>1.1100000000000001</c:v>
                </c:pt>
                <c:pt idx="43">
                  <c:v>1.05</c:v>
                </c:pt>
                <c:pt idx="44">
                  <c:v>1.08</c:v>
                </c:pt>
                <c:pt idx="45">
                  <c:v>1.1100000000000001</c:v>
                </c:pt>
                <c:pt idx="46">
                  <c:v>1.07</c:v>
                </c:pt>
                <c:pt idx="47">
                  <c:v>1</c:v>
                </c:pt>
                <c:pt idx="48">
                  <c:v>0.98</c:v>
                </c:pt>
                <c:pt idx="49">
                  <c:v>1</c:v>
                </c:pt>
                <c:pt idx="50">
                  <c:v>1.08</c:v>
                </c:pt>
                <c:pt idx="51">
                  <c:v>1.0900000000000001</c:v>
                </c:pt>
                <c:pt idx="52">
                  <c:v>1.08</c:v>
                </c:pt>
                <c:pt idx="53">
                  <c:v>1.08</c:v>
                </c:pt>
                <c:pt idx="54">
                  <c:v>1.08</c:v>
                </c:pt>
                <c:pt idx="55">
                  <c:v>1.08</c:v>
                </c:pt>
                <c:pt idx="56">
                  <c:v>1.08</c:v>
                </c:pt>
                <c:pt idx="57">
                  <c:v>1.06</c:v>
                </c:pt>
                <c:pt idx="58">
                  <c:v>1.02</c:v>
                </c:pt>
                <c:pt idx="59">
                  <c:v>1.02</c:v>
                </c:pt>
                <c:pt idx="60">
                  <c:v>1.05</c:v>
                </c:pt>
                <c:pt idx="61">
                  <c:v>1.04</c:v>
                </c:pt>
                <c:pt idx="62">
                  <c:v>1.01</c:v>
                </c:pt>
                <c:pt idx="63">
                  <c:v>1</c:v>
                </c:pt>
                <c:pt idx="64">
                  <c:v>0.98</c:v>
                </c:pt>
                <c:pt idx="65">
                  <c:v>0.98</c:v>
                </c:pt>
                <c:pt idx="66">
                  <c:v>0.97</c:v>
                </c:pt>
                <c:pt idx="67">
                  <c:v>0.96</c:v>
                </c:pt>
                <c:pt idx="68">
                  <c:v>0.97</c:v>
                </c:pt>
                <c:pt idx="69">
                  <c:v>0.99</c:v>
                </c:pt>
                <c:pt idx="70">
                  <c:v>0.97</c:v>
                </c:pt>
                <c:pt idx="71">
                  <c:v>0.95</c:v>
                </c:pt>
                <c:pt idx="72">
                  <c:v>0.94</c:v>
                </c:pt>
                <c:pt idx="73">
                  <c:v>0.93</c:v>
                </c:pt>
                <c:pt idx="74">
                  <c:v>0.94</c:v>
                </c:pt>
                <c:pt idx="75">
                  <c:v>0.97</c:v>
                </c:pt>
                <c:pt idx="76">
                  <c:v>0.99</c:v>
                </c:pt>
                <c:pt idx="77">
                  <c:v>1</c:v>
                </c:pt>
                <c:pt idx="78">
                  <c:v>1</c:v>
                </c:pt>
                <c:pt idx="79">
                  <c:v>1.01</c:v>
                </c:pt>
                <c:pt idx="80">
                  <c:v>1.01</c:v>
                </c:pt>
                <c:pt idx="81">
                  <c:v>1.01</c:v>
                </c:pt>
                <c:pt idx="82">
                  <c:v>1.01</c:v>
                </c:pt>
                <c:pt idx="83">
                  <c:v>1.01</c:v>
                </c:pt>
                <c:pt idx="84">
                  <c:v>1</c:v>
                </c:pt>
                <c:pt idx="85">
                  <c:v>0.98</c:v>
                </c:pt>
                <c:pt idx="86">
                  <c:v>0.96</c:v>
                </c:pt>
                <c:pt idx="87">
                  <c:v>0.94</c:v>
                </c:pt>
                <c:pt idx="88">
                  <c:v>0.93</c:v>
                </c:pt>
                <c:pt idx="89">
                  <c:v>0.93</c:v>
                </c:pt>
                <c:pt idx="90">
                  <c:v>0.94</c:v>
                </c:pt>
                <c:pt idx="91">
                  <c:v>0.95</c:v>
                </c:pt>
                <c:pt idx="92">
                  <c:v>0.97</c:v>
                </c:pt>
                <c:pt idx="93">
                  <c:v>0.97</c:v>
                </c:pt>
                <c:pt idx="94">
                  <c:v>0.96</c:v>
                </c:pt>
                <c:pt idx="95">
                  <c:v>0.95</c:v>
                </c:pt>
                <c:pt idx="96">
                  <c:v>0.94</c:v>
                </c:pt>
                <c:pt idx="97">
                  <c:v>0.94</c:v>
                </c:pt>
                <c:pt idx="98">
                  <c:v>0.93</c:v>
                </c:pt>
                <c:pt idx="99">
                  <c:v>0.94</c:v>
                </c:pt>
                <c:pt idx="100">
                  <c:v>0.96</c:v>
                </c:pt>
                <c:pt idx="101">
                  <c:v>0.97</c:v>
                </c:pt>
                <c:pt idx="102">
                  <c:v>0.98</c:v>
                </c:pt>
                <c:pt idx="103">
                  <c:v>0.99</c:v>
                </c:pt>
                <c:pt idx="104">
                  <c:v>1.01</c:v>
                </c:pt>
                <c:pt idx="105">
                  <c:v>1.05</c:v>
                </c:pt>
                <c:pt idx="106">
                  <c:v>1.08</c:v>
                </c:pt>
                <c:pt idx="107">
                  <c:v>1.06</c:v>
                </c:pt>
                <c:pt idx="108">
                  <c:v>1</c:v>
                </c:pt>
                <c:pt idx="109">
                  <c:v>1.01</c:v>
                </c:pt>
                <c:pt idx="110">
                  <c:v>1</c:v>
                </c:pt>
                <c:pt idx="111">
                  <c:v>0.99</c:v>
                </c:pt>
                <c:pt idx="112">
                  <c:v>0.99</c:v>
                </c:pt>
                <c:pt idx="113">
                  <c:v>1.02</c:v>
                </c:pt>
                <c:pt idx="114">
                  <c:v>1.05</c:v>
                </c:pt>
                <c:pt idx="115">
                  <c:v>1.04</c:v>
                </c:pt>
                <c:pt idx="116">
                  <c:v>1.01</c:v>
                </c:pt>
                <c:pt idx="117">
                  <c:v>0.98</c:v>
                </c:pt>
                <c:pt idx="118">
                  <c:v>0.96</c:v>
                </c:pt>
                <c:pt idx="119">
                  <c:v>0.96</c:v>
                </c:pt>
                <c:pt idx="120">
                  <c:v>0.96</c:v>
                </c:pt>
                <c:pt idx="121">
                  <c:v>0.96</c:v>
                </c:pt>
                <c:pt idx="122">
                  <c:v>0.93</c:v>
                </c:pt>
                <c:pt idx="123">
                  <c:v>0.93</c:v>
                </c:pt>
                <c:pt idx="124">
                  <c:v>1</c:v>
                </c:pt>
                <c:pt idx="125">
                  <c:v>1.05</c:v>
                </c:pt>
                <c:pt idx="126">
                  <c:v>1.08</c:v>
                </c:pt>
                <c:pt idx="127">
                  <c:v>1.05</c:v>
                </c:pt>
                <c:pt idx="128">
                  <c:v>1.07</c:v>
                </c:pt>
                <c:pt idx="129">
                  <c:v>1.0900000000000001</c:v>
                </c:pt>
                <c:pt idx="130">
                  <c:v>1.1000000000000001</c:v>
                </c:pt>
                <c:pt idx="131">
                  <c:v>1.1000000000000001</c:v>
                </c:pt>
                <c:pt idx="132">
                  <c:v>1.1000000000000001</c:v>
                </c:pt>
                <c:pt idx="133">
                  <c:v>1.1100000000000001</c:v>
                </c:pt>
                <c:pt idx="134">
                  <c:v>1.1100000000000001</c:v>
                </c:pt>
                <c:pt idx="135">
                  <c:v>1.1100000000000001</c:v>
                </c:pt>
                <c:pt idx="136">
                  <c:v>1.1100000000000001</c:v>
                </c:pt>
              </c:numCache>
            </c:numRef>
          </c:yVal>
          <c:smooth val="1"/>
        </c:ser>
        <c:ser>
          <c:idx val="0"/>
          <c:order val="2"/>
          <c:tx>
            <c:v>Lab 4</c:v>
          </c:tx>
          <c:marker>
            <c:symbol val="none"/>
          </c:marker>
          <c:yVal>
            <c:numRef>
              <c:f>'Lap 4 data'!$BC$10:$BC$146</c:f>
              <c:numCache>
                <c:formatCode>General</c:formatCode>
                <c:ptCount val="137"/>
                <c:pt idx="0">
                  <c:v>1.1100000000000001</c:v>
                </c:pt>
                <c:pt idx="1">
                  <c:v>1.1000000000000001</c:v>
                </c:pt>
                <c:pt idx="2">
                  <c:v>1.07</c:v>
                </c:pt>
                <c:pt idx="3">
                  <c:v>1.01</c:v>
                </c:pt>
                <c:pt idx="4">
                  <c:v>1</c:v>
                </c:pt>
                <c:pt idx="5">
                  <c:v>0.97</c:v>
                </c:pt>
                <c:pt idx="6">
                  <c:v>0.95</c:v>
                </c:pt>
                <c:pt idx="7">
                  <c:v>0.94</c:v>
                </c:pt>
                <c:pt idx="8">
                  <c:v>0.96</c:v>
                </c:pt>
                <c:pt idx="9">
                  <c:v>1.01</c:v>
                </c:pt>
                <c:pt idx="10">
                  <c:v>1.08</c:v>
                </c:pt>
                <c:pt idx="11">
                  <c:v>1.1000000000000001</c:v>
                </c:pt>
                <c:pt idx="12">
                  <c:v>1.1100000000000001</c:v>
                </c:pt>
                <c:pt idx="13">
                  <c:v>1.08</c:v>
                </c:pt>
                <c:pt idx="14">
                  <c:v>1.01</c:v>
                </c:pt>
                <c:pt idx="15">
                  <c:v>0.98</c:v>
                </c:pt>
                <c:pt idx="16">
                  <c:v>0.99</c:v>
                </c:pt>
                <c:pt idx="17">
                  <c:v>1.01</c:v>
                </c:pt>
                <c:pt idx="18">
                  <c:v>0.98</c:v>
                </c:pt>
                <c:pt idx="19">
                  <c:v>0.93</c:v>
                </c:pt>
                <c:pt idx="20">
                  <c:v>0.93</c:v>
                </c:pt>
                <c:pt idx="21">
                  <c:v>0.91</c:v>
                </c:pt>
                <c:pt idx="22">
                  <c:v>0.92</c:v>
                </c:pt>
                <c:pt idx="23">
                  <c:v>0.87</c:v>
                </c:pt>
                <c:pt idx="24">
                  <c:v>0.93</c:v>
                </c:pt>
                <c:pt idx="25">
                  <c:v>0.94</c:v>
                </c:pt>
                <c:pt idx="26">
                  <c:v>0.96</c:v>
                </c:pt>
                <c:pt idx="27">
                  <c:v>0.97</c:v>
                </c:pt>
                <c:pt idx="28">
                  <c:v>0.95</c:v>
                </c:pt>
                <c:pt idx="29">
                  <c:v>0.93</c:v>
                </c:pt>
                <c:pt idx="30">
                  <c:v>0.93</c:v>
                </c:pt>
                <c:pt idx="31">
                  <c:v>0.91</c:v>
                </c:pt>
                <c:pt idx="32">
                  <c:v>0.92</c:v>
                </c:pt>
                <c:pt idx="33">
                  <c:v>0.94</c:v>
                </c:pt>
                <c:pt idx="34">
                  <c:v>1.02</c:v>
                </c:pt>
                <c:pt idx="35">
                  <c:v>1.03</c:v>
                </c:pt>
                <c:pt idx="36">
                  <c:v>1.04</c:v>
                </c:pt>
                <c:pt idx="37">
                  <c:v>1.04</c:v>
                </c:pt>
                <c:pt idx="38">
                  <c:v>1.01</c:v>
                </c:pt>
                <c:pt idx="39">
                  <c:v>1.04</c:v>
                </c:pt>
                <c:pt idx="40">
                  <c:v>1.07</c:v>
                </c:pt>
                <c:pt idx="41">
                  <c:v>1.06</c:v>
                </c:pt>
                <c:pt idx="42">
                  <c:v>1.05</c:v>
                </c:pt>
                <c:pt idx="43">
                  <c:v>1.06</c:v>
                </c:pt>
                <c:pt idx="44">
                  <c:v>1.06</c:v>
                </c:pt>
                <c:pt idx="45">
                  <c:v>1.06</c:v>
                </c:pt>
                <c:pt idx="46">
                  <c:v>1.02</c:v>
                </c:pt>
                <c:pt idx="47">
                  <c:v>1.04</c:v>
                </c:pt>
                <c:pt idx="48">
                  <c:v>1.07</c:v>
                </c:pt>
                <c:pt idx="49">
                  <c:v>1.07</c:v>
                </c:pt>
                <c:pt idx="50">
                  <c:v>1.08</c:v>
                </c:pt>
                <c:pt idx="51">
                  <c:v>1.07</c:v>
                </c:pt>
                <c:pt idx="52">
                  <c:v>1.02</c:v>
                </c:pt>
                <c:pt idx="53">
                  <c:v>0.97</c:v>
                </c:pt>
                <c:pt idx="54">
                  <c:v>0.96</c:v>
                </c:pt>
                <c:pt idx="55">
                  <c:v>0.99</c:v>
                </c:pt>
                <c:pt idx="56">
                  <c:v>1.01</c:v>
                </c:pt>
                <c:pt idx="57">
                  <c:v>0.98</c:v>
                </c:pt>
                <c:pt idx="58">
                  <c:v>0.96</c:v>
                </c:pt>
                <c:pt idx="59">
                  <c:v>0.92</c:v>
                </c:pt>
                <c:pt idx="60">
                  <c:v>0.97</c:v>
                </c:pt>
                <c:pt idx="61">
                  <c:v>0.96</c:v>
                </c:pt>
                <c:pt idx="62">
                  <c:v>0.97</c:v>
                </c:pt>
                <c:pt idx="63">
                  <c:v>0.98</c:v>
                </c:pt>
                <c:pt idx="64">
                  <c:v>1.01</c:v>
                </c:pt>
                <c:pt idx="65">
                  <c:v>1.02</c:v>
                </c:pt>
                <c:pt idx="66">
                  <c:v>1</c:v>
                </c:pt>
                <c:pt idx="67">
                  <c:v>1</c:v>
                </c:pt>
                <c:pt idx="68">
                  <c:v>0.97</c:v>
                </c:pt>
                <c:pt idx="69">
                  <c:v>0.95</c:v>
                </c:pt>
                <c:pt idx="70">
                  <c:v>0.94</c:v>
                </c:pt>
                <c:pt idx="71">
                  <c:v>0.95</c:v>
                </c:pt>
                <c:pt idx="72">
                  <c:v>0.94</c:v>
                </c:pt>
                <c:pt idx="73">
                  <c:v>0.94</c:v>
                </c:pt>
                <c:pt idx="74">
                  <c:v>0.94</c:v>
                </c:pt>
                <c:pt idx="75">
                  <c:v>0.94</c:v>
                </c:pt>
                <c:pt idx="76">
                  <c:v>0.94</c:v>
                </c:pt>
                <c:pt idx="77">
                  <c:v>0.96</c:v>
                </c:pt>
                <c:pt idx="78">
                  <c:v>0.96</c:v>
                </c:pt>
                <c:pt idx="79">
                  <c:v>0.96</c:v>
                </c:pt>
                <c:pt idx="80">
                  <c:v>0.96</c:v>
                </c:pt>
                <c:pt idx="81">
                  <c:v>0.96</c:v>
                </c:pt>
                <c:pt idx="82">
                  <c:v>0.95</c:v>
                </c:pt>
                <c:pt idx="83">
                  <c:v>0.95</c:v>
                </c:pt>
                <c:pt idx="84">
                  <c:v>0.93</c:v>
                </c:pt>
                <c:pt idx="85">
                  <c:v>0.94</c:v>
                </c:pt>
                <c:pt idx="86">
                  <c:v>0.95</c:v>
                </c:pt>
                <c:pt idx="87">
                  <c:v>0.96</c:v>
                </c:pt>
                <c:pt idx="88">
                  <c:v>0.97</c:v>
                </c:pt>
                <c:pt idx="89">
                  <c:v>0.97</c:v>
                </c:pt>
                <c:pt idx="90">
                  <c:v>0.96</c:v>
                </c:pt>
                <c:pt idx="91">
                  <c:v>0.93</c:v>
                </c:pt>
                <c:pt idx="92">
                  <c:v>0.91</c:v>
                </c:pt>
                <c:pt idx="93">
                  <c:v>0.91</c:v>
                </c:pt>
                <c:pt idx="94">
                  <c:v>0.92</c:v>
                </c:pt>
                <c:pt idx="95">
                  <c:v>0.96</c:v>
                </c:pt>
                <c:pt idx="96">
                  <c:v>1</c:v>
                </c:pt>
                <c:pt idx="97">
                  <c:v>0.99</c:v>
                </c:pt>
                <c:pt idx="98">
                  <c:v>0.96</c:v>
                </c:pt>
                <c:pt idx="99">
                  <c:v>0.94</c:v>
                </c:pt>
                <c:pt idx="100">
                  <c:v>0.92</c:v>
                </c:pt>
                <c:pt idx="101">
                  <c:v>0.91</c:v>
                </c:pt>
                <c:pt idx="102">
                  <c:v>0.91</c:v>
                </c:pt>
                <c:pt idx="103">
                  <c:v>0.91</c:v>
                </c:pt>
                <c:pt idx="104">
                  <c:v>0.9</c:v>
                </c:pt>
                <c:pt idx="105">
                  <c:v>0.9</c:v>
                </c:pt>
                <c:pt idx="106">
                  <c:v>0.91</c:v>
                </c:pt>
                <c:pt idx="107">
                  <c:v>0.91</c:v>
                </c:pt>
                <c:pt idx="108">
                  <c:v>0.94</c:v>
                </c:pt>
                <c:pt idx="109">
                  <c:v>0.99</c:v>
                </c:pt>
                <c:pt idx="110">
                  <c:v>1.02</c:v>
                </c:pt>
                <c:pt idx="111">
                  <c:v>1.02</c:v>
                </c:pt>
                <c:pt idx="112">
                  <c:v>1.03</c:v>
                </c:pt>
                <c:pt idx="113">
                  <c:v>1.02</c:v>
                </c:pt>
                <c:pt idx="114">
                  <c:v>0.97</c:v>
                </c:pt>
                <c:pt idx="115">
                  <c:v>0.93</c:v>
                </c:pt>
                <c:pt idx="116">
                  <c:v>0.91</c:v>
                </c:pt>
                <c:pt idx="117">
                  <c:v>0.92</c:v>
                </c:pt>
                <c:pt idx="118">
                  <c:v>0.97</c:v>
                </c:pt>
                <c:pt idx="119">
                  <c:v>1.03</c:v>
                </c:pt>
                <c:pt idx="120">
                  <c:v>1.02</c:v>
                </c:pt>
                <c:pt idx="121">
                  <c:v>0.98</c:v>
                </c:pt>
                <c:pt idx="122">
                  <c:v>0.96</c:v>
                </c:pt>
                <c:pt idx="123">
                  <c:v>0.95</c:v>
                </c:pt>
                <c:pt idx="124">
                  <c:v>0.95</c:v>
                </c:pt>
                <c:pt idx="125">
                  <c:v>0.92</c:v>
                </c:pt>
                <c:pt idx="126">
                  <c:v>0.89</c:v>
                </c:pt>
                <c:pt idx="127">
                  <c:v>0.89</c:v>
                </c:pt>
                <c:pt idx="128">
                  <c:v>0.91</c:v>
                </c:pt>
                <c:pt idx="129">
                  <c:v>0.95</c:v>
                </c:pt>
                <c:pt idx="130">
                  <c:v>0.97</c:v>
                </c:pt>
                <c:pt idx="131">
                  <c:v>0.94</c:v>
                </c:pt>
                <c:pt idx="132">
                  <c:v>0.99</c:v>
                </c:pt>
                <c:pt idx="133">
                  <c:v>1.03</c:v>
                </c:pt>
                <c:pt idx="134">
                  <c:v>1.06</c:v>
                </c:pt>
                <c:pt idx="135">
                  <c:v>1.06</c:v>
                </c:pt>
                <c:pt idx="136">
                  <c:v>1.06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07488"/>
        <c:axId val="109809664"/>
      </c:scatterChart>
      <c:valAx>
        <c:axId val="109807488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09809664"/>
        <c:crosses val="autoZero"/>
        <c:crossBetween val="midCat"/>
      </c:valAx>
      <c:valAx>
        <c:axId val="109809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9807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CO2 Lap 2</c:v>
          </c:tx>
          <c:marker>
            <c:symbol val="none"/>
          </c:marker>
          <c:yVal>
            <c:numRef>
              <c:f>'Lap 2 data'!$C$10:$C$145</c:f>
              <c:numCache>
                <c:formatCode>General</c:formatCode>
                <c:ptCount val="136"/>
                <c:pt idx="0">
                  <c:v>13.151999999999999</c:v>
                </c:pt>
                <c:pt idx="1">
                  <c:v>13.176</c:v>
                </c:pt>
                <c:pt idx="2">
                  <c:v>13.72</c:v>
                </c:pt>
                <c:pt idx="3">
                  <c:v>14.409000000000001</c:v>
                </c:pt>
                <c:pt idx="4">
                  <c:v>14.737</c:v>
                </c:pt>
                <c:pt idx="5">
                  <c:v>14.672000000000001</c:v>
                </c:pt>
                <c:pt idx="6">
                  <c:v>14.67</c:v>
                </c:pt>
                <c:pt idx="7">
                  <c:v>14.532</c:v>
                </c:pt>
                <c:pt idx="8">
                  <c:v>13.833</c:v>
                </c:pt>
                <c:pt idx="9">
                  <c:v>13.369</c:v>
                </c:pt>
                <c:pt idx="10">
                  <c:v>13.21</c:v>
                </c:pt>
                <c:pt idx="11">
                  <c:v>13.398999999999999</c:v>
                </c:pt>
                <c:pt idx="12">
                  <c:v>14.061</c:v>
                </c:pt>
                <c:pt idx="13">
                  <c:v>14.794</c:v>
                </c:pt>
                <c:pt idx="14">
                  <c:v>14.917</c:v>
                </c:pt>
                <c:pt idx="15">
                  <c:v>14.909000000000001</c:v>
                </c:pt>
                <c:pt idx="16">
                  <c:v>14.907999999999999</c:v>
                </c:pt>
                <c:pt idx="17">
                  <c:v>14.813000000000001</c:v>
                </c:pt>
                <c:pt idx="18">
                  <c:v>14.342000000000001</c:v>
                </c:pt>
                <c:pt idx="19">
                  <c:v>13.502000000000001</c:v>
                </c:pt>
                <c:pt idx="20">
                  <c:v>13.103999999999999</c:v>
                </c:pt>
                <c:pt idx="21">
                  <c:v>13.023</c:v>
                </c:pt>
                <c:pt idx="22">
                  <c:v>13.372999999999999</c:v>
                </c:pt>
                <c:pt idx="23">
                  <c:v>14.018000000000001</c:v>
                </c:pt>
                <c:pt idx="24">
                  <c:v>14.476000000000001</c:v>
                </c:pt>
                <c:pt idx="25">
                  <c:v>14.41</c:v>
                </c:pt>
                <c:pt idx="26">
                  <c:v>13.981</c:v>
                </c:pt>
                <c:pt idx="27">
                  <c:v>13.789</c:v>
                </c:pt>
                <c:pt idx="28">
                  <c:v>13.898999999999999</c:v>
                </c:pt>
                <c:pt idx="29">
                  <c:v>14.1</c:v>
                </c:pt>
                <c:pt idx="30">
                  <c:v>14.092000000000001</c:v>
                </c:pt>
                <c:pt idx="31">
                  <c:v>13.978999999999999</c:v>
                </c:pt>
                <c:pt idx="32">
                  <c:v>13.827999999999999</c:v>
                </c:pt>
                <c:pt idx="33">
                  <c:v>13.605</c:v>
                </c:pt>
                <c:pt idx="34">
                  <c:v>13.366</c:v>
                </c:pt>
                <c:pt idx="35">
                  <c:v>13.194000000000001</c:v>
                </c:pt>
                <c:pt idx="36">
                  <c:v>13.196999999999999</c:v>
                </c:pt>
                <c:pt idx="37">
                  <c:v>13.592000000000001</c:v>
                </c:pt>
                <c:pt idx="38">
                  <c:v>14.055999999999999</c:v>
                </c:pt>
                <c:pt idx="39">
                  <c:v>13.933999999999999</c:v>
                </c:pt>
                <c:pt idx="40">
                  <c:v>13.771000000000001</c:v>
                </c:pt>
                <c:pt idx="41">
                  <c:v>14.013</c:v>
                </c:pt>
                <c:pt idx="42">
                  <c:v>14.569000000000001</c:v>
                </c:pt>
                <c:pt idx="43">
                  <c:v>14.561</c:v>
                </c:pt>
                <c:pt idx="44">
                  <c:v>13.961</c:v>
                </c:pt>
                <c:pt idx="45">
                  <c:v>13.593999999999999</c:v>
                </c:pt>
                <c:pt idx="46">
                  <c:v>13.44</c:v>
                </c:pt>
                <c:pt idx="47">
                  <c:v>13.561</c:v>
                </c:pt>
                <c:pt idx="48">
                  <c:v>14.266999999999999</c:v>
                </c:pt>
                <c:pt idx="49">
                  <c:v>14.512</c:v>
                </c:pt>
                <c:pt idx="50">
                  <c:v>14.327</c:v>
                </c:pt>
                <c:pt idx="51">
                  <c:v>14.455</c:v>
                </c:pt>
                <c:pt idx="52">
                  <c:v>14.519</c:v>
                </c:pt>
                <c:pt idx="53">
                  <c:v>14.302</c:v>
                </c:pt>
                <c:pt idx="54">
                  <c:v>14.311</c:v>
                </c:pt>
                <c:pt idx="55">
                  <c:v>14.327</c:v>
                </c:pt>
                <c:pt idx="56">
                  <c:v>14.351000000000001</c:v>
                </c:pt>
                <c:pt idx="57">
                  <c:v>14.622999999999999</c:v>
                </c:pt>
                <c:pt idx="58">
                  <c:v>14.79</c:v>
                </c:pt>
                <c:pt idx="59">
                  <c:v>14.577</c:v>
                </c:pt>
                <c:pt idx="60">
                  <c:v>14.061</c:v>
                </c:pt>
                <c:pt idx="61">
                  <c:v>14.359</c:v>
                </c:pt>
                <c:pt idx="62">
                  <c:v>14.313000000000001</c:v>
                </c:pt>
                <c:pt idx="63">
                  <c:v>14.422000000000001</c:v>
                </c:pt>
                <c:pt idx="64">
                  <c:v>14.567</c:v>
                </c:pt>
                <c:pt idx="65">
                  <c:v>14.625</c:v>
                </c:pt>
                <c:pt idx="66">
                  <c:v>14.792999999999999</c:v>
                </c:pt>
                <c:pt idx="67">
                  <c:v>14.542999999999999</c:v>
                </c:pt>
                <c:pt idx="68">
                  <c:v>14.031000000000001</c:v>
                </c:pt>
                <c:pt idx="69">
                  <c:v>13.683999999999999</c:v>
                </c:pt>
                <c:pt idx="70">
                  <c:v>13.702</c:v>
                </c:pt>
                <c:pt idx="71">
                  <c:v>13.923999999999999</c:v>
                </c:pt>
                <c:pt idx="72">
                  <c:v>13.939</c:v>
                </c:pt>
                <c:pt idx="73">
                  <c:v>13.923</c:v>
                </c:pt>
                <c:pt idx="74">
                  <c:v>13.762</c:v>
                </c:pt>
                <c:pt idx="75">
                  <c:v>13.945</c:v>
                </c:pt>
                <c:pt idx="76">
                  <c:v>14.329000000000001</c:v>
                </c:pt>
                <c:pt idx="77">
                  <c:v>14.601000000000001</c:v>
                </c:pt>
                <c:pt idx="78">
                  <c:v>14.628</c:v>
                </c:pt>
                <c:pt idx="79">
                  <c:v>14.46</c:v>
                </c:pt>
                <c:pt idx="80">
                  <c:v>14.32</c:v>
                </c:pt>
                <c:pt idx="81">
                  <c:v>14.27</c:v>
                </c:pt>
                <c:pt idx="82">
                  <c:v>14.266</c:v>
                </c:pt>
                <c:pt idx="83">
                  <c:v>14.192</c:v>
                </c:pt>
                <c:pt idx="84">
                  <c:v>13.891999999999999</c:v>
                </c:pt>
                <c:pt idx="85">
                  <c:v>13.635</c:v>
                </c:pt>
                <c:pt idx="86">
                  <c:v>13.897</c:v>
                </c:pt>
                <c:pt idx="87">
                  <c:v>13.988</c:v>
                </c:pt>
                <c:pt idx="88">
                  <c:v>13.954000000000001</c:v>
                </c:pt>
                <c:pt idx="89">
                  <c:v>14.052</c:v>
                </c:pt>
                <c:pt idx="90">
                  <c:v>14.361000000000001</c:v>
                </c:pt>
                <c:pt idx="91">
                  <c:v>14.369</c:v>
                </c:pt>
                <c:pt idx="92">
                  <c:v>14.061999999999999</c:v>
                </c:pt>
                <c:pt idx="93">
                  <c:v>13.775</c:v>
                </c:pt>
                <c:pt idx="94">
                  <c:v>13.563000000000001</c:v>
                </c:pt>
                <c:pt idx="95">
                  <c:v>13.368</c:v>
                </c:pt>
                <c:pt idx="96">
                  <c:v>13.162000000000001</c:v>
                </c:pt>
                <c:pt idx="97">
                  <c:v>13.337</c:v>
                </c:pt>
                <c:pt idx="98">
                  <c:v>13.824</c:v>
                </c:pt>
                <c:pt idx="99">
                  <c:v>14.433999999999999</c:v>
                </c:pt>
                <c:pt idx="100">
                  <c:v>14.786</c:v>
                </c:pt>
                <c:pt idx="101">
                  <c:v>14.709</c:v>
                </c:pt>
                <c:pt idx="102">
                  <c:v>14.38</c:v>
                </c:pt>
                <c:pt idx="103">
                  <c:v>14.33</c:v>
                </c:pt>
                <c:pt idx="104">
                  <c:v>14.28</c:v>
                </c:pt>
                <c:pt idx="105">
                  <c:v>14.255000000000001</c:v>
                </c:pt>
                <c:pt idx="106">
                  <c:v>14.05</c:v>
                </c:pt>
                <c:pt idx="107">
                  <c:v>13.698</c:v>
                </c:pt>
                <c:pt idx="108">
                  <c:v>13.712999999999999</c:v>
                </c:pt>
                <c:pt idx="109">
                  <c:v>14.459</c:v>
                </c:pt>
                <c:pt idx="110">
                  <c:v>14.423999999999999</c:v>
                </c:pt>
                <c:pt idx="111">
                  <c:v>14.215999999999999</c:v>
                </c:pt>
                <c:pt idx="112">
                  <c:v>14.205</c:v>
                </c:pt>
                <c:pt idx="113">
                  <c:v>14.356</c:v>
                </c:pt>
                <c:pt idx="114">
                  <c:v>14.215</c:v>
                </c:pt>
                <c:pt idx="115">
                  <c:v>14.058999999999999</c:v>
                </c:pt>
                <c:pt idx="116">
                  <c:v>14.428000000000001</c:v>
                </c:pt>
                <c:pt idx="117">
                  <c:v>14.859</c:v>
                </c:pt>
                <c:pt idx="118">
                  <c:v>14.978999999999999</c:v>
                </c:pt>
                <c:pt idx="119">
                  <c:v>14.682</c:v>
                </c:pt>
                <c:pt idx="120">
                  <c:v>14.148</c:v>
                </c:pt>
                <c:pt idx="121">
                  <c:v>14.108000000000001</c:v>
                </c:pt>
                <c:pt idx="122">
                  <c:v>14.086</c:v>
                </c:pt>
                <c:pt idx="123">
                  <c:v>13.875999999999999</c:v>
                </c:pt>
                <c:pt idx="124">
                  <c:v>13.656000000000001</c:v>
                </c:pt>
                <c:pt idx="125">
                  <c:v>13.593999999999999</c:v>
                </c:pt>
                <c:pt idx="126">
                  <c:v>13.516999999999999</c:v>
                </c:pt>
                <c:pt idx="127">
                  <c:v>13.417999999999999</c:v>
                </c:pt>
                <c:pt idx="128">
                  <c:v>13.38</c:v>
                </c:pt>
                <c:pt idx="129">
                  <c:v>13.365</c:v>
                </c:pt>
                <c:pt idx="130">
                  <c:v>13.288</c:v>
                </c:pt>
                <c:pt idx="131">
                  <c:v>13.16</c:v>
                </c:pt>
                <c:pt idx="132">
                  <c:v>13.16</c:v>
                </c:pt>
                <c:pt idx="133">
                  <c:v>13.16</c:v>
                </c:pt>
                <c:pt idx="134">
                  <c:v>13.153</c:v>
                </c:pt>
                <c:pt idx="135">
                  <c:v>13.186</c:v>
                </c:pt>
              </c:numCache>
            </c:numRef>
          </c:yVal>
          <c:smooth val="1"/>
        </c:ser>
        <c:ser>
          <c:idx val="2"/>
          <c:order val="1"/>
          <c:tx>
            <c:v>CO2 Lap 3</c:v>
          </c:tx>
          <c:marker>
            <c:symbol val="none"/>
          </c:marker>
          <c:yVal>
            <c:numRef>
              <c:f>'Lap 3 data'!$C$10:$C$147</c:f>
              <c:numCache>
                <c:formatCode>General</c:formatCode>
                <c:ptCount val="138"/>
                <c:pt idx="0">
                  <c:v>13.798</c:v>
                </c:pt>
                <c:pt idx="1">
                  <c:v>14.598000000000001</c:v>
                </c:pt>
                <c:pt idx="2">
                  <c:v>14.532999999999999</c:v>
                </c:pt>
                <c:pt idx="3">
                  <c:v>14.260999999999999</c:v>
                </c:pt>
                <c:pt idx="4">
                  <c:v>14.154999999999999</c:v>
                </c:pt>
                <c:pt idx="5">
                  <c:v>14.164</c:v>
                </c:pt>
                <c:pt idx="6">
                  <c:v>14.067</c:v>
                </c:pt>
                <c:pt idx="7">
                  <c:v>13.574</c:v>
                </c:pt>
                <c:pt idx="8">
                  <c:v>13.378</c:v>
                </c:pt>
                <c:pt idx="9">
                  <c:v>13.037000000000001</c:v>
                </c:pt>
                <c:pt idx="10">
                  <c:v>13.193</c:v>
                </c:pt>
                <c:pt idx="11">
                  <c:v>13.904</c:v>
                </c:pt>
                <c:pt idx="12">
                  <c:v>14.734999999999999</c:v>
                </c:pt>
                <c:pt idx="13">
                  <c:v>15.010999999999999</c:v>
                </c:pt>
                <c:pt idx="14">
                  <c:v>15.355</c:v>
                </c:pt>
                <c:pt idx="15">
                  <c:v>14.765000000000001</c:v>
                </c:pt>
                <c:pt idx="16">
                  <c:v>13.750999999999999</c:v>
                </c:pt>
                <c:pt idx="17">
                  <c:v>13.294</c:v>
                </c:pt>
                <c:pt idx="18">
                  <c:v>13.773</c:v>
                </c:pt>
                <c:pt idx="19">
                  <c:v>14.41</c:v>
                </c:pt>
                <c:pt idx="20">
                  <c:v>14.41</c:v>
                </c:pt>
                <c:pt idx="21">
                  <c:v>14.423</c:v>
                </c:pt>
                <c:pt idx="22">
                  <c:v>14.435</c:v>
                </c:pt>
                <c:pt idx="23">
                  <c:v>14.586</c:v>
                </c:pt>
                <c:pt idx="24">
                  <c:v>14.85</c:v>
                </c:pt>
                <c:pt idx="25">
                  <c:v>14.85</c:v>
                </c:pt>
                <c:pt idx="26">
                  <c:v>14.842000000000001</c:v>
                </c:pt>
                <c:pt idx="27">
                  <c:v>14.364000000000001</c:v>
                </c:pt>
                <c:pt idx="28">
                  <c:v>13.936</c:v>
                </c:pt>
                <c:pt idx="29">
                  <c:v>13.724</c:v>
                </c:pt>
                <c:pt idx="30">
                  <c:v>13.662000000000001</c:v>
                </c:pt>
                <c:pt idx="31">
                  <c:v>13.670999999999999</c:v>
                </c:pt>
                <c:pt idx="32">
                  <c:v>13.962999999999999</c:v>
                </c:pt>
                <c:pt idx="33">
                  <c:v>13.946999999999999</c:v>
                </c:pt>
                <c:pt idx="34">
                  <c:v>13.664999999999999</c:v>
                </c:pt>
                <c:pt idx="35">
                  <c:v>13.548</c:v>
                </c:pt>
                <c:pt idx="36">
                  <c:v>13.877000000000001</c:v>
                </c:pt>
                <c:pt idx="37">
                  <c:v>14.509</c:v>
                </c:pt>
                <c:pt idx="38">
                  <c:v>13.808999999999999</c:v>
                </c:pt>
                <c:pt idx="39">
                  <c:v>13.396000000000001</c:v>
                </c:pt>
                <c:pt idx="40">
                  <c:v>13.26</c:v>
                </c:pt>
                <c:pt idx="41">
                  <c:v>13.253</c:v>
                </c:pt>
                <c:pt idx="42">
                  <c:v>13.465999999999999</c:v>
                </c:pt>
                <c:pt idx="43">
                  <c:v>14.323</c:v>
                </c:pt>
                <c:pt idx="44">
                  <c:v>13.787000000000001</c:v>
                </c:pt>
                <c:pt idx="45">
                  <c:v>13.473000000000001</c:v>
                </c:pt>
                <c:pt idx="46">
                  <c:v>13.961</c:v>
                </c:pt>
                <c:pt idx="47">
                  <c:v>14.5</c:v>
                </c:pt>
                <c:pt idx="48">
                  <c:v>14.438000000000001</c:v>
                </c:pt>
                <c:pt idx="49">
                  <c:v>14.153</c:v>
                </c:pt>
                <c:pt idx="50">
                  <c:v>13.592000000000001</c:v>
                </c:pt>
                <c:pt idx="51">
                  <c:v>13.754</c:v>
                </c:pt>
                <c:pt idx="52">
                  <c:v>13.89</c:v>
                </c:pt>
                <c:pt idx="53">
                  <c:v>13.901</c:v>
                </c:pt>
                <c:pt idx="54">
                  <c:v>13.936</c:v>
                </c:pt>
                <c:pt idx="55">
                  <c:v>14.010999999999999</c:v>
                </c:pt>
                <c:pt idx="56">
                  <c:v>14.036</c:v>
                </c:pt>
                <c:pt idx="57">
                  <c:v>14.29</c:v>
                </c:pt>
                <c:pt idx="58">
                  <c:v>14.65</c:v>
                </c:pt>
                <c:pt idx="59">
                  <c:v>14.621</c:v>
                </c:pt>
                <c:pt idx="60">
                  <c:v>14.157999999999999</c:v>
                </c:pt>
                <c:pt idx="61">
                  <c:v>14.416</c:v>
                </c:pt>
                <c:pt idx="62">
                  <c:v>14.787000000000001</c:v>
                </c:pt>
                <c:pt idx="63">
                  <c:v>14.747</c:v>
                </c:pt>
                <c:pt idx="64">
                  <c:v>14.68</c:v>
                </c:pt>
                <c:pt idx="65">
                  <c:v>14.617000000000001</c:v>
                </c:pt>
                <c:pt idx="66">
                  <c:v>14.451000000000001</c:v>
                </c:pt>
                <c:pt idx="67">
                  <c:v>14.11</c:v>
                </c:pt>
                <c:pt idx="68">
                  <c:v>14.118</c:v>
                </c:pt>
                <c:pt idx="69">
                  <c:v>14.356</c:v>
                </c:pt>
                <c:pt idx="70">
                  <c:v>14.148</c:v>
                </c:pt>
                <c:pt idx="71">
                  <c:v>13.757999999999999</c:v>
                </c:pt>
                <c:pt idx="72">
                  <c:v>13.587999999999999</c:v>
                </c:pt>
                <c:pt idx="73">
                  <c:v>13.587</c:v>
                </c:pt>
                <c:pt idx="74">
                  <c:v>13.795999999999999</c:v>
                </c:pt>
                <c:pt idx="75">
                  <c:v>14.15</c:v>
                </c:pt>
                <c:pt idx="76">
                  <c:v>14.438000000000001</c:v>
                </c:pt>
                <c:pt idx="77">
                  <c:v>14.622</c:v>
                </c:pt>
                <c:pt idx="78">
                  <c:v>14.73</c:v>
                </c:pt>
                <c:pt idx="79">
                  <c:v>14.73</c:v>
                </c:pt>
                <c:pt idx="80">
                  <c:v>14.739000000000001</c:v>
                </c:pt>
                <c:pt idx="81">
                  <c:v>14.794</c:v>
                </c:pt>
                <c:pt idx="82">
                  <c:v>14.82</c:v>
                </c:pt>
                <c:pt idx="83">
                  <c:v>14.82</c:v>
                </c:pt>
                <c:pt idx="84">
                  <c:v>14.784000000000001</c:v>
                </c:pt>
                <c:pt idx="85">
                  <c:v>14.597</c:v>
                </c:pt>
                <c:pt idx="86">
                  <c:v>14.154</c:v>
                </c:pt>
                <c:pt idx="87">
                  <c:v>13.823</c:v>
                </c:pt>
                <c:pt idx="88">
                  <c:v>13.567</c:v>
                </c:pt>
                <c:pt idx="89">
                  <c:v>13.478</c:v>
                </c:pt>
                <c:pt idx="90">
                  <c:v>13.596</c:v>
                </c:pt>
                <c:pt idx="91">
                  <c:v>13.831</c:v>
                </c:pt>
                <c:pt idx="92">
                  <c:v>13.864000000000001</c:v>
                </c:pt>
                <c:pt idx="93">
                  <c:v>13.884</c:v>
                </c:pt>
                <c:pt idx="94">
                  <c:v>13.89</c:v>
                </c:pt>
                <c:pt idx="95">
                  <c:v>13.859</c:v>
                </c:pt>
                <c:pt idx="96">
                  <c:v>13.763</c:v>
                </c:pt>
                <c:pt idx="97">
                  <c:v>13.57</c:v>
                </c:pt>
                <c:pt idx="98">
                  <c:v>13.57</c:v>
                </c:pt>
                <c:pt idx="99">
                  <c:v>13.702</c:v>
                </c:pt>
                <c:pt idx="100">
                  <c:v>13.932</c:v>
                </c:pt>
                <c:pt idx="101">
                  <c:v>14.17</c:v>
                </c:pt>
                <c:pt idx="102">
                  <c:v>14.336</c:v>
                </c:pt>
                <c:pt idx="103">
                  <c:v>14.45</c:v>
                </c:pt>
                <c:pt idx="104">
                  <c:v>14.565</c:v>
                </c:pt>
                <c:pt idx="105">
                  <c:v>14.157999999999999</c:v>
                </c:pt>
                <c:pt idx="106">
                  <c:v>13.871</c:v>
                </c:pt>
                <c:pt idx="107">
                  <c:v>14.090999999999999</c:v>
                </c:pt>
                <c:pt idx="108">
                  <c:v>14.614000000000001</c:v>
                </c:pt>
                <c:pt idx="109">
                  <c:v>14.281000000000001</c:v>
                </c:pt>
                <c:pt idx="110">
                  <c:v>14.65</c:v>
                </c:pt>
                <c:pt idx="111">
                  <c:v>14.475</c:v>
                </c:pt>
                <c:pt idx="112">
                  <c:v>14.37</c:v>
                </c:pt>
                <c:pt idx="113">
                  <c:v>14.326000000000001</c:v>
                </c:pt>
                <c:pt idx="114">
                  <c:v>14.242000000000001</c:v>
                </c:pt>
                <c:pt idx="115">
                  <c:v>14.47</c:v>
                </c:pt>
                <c:pt idx="116">
                  <c:v>14.808</c:v>
                </c:pt>
                <c:pt idx="117">
                  <c:v>14.815</c:v>
                </c:pt>
                <c:pt idx="118">
                  <c:v>14.547000000000001</c:v>
                </c:pt>
                <c:pt idx="119">
                  <c:v>14.307</c:v>
                </c:pt>
                <c:pt idx="120">
                  <c:v>14.238</c:v>
                </c:pt>
                <c:pt idx="121">
                  <c:v>13.962999999999999</c:v>
                </c:pt>
                <c:pt idx="122">
                  <c:v>13.648999999999999</c:v>
                </c:pt>
                <c:pt idx="123">
                  <c:v>13.73</c:v>
                </c:pt>
                <c:pt idx="124">
                  <c:v>13.815</c:v>
                </c:pt>
                <c:pt idx="125">
                  <c:v>13.789</c:v>
                </c:pt>
                <c:pt idx="126">
                  <c:v>13.831</c:v>
                </c:pt>
                <c:pt idx="127">
                  <c:v>14.361000000000001</c:v>
                </c:pt>
                <c:pt idx="128">
                  <c:v>14.07</c:v>
                </c:pt>
                <c:pt idx="129">
                  <c:v>13.808999999999999</c:v>
                </c:pt>
                <c:pt idx="130">
                  <c:v>13.69</c:v>
                </c:pt>
                <c:pt idx="131">
                  <c:v>13.67</c:v>
                </c:pt>
                <c:pt idx="132">
                  <c:v>13.648999999999999</c:v>
                </c:pt>
                <c:pt idx="133">
                  <c:v>13.55</c:v>
                </c:pt>
                <c:pt idx="134">
                  <c:v>13.542</c:v>
                </c:pt>
                <c:pt idx="135">
                  <c:v>13.547000000000001</c:v>
                </c:pt>
                <c:pt idx="136">
                  <c:v>13.545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51552"/>
        <c:axId val="111753472"/>
      </c:scatterChart>
      <c:scatterChart>
        <c:scatterStyle val="smoothMarker"/>
        <c:varyColors val="0"/>
        <c:ser>
          <c:idx val="0"/>
          <c:order val="2"/>
          <c:tx>
            <c:v>CO Lap 2</c:v>
          </c:tx>
          <c:marker>
            <c:symbol val="none"/>
          </c:marker>
          <c:yVal>
            <c:numRef>
              <c:f>'Lap 2 data'!$D$10:$D$145</c:f>
              <c:numCache>
                <c:formatCode>General</c:formatCode>
                <c:ptCount val="136"/>
                <c:pt idx="0">
                  <c:v>6.0600000000000001E-2</c:v>
                </c:pt>
                <c:pt idx="1">
                  <c:v>5.6800000000000003E-2</c:v>
                </c:pt>
                <c:pt idx="2">
                  <c:v>6.1400000000000003E-2</c:v>
                </c:pt>
                <c:pt idx="3">
                  <c:v>0.1391</c:v>
                </c:pt>
                <c:pt idx="4">
                  <c:v>0.52639999999999998</c:v>
                </c:pt>
                <c:pt idx="5">
                  <c:v>0.57350000000000001</c:v>
                </c:pt>
                <c:pt idx="6">
                  <c:v>0.50160000000000005</c:v>
                </c:pt>
                <c:pt idx="7">
                  <c:v>0.51129999999999998</c:v>
                </c:pt>
                <c:pt idx="8">
                  <c:v>0.38850000000000001</c:v>
                </c:pt>
                <c:pt idx="9">
                  <c:v>0.17530000000000001</c:v>
                </c:pt>
                <c:pt idx="10">
                  <c:v>9.4200000000000006E-2</c:v>
                </c:pt>
                <c:pt idx="11">
                  <c:v>6.6199999999999995E-2</c:v>
                </c:pt>
                <c:pt idx="12">
                  <c:v>0.1293</c:v>
                </c:pt>
                <c:pt idx="13">
                  <c:v>0.27760000000000001</c:v>
                </c:pt>
                <c:pt idx="14">
                  <c:v>0.42</c:v>
                </c:pt>
                <c:pt idx="15">
                  <c:v>0.2462</c:v>
                </c:pt>
                <c:pt idx="16">
                  <c:v>0.19900000000000001</c:v>
                </c:pt>
                <c:pt idx="17">
                  <c:v>0.63160000000000005</c:v>
                </c:pt>
                <c:pt idx="18">
                  <c:v>1.5988</c:v>
                </c:pt>
                <c:pt idx="19">
                  <c:v>2.7389999999999999</c:v>
                </c:pt>
                <c:pt idx="20">
                  <c:v>3.3875999999999999</c:v>
                </c:pt>
                <c:pt idx="21">
                  <c:v>3.3965000000000001</c:v>
                </c:pt>
                <c:pt idx="22">
                  <c:v>2.5390000000000001</c:v>
                </c:pt>
                <c:pt idx="23">
                  <c:v>1.3928</c:v>
                </c:pt>
                <c:pt idx="24">
                  <c:v>0.74960000000000004</c:v>
                </c:pt>
                <c:pt idx="25">
                  <c:v>0.90469999999999995</c:v>
                </c:pt>
                <c:pt idx="26">
                  <c:v>1.5652999999999999</c:v>
                </c:pt>
                <c:pt idx="27">
                  <c:v>1.9036999999999999</c:v>
                </c:pt>
                <c:pt idx="28">
                  <c:v>1.5876999999999999</c:v>
                </c:pt>
                <c:pt idx="29">
                  <c:v>1.3142</c:v>
                </c:pt>
                <c:pt idx="30">
                  <c:v>1.0871999999999999</c:v>
                </c:pt>
                <c:pt idx="31">
                  <c:v>0.77529999999999999</c:v>
                </c:pt>
                <c:pt idx="32">
                  <c:v>0.31900000000000001</c:v>
                </c:pt>
                <c:pt idx="33">
                  <c:v>0.1447</c:v>
                </c:pt>
                <c:pt idx="34">
                  <c:v>8.5199999999999998E-2</c:v>
                </c:pt>
                <c:pt idx="35">
                  <c:v>6.4600000000000005E-2</c:v>
                </c:pt>
                <c:pt idx="36">
                  <c:v>5.6500000000000002E-2</c:v>
                </c:pt>
                <c:pt idx="37">
                  <c:v>8.4099999999999994E-2</c:v>
                </c:pt>
                <c:pt idx="38">
                  <c:v>0.20019999999999999</c:v>
                </c:pt>
                <c:pt idx="39">
                  <c:v>0.1444</c:v>
                </c:pt>
                <c:pt idx="40">
                  <c:v>8.5000000000000006E-2</c:v>
                </c:pt>
                <c:pt idx="41">
                  <c:v>7.0099999999999996E-2</c:v>
                </c:pt>
                <c:pt idx="42">
                  <c:v>0.29580000000000001</c:v>
                </c:pt>
                <c:pt idx="43">
                  <c:v>0.61429999999999996</c:v>
                </c:pt>
                <c:pt idx="44">
                  <c:v>0.42220000000000002</c:v>
                </c:pt>
                <c:pt idx="45">
                  <c:v>0.18140000000000001</c:v>
                </c:pt>
                <c:pt idx="46">
                  <c:v>8.6499999999999994E-2</c:v>
                </c:pt>
                <c:pt idx="47">
                  <c:v>6.0100000000000001E-2</c:v>
                </c:pt>
                <c:pt idx="48">
                  <c:v>0.25940000000000002</c:v>
                </c:pt>
                <c:pt idx="49">
                  <c:v>0.5897</c:v>
                </c:pt>
                <c:pt idx="50">
                  <c:v>0.59950000000000003</c:v>
                </c:pt>
                <c:pt idx="51">
                  <c:v>0.4042</c:v>
                </c:pt>
                <c:pt idx="52">
                  <c:v>0.6341</c:v>
                </c:pt>
                <c:pt idx="53">
                  <c:v>0.48509999999999998</c:v>
                </c:pt>
                <c:pt idx="54">
                  <c:v>0.20680000000000001</c:v>
                </c:pt>
                <c:pt idx="55">
                  <c:v>8.1100000000000005E-2</c:v>
                </c:pt>
                <c:pt idx="56">
                  <c:v>4.4600000000000001E-2</c:v>
                </c:pt>
                <c:pt idx="57">
                  <c:v>5.3499999999999999E-2</c:v>
                </c:pt>
                <c:pt idx="58">
                  <c:v>0.28589999999999999</c:v>
                </c:pt>
                <c:pt idx="59">
                  <c:v>0.65300000000000002</c:v>
                </c:pt>
                <c:pt idx="60">
                  <c:v>0.69569999999999999</c:v>
                </c:pt>
                <c:pt idx="61">
                  <c:v>0.34939999999999999</c:v>
                </c:pt>
                <c:pt idx="62">
                  <c:v>0.30120000000000002</c:v>
                </c:pt>
                <c:pt idx="63">
                  <c:v>0.1736</c:v>
                </c:pt>
                <c:pt idx="64">
                  <c:v>0.18360000000000001</c:v>
                </c:pt>
                <c:pt idx="65">
                  <c:v>0.27989999999999998</c:v>
                </c:pt>
                <c:pt idx="66">
                  <c:v>0.497</c:v>
                </c:pt>
                <c:pt idx="67">
                  <c:v>0.91769999999999996</c:v>
                </c:pt>
                <c:pt idx="68">
                  <c:v>1.7009000000000001</c:v>
                </c:pt>
                <c:pt idx="69">
                  <c:v>2.1916000000000002</c:v>
                </c:pt>
                <c:pt idx="70">
                  <c:v>2.0688</c:v>
                </c:pt>
                <c:pt idx="71">
                  <c:v>1.6484000000000001</c:v>
                </c:pt>
                <c:pt idx="72">
                  <c:v>1.4534</c:v>
                </c:pt>
                <c:pt idx="73">
                  <c:v>1.6785000000000001</c:v>
                </c:pt>
                <c:pt idx="74">
                  <c:v>1.9646999999999999</c:v>
                </c:pt>
                <c:pt idx="75">
                  <c:v>1.6273</c:v>
                </c:pt>
                <c:pt idx="76">
                  <c:v>0.89990000000000003</c:v>
                </c:pt>
                <c:pt idx="77">
                  <c:v>0.49049999999999999</c:v>
                </c:pt>
                <c:pt idx="78">
                  <c:v>0.53139999999999998</c:v>
                </c:pt>
                <c:pt idx="79">
                  <c:v>0.84179999999999999</c:v>
                </c:pt>
                <c:pt idx="80">
                  <c:v>1.0794999999999999</c:v>
                </c:pt>
                <c:pt idx="81">
                  <c:v>0.99619999999999997</c:v>
                </c:pt>
                <c:pt idx="82">
                  <c:v>1.1128</c:v>
                </c:pt>
                <c:pt idx="83">
                  <c:v>1.3207</c:v>
                </c:pt>
                <c:pt idx="84">
                  <c:v>1.6839999999999999</c:v>
                </c:pt>
                <c:pt idx="85">
                  <c:v>1.9946999999999999</c:v>
                </c:pt>
                <c:pt idx="86">
                  <c:v>1.6696</c:v>
                </c:pt>
                <c:pt idx="87">
                  <c:v>1.5916999999999999</c:v>
                </c:pt>
                <c:pt idx="88">
                  <c:v>1.6429</c:v>
                </c:pt>
                <c:pt idx="89">
                  <c:v>1.3685</c:v>
                </c:pt>
                <c:pt idx="90">
                  <c:v>0.8619</c:v>
                </c:pt>
                <c:pt idx="91">
                  <c:v>0.38519999999999999</c:v>
                </c:pt>
                <c:pt idx="92">
                  <c:v>0.1605</c:v>
                </c:pt>
                <c:pt idx="93">
                  <c:v>8.14E-2</c:v>
                </c:pt>
                <c:pt idx="94">
                  <c:v>5.57E-2</c:v>
                </c:pt>
                <c:pt idx="95">
                  <c:v>4.2200000000000001E-2</c:v>
                </c:pt>
                <c:pt idx="96">
                  <c:v>3.6400000000000002E-2</c:v>
                </c:pt>
                <c:pt idx="97">
                  <c:v>3.6799999999999999E-2</c:v>
                </c:pt>
                <c:pt idx="98">
                  <c:v>4.4400000000000002E-2</c:v>
                </c:pt>
                <c:pt idx="99">
                  <c:v>0.16689999999999999</c:v>
                </c:pt>
                <c:pt idx="100">
                  <c:v>0.39219999999999999</c:v>
                </c:pt>
                <c:pt idx="101">
                  <c:v>0.76870000000000005</c:v>
                </c:pt>
                <c:pt idx="102">
                  <c:v>1.0895999999999999</c:v>
                </c:pt>
                <c:pt idx="103">
                  <c:v>1.2302</c:v>
                </c:pt>
                <c:pt idx="104">
                  <c:v>1.3381000000000001</c:v>
                </c:pt>
                <c:pt idx="105">
                  <c:v>0.98499999999999999</c:v>
                </c:pt>
                <c:pt idx="106">
                  <c:v>0.49780000000000002</c:v>
                </c:pt>
                <c:pt idx="107">
                  <c:v>0.18740000000000001</c:v>
                </c:pt>
                <c:pt idx="108">
                  <c:v>0.113</c:v>
                </c:pt>
                <c:pt idx="109">
                  <c:v>0.28889999999999999</c:v>
                </c:pt>
                <c:pt idx="110">
                  <c:v>0.875</c:v>
                </c:pt>
                <c:pt idx="111">
                  <c:v>1.3132999999999999</c:v>
                </c:pt>
                <c:pt idx="112">
                  <c:v>0.85860000000000003</c:v>
                </c:pt>
                <c:pt idx="113">
                  <c:v>0.36720000000000003</c:v>
                </c:pt>
                <c:pt idx="114">
                  <c:v>0.12</c:v>
                </c:pt>
                <c:pt idx="115">
                  <c:v>5.8500000000000003E-2</c:v>
                </c:pt>
                <c:pt idx="116">
                  <c:v>8.48E-2</c:v>
                </c:pt>
                <c:pt idx="117">
                  <c:v>0.14230000000000001</c:v>
                </c:pt>
                <c:pt idx="118">
                  <c:v>0.51770000000000005</c:v>
                </c:pt>
                <c:pt idx="119">
                  <c:v>1.0157</c:v>
                </c:pt>
                <c:pt idx="120">
                  <c:v>1.4237</c:v>
                </c:pt>
                <c:pt idx="121">
                  <c:v>1.5552999999999999</c:v>
                </c:pt>
                <c:pt idx="122">
                  <c:v>1.2459</c:v>
                </c:pt>
                <c:pt idx="123">
                  <c:v>0.59750000000000003</c:v>
                </c:pt>
                <c:pt idx="124">
                  <c:v>0.23710000000000001</c:v>
                </c:pt>
                <c:pt idx="125">
                  <c:v>8.43E-2</c:v>
                </c:pt>
                <c:pt idx="126">
                  <c:v>4.2700000000000002E-2</c:v>
                </c:pt>
                <c:pt idx="127">
                  <c:v>3.3000000000000002E-2</c:v>
                </c:pt>
                <c:pt idx="128">
                  <c:v>3.3000000000000002E-2</c:v>
                </c:pt>
                <c:pt idx="129">
                  <c:v>3.2099999999999997E-2</c:v>
                </c:pt>
                <c:pt idx="130">
                  <c:v>3.2000000000000001E-2</c:v>
                </c:pt>
                <c:pt idx="131">
                  <c:v>3.2500000000000001E-2</c:v>
                </c:pt>
                <c:pt idx="132">
                  <c:v>3.3000000000000002E-2</c:v>
                </c:pt>
                <c:pt idx="133">
                  <c:v>3.3000000000000002E-2</c:v>
                </c:pt>
                <c:pt idx="134">
                  <c:v>3.3000000000000002E-2</c:v>
                </c:pt>
                <c:pt idx="135">
                  <c:v>3.3799999999999997E-2</c:v>
                </c:pt>
              </c:numCache>
            </c:numRef>
          </c:yVal>
          <c:smooth val="1"/>
        </c:ser>
        <c:ser>
          <c:idx val="3"/>
          <c:order val="3"/>
          <c:tx>
            <c:v>CO Lap 3</c:v>
          </c:tx>
          <c:marker>
            <c:symbol val="none"/>
          </c:marker>
          <c:yVal>
            <c:numRef>
              <c:f>'Lap 3 data'!$D$10:$D$147</c:f>
              <c:numCache>
                <c:formatCode>General</c:formatCode>
                <c:ptCount val="138"/>
                <c:pt idx="0">
                  <c:v>7.3999999999999996E-2</c:v>
                </c:pt>
                <c:pt idx="1">
                  <c:v>0.28449999999999998</c:v>
                </c:pt>
                <c:pt idx="2">
                  <c:v>0.71740000000000004</c:v>
                </c:pt>
                <c:pt idx="3">
                  <c:v>1.1969000000000001</c:v>
                </c:pt>
                <c:pt idx="4">
                  <c:v>1.3555999999999999</c:v>
                </c:pt>
                <c:pt idx="5">
                  <c:v>1.1475</c:v>
                </c:pt>
                <c:pt idx="6">
                  <c:v>0.79259999999999997</c:v>
                </c:pt>
                <c:pt idx="7">
                  <c:v>0.42809999999999998</c:v>
                </c:pt>
                <c:pt idx="8">
                  <c:v>0.1482</c:v>
                </c:pt>
                <c:pt idx="9">
                  <c:v>7.2300000000000003E-2</c:v>
                </c:pt>
                <c:pt idx="10">
                  <c:v>5.5300000000000002E-2</c:v>
                </c:pt>
                <c:pt idx="11">
                  <c:v>8.8900000000000007E-2</c:v>
                </c:pt>
                <c:pt idx="12">
                  <c:v>0.1158</c:v>
                </c:pt>
                <c:pt idx="13">
                  <c:v>0.21640000000000001</c:v>
                </c:pt>
                <c:pt idx="14">
                  <c:v>0.60950000000000004</c:v>
                </c:pt>
                <c:pt idx="15">
                  <c:v>1.7094</c:v>
                </c:pt>
                <c:pt idx="16">
                  <c:v>2.9794</c:v>
                </c:pt>
                <c:pt idx="17">
                  <c:v>2.9817999999999998</c:v>
                </c:pt>
                <c:pt idx="18">
                  <c:v>1.9696</c:v>
                </c:pt>
                <c:pt idx="19">
                  <c:v>1.0819000000000001</c:v>
                </c:pt>
                <c:pt idx="20">
                  <c:v>0.91459999999999997</c:v>
                </c:pt>
                <c:pt idx="21">
                  <c:v>0.63039999999999996</c:v>
                </c:pt>
                <c:pt idx="22">
                  <c:v>0.30980000000000002</c:v>
                </c:pt>
                <c:pt idx="23">
                  <c:v>0.1883</c:v>
                </c:pt>
                <c:pt idx="24">
                  <c:v>0.13619999999999999</c:v>
                </c:pt>
                <c:pt idx="25">
                  <c:v>0.192</c:v>
                </c:pt>
                <c:pt idx="26">
                  <c:v>0.48039999999999999</c:v>
                </c:pt>
                <c:pt idx="27">
                  <c:v>1.2037</c:v>
                </c:pt>
                <c:pt idx="28">
                  <c:v>1.6785000000000001</c:v>
                </c:pt>
                <c:pt idx="29">
                  <c:v>2.0520999999999998</c:v>
                </c:pt>
                <c:pt idx="30">
                  <c:v>2.1288999999999998</c:v>
                </c:pt>
                <c:pt idx="31">
                  <c:v>1.7089000000000001</c:v>
                </c:pt>
                <c:pt idx="32">
                  <c:v>0.84689999999999999</c:v>
                </c:pt>
                <c:pt idx="33">
                  <c:v>0.24560000000000001</c:v>
                </c:pt>
                <c:pt idx="34">
                  <c:v>0.10489999999999999</c:v>
                </c:pt>
                <c:pt idx="35">
                  <c:v>5.5599999999999997E-2</c:v>
                </c:pt>
                <c:pt idx="36">
                  <c:v>0.11260000000000001</c:v>
                </c:pt>
                <c:pt idx="37">
                  <c:v>0.1668</c:v>
                </c:pt>
                <c:pt idx="38">
                  <c:v>0.13350000000000001</c:v>
                </c:pt>
                <c:pt idx="39">
                  <c:v>5.5300000000000002E-2</c:v>
                </c:pt>
                <c:pt idx="40">
                  <c:v>0.04</c:v>
                </c:pt>
                <c:pt idx="41">
                  <c:v>3.1600000000000003E-2</c:v>
                </c:pt>
                <c:pt idx="42">
                  <c:v>5.4699999999999999E-2</c:v>
                </c:pt>
                <c:pt idx="43">
                  <c:v>0.1033</c:v>
                </c:pt>
                <c:pt idx="44">
                  <c:v>0.1326</c:v>
                </c:pt>
                <c:pt idx="45">
                  <c:v>5.9200000000000003E-2</c:v>
                </c:pt>
                <c:pt idx="46">
                  <c:v>9.8000000000000004E-2</c:v>
                </c:pt>
                <c:pt idx="47">
                  <c:v>0.54549999999999998</c:v>
                </c:pt>
                <c:pt idx="48">
                  <c:v>0.92610000000000003</c:v>
                </c:pt>
                <c:pt idx="49">
                  <c:v>0.85250000000000004</c:v>
                </c:pt>
                <c:pt idx="50">
                  <c:v>0.34310000000000002</c:v>
                </c:pt>
                <c:pt idx="51">
                  <c:v>9.8500000000000004E-2</c:v>
                </c:pt>
                <c:pt idx="52">
                  <c:v>5.0599999999999999E-2</c:v>
                </c:pt>
                <c:pt idx="53">
                  <c:v>3.4099999999999998E-2</c:v>
                </c:pt>
                <c:pt idx="54">
                  <c:v>3.0499999999999999E-2</c:v>
                </c:pt>
                <c:pt idx="55">
                  <c:v>2.86E-2</c:v>
                </c:pt>
                <c:pt idx="56">
                  <c:v>2.5999999999999999E-2</c:v>
                </c:pt>
                <c:pt idx="57">
                  <c:v>2.9100000000000001E-2</c:v>
                </c:pt>
                <c:pt idx="58">
                  <c:v>0.12989999999999999</c:v>
                </c:pt>
                <c:pt idx="59">
                  <c:v>0.22789999999999999</c:v>
                </c:pt>
                <c:pt idx="60">
                  <c:v>0.19170000000000001</c:v>
                </c:pt>
                <c:pt idx="61">
                  <c:v>0.13370000000000001</c:v>
                </c:pt>
                <c:pt idx="62">
                  <c:v>0.19520000000000001</c:v>
                </c:pt>
                <c:pt idx="63">
                  <c:v>0.39269999999999999</c:v>
                </c:pt>
                <c:pt idx="64">
                  <c:v>0.7369</c:v>
                </c:pt>
                <c:pt idx="65">
                  <c:v>0.70079999999999998</c:v>
                </c:pt>
                <c:pt idx="66">
                  <c:v>1.0356000000000001</c:v>
                </c:pt>
                <c:pt idx="67">
                  <c:v>1.4035</c:v>
                </c:pt>
                <c:pt idx="68">
                  <c:v>1.2994000000000001</c:v>
                </c:pt>
                <c:pt idx="69">
                  <c:v>0.7661</c:v>
                </c:pt>
                <c:pt idx="70">
                  <c:v>1.2681</c:v>
                </c:pt>
                <c:pt idx="71">
                  <c:v>1.7742</c:v>
                </c:pt>
                <c:pt idx="72">
                  <c:v>2.1193</c:v>
                </c:pt>
                <c:pt idx="73">
                  <c:v>2.1938</c:v>
                </c:pt>
                <c:pt idx="74">
                  <c:v>1.9491000000000001</c:v>
                </c:pt>
                <c:pt idx="75">
                  <c:v>1.2607999999999999</c:v>
                </c:pt>
                <c:pt idx="76">
                  <c:v>0.76659999999999995</c:v>
                </c:pt>
                <c:pt idx="77">
                  <c:v>0.47120000000000001</c:v>
                </c:pt>
                <c:pt idx="78">
                  <c:v>0.34360000000000002</c:v>
                </c:pt>
                <c:pt idx="79">
                  <c:v>0.2802</c:v>
                </c:pt>
                <c:pt idx="80">
                  <c:v>0.2039</c:v>
                </c:pt>
                <c:pt idx="81">
                  <c:v>0.14779999999999999</c:v>
                </c:pt>
                <c:pt idx="82">
                  <c:v>0.14219999999999999</c:v>
                </c:pt>
                <c:pt idx="83">
                  <c:v>0.14099999999999999</c:v>
                </c:pt>
                <c:pt idx="84">
                  <c:v>0.3679</c:v>
                </c:pt>
                <c:pt idx="85">
                  <c:v>0.80830000000000002</c:v>
                </c:pt>
                <c:pt idx="86">
                  <c:v>1.3339000000000001</c:v>
                </c:pt>
                <c:pt idx="87">
                  <c:v>1.9067000000000001</c:v>
                </c:pt>
                <c:pt idx="88">
                  <c:v>2.2544</c:v>
                </c:pt>
                <c:pt idx="89">
                  <c:v>2.3163999999999998</c:v>
                </c:pt>
                <c:pt idx="90">
                  <c:v>2.0634000000000001</c:v>
                </c:pt>
                <c:pt idx="91">
                  <c:v>1.7250000000000001</c:v>
                </c:pt>
                <c:pt idx="92">
                  <c:v>1.5550999999999999</c:v>
                </c:pt>
                <c:pt idx="93">
                  <c:v>1.5091000000000001</c:v>
                </c:pt>
                <c:pt idx="94">
                  <c:v>1.6427</c:v>
                </c:pt>
                <c:pt idx="95">
                  <c:v>1.7957000000000001</c:v>
                </c:pt>
                <c:pt idx="96">
                  <c:v>1.9569000000000001</c:v>
                </c:pt>
                <c:pt idx="97">
                  <c:v>2.1131000000000002</c:v>
                </c:pt>
                <c:pt idx="98">
                  <c:v>2.2069000000000001</c:v>
                </c:pt>
                <c:pt idx="99">
                  <c:v>2.0682999999999998</c:v>
                </c:pt>
                <c:pt idx="100">
                  <c:v>1.6253</c:v>
                </c:pt>
                <c:pt idx="101">
                  <c:v>1.2708999999999999</c:v>
                </c:pt>
                <c:pt idx="102">
                  <c:v>0.97929999999999995</c:v>
                </c:pt>
                <c:pt idx="103">
                  <c:v>0.67490000000000006</c:v>
                </c:pt>
                <c:pt idx="104">
                  <c:v>0.34260000000000002</c:v>
                </c:pt>
                <c:pt idx="105">
                  <c:v>0.15939999999999999</c:v>
                </c:pt>
                <c:pt idx="106">
                  <c:v>7.4999999999999997E-2</c:v>
                </c:pt>
                <c:pt idx="107">
                  <c:v>0.1285</c:v>
                </c:pt>
                <c:pt idx="108">
                  <c:v>0.51090000000000002</c:v>
                </c:pt>
                <c:pt idx="109">
                  <c:v>0.68179999999999996</c:v>
                </c:pt>
                <c:pt idx="110">
                  <c:v>0.42870000000000003</c:v>
                </c:pt>
                <c:pt idx="111">
                  <c:v>0.8004</c:v>
                </c:pt>
                <c:pt idx="112">
                  <c:v>0.84699999999999998</c:v>
                </c:pt>
                <c:pt idx="113">
                  <c:v>0.48020000000000002</c:v>
                </c:pt>
                <c:pt idx="114">
                  <c:v>0.1799</c:v>
                </c:pt>
                <c:pt idx="115">
                  <c:v>6.4500000000000002E-2</c:v>
                </c:pt>
                <c:pt idx="116">
                  <c:v>0.14449999999999999</c:v>
                </c:pt>
                <c:pt idx="117">
                  <c:v>0.63749999999999996</c:v>
                </c:pt>
                <c:pt idx="118">
                  <c:v>1.0746</c:v>
                </c:pt>
                <c:pt idx="119">
                  <c:v>1.2635000000000001</c:v>
                </c:pt>
                <c:pt idx="120">
                  <c:v>1.2819</c:v>
                </c:pt>
                <c:pt idx="121">
                  <c:v>1.5682</c:v>
                </c:pt>
                <c:pt idx="122">
                  <c:v>2.1880000000000002</c:v>
                </c:pt>
                <c:pt idx="123">
                  <c:v>2.1097999999999999</c:v>
                </c:pt>
                <c:pt idx="124">
                  <c:v>1.1641999999999999</c:v>
                </c:pt>
                <c:pt idx="125">
                  <c:v>0.4839</c:v>
                </c:pt>
                <c:pt idx="126">
                  <c:v>0.15870000000000001</c:v>
                </c:pt>
                <c:pt idx="127">
                  <c:v>7.2499999999999995E-2</c:v>
                </c:pt>
                <c:pt idx="128">
                  <c:v>4.4200000000000003E-2</c:v>
                </c:pt>
                <c:pt idx="129">
                  <c:v>2.4E-2</c:v>
                </c:pt>
                <c:pt idx="130">
                  <c:v>2.4799999999999999E-2</c:v>
                </c:pt>
                <c:pt idx="131">
                  <c:v>2.5000000000000001E-2</c:v>
                </c:pt>
                <c:pt idx="132">
                  <c:v>2.35E-2</c:v>
                </c:pt>
                <c:pt idx="133">
                  <c:v>2.3E-2</c:v>
                </c:pt>
                <c:pt idx="134">
                  <c:v>2.5000000000000001E-2</c:v>
                </c:pt>
                <c:pt idx="135">
                  <c:v>2.5000000000000001E-2</c:v>
                </c:pt>
                <c:pt idx="136">
                  <c:v>2.4199999999999999E-2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69088"/>
        <c:axId val="111767552"/>
      </c:scatterChart>
      <c:valAx>
        <c:axId val="111751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1753472"/>
        <c:crosses val="autoZero"/>
        <c:crossBetween val="midCat"/>
      </c:valAx>
      <c:valAx>
        <c:axId val="111753472"/>
        <c:scaling>
          <c:orientation val="minMax"/>
          <c:max val="11"/>
          <c:min val="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1751552"/>
        <c:crosses val="autoZero"/>
        <c:crossBetween val="midCat"/>
      </c:valAx>
      <c:valAx>
        <c:axId val="1117675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1769088"/>
        <c:crosses val="max"/>
        <c:crossBetween val="midCat"/>
      </c:valAx>
      <c:valAx>
        <c:axId val="11176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67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CO</c:v>
          </c:tx>
          <c:marker>
            <c:symbol val="none"/>
          </c:marker>
          <c:val>
            <c:numRef>
              <c:f>'Lap 2 data'!$D$10:$D$146</c:f>
              <c:numCache>
                <c:formatCode>General</c:formatCode>
                <c:ptCount val="137"/>
                <c:pt idx="0">
                  <c:v>6.0600000000000001E-2</c:v>
                </c:pt>
                <c:pt idx="1">
                  <c:v>5.6800000000000003E-2</c:v>
                </c:pt>
                <c:pt idx="2">
                  <c:v>6.1400000000000003E-2</c:v>
                </c:pt>
                <c:pt idx="3">
                  <c:v>0.1391</c:v>
                </c:pt>
                <c:pt idx="4">
                  <c:v>0.52639999999999998</c:v>
                </c:pt>
                <c:pt idx="5">
                  <c:v>0.57350000000000001</c:v>
                </c:pt>
                <c:pt idx="6">
                  <c:v>0.50160000000000005</c:v>
                </c:pt>
                <c:pt idx="7">
                  <c:v>0.51129999999999998</c:v>
                </c:pt>
                <c:pt idx="8">
                  <c:v>0.38850000000000001</c:v>
                </c:pt>
                <c:pt idx="9">
                  <c:v>0.17530000000000001</c:v>
                </c:pt>
                <c:pt idx="10">
                  <c:v>9.4200000000000006E-2</c:v>
                </c:pt>
                <c:pt idx="11">
                  <c:v>6.6199999999999995E-2</c:v>
                </c:pt>
                <c:pt idx="12">
                  <c:v>0.1293</c:v>
                </c:pt>
                <c:pt idx="13">
                  <c:v>0.27760000000000001</c:v>
                </c:pt>
                <c:pt idx="14">
                  <c:v>0.42</c:v>
                </c:pt>
                <c:pt idx="15">
                  <c:v>0.2462</c:v>
                </c:pt>
                <c:pt idx="16">
                  <c:v>0.19900000000000001</c:v>
                </c:pt>
                <c:pt idx="17">
                  <c:v>0.63160000000000005</c:v>
                </c:pt>
                <c:pt idx="18">
                  <c:v>1.5988</c:v>
                </c:pt>
                <c:pt idx="19">
                  <c:v>2.7389999999999999</c:v>
                </c:pt>
                <c:pt idx="20">
                  <c:v>3.3875999999999999</c:v>
                </c:pt>
                <c:pt idx="21">
                  <c:v>3.3965000000000001</c:v>
                </c:pt>
                <c:pt idx="22">
                  <c:v>2.5390000000000001</c:v>
                </c:pt>
                <c:pt idx="23">
                  <c:v>1.3928</c:v>
                </c:pt>
                <c:pt idx="24">
                  <c:v>0.74960000000000004</c:v>
                </c:pt>
                <c:pt idx="25">
                  <c:v>0.90469999999999995</c:v>
                </c:pt>
                <c:pt idx="26">
                  <c:v>1.5652999999999999</c:v>
                </c:pt>
                <c:pt idx="27">
                  <c:v>1.9036999999999999</c:v>
                </c:pt>
                <c:pt idx="28">
                  <c:v>1.5876999999999999</c:v>
                </c:pt>
                <c:pt idx="29">
                  <c:v>1.3142</c:v>
                </c:pt>
                <c:pt idx="30">
                  <c:v>1.0871999999999999</c:v>
                </c:pt>
                <c:pt idx="31">
                  <c:v>0.77529999999999999</c:v>
                </c:pt>
                <c:pt idx="32">
                  <c:v>0.31900000000000001</c:v>
                </c:pt>
                <c:pt idx="33">
                  <c:v>0.1447</c:v>
                </c:pt>
                <c:pt idx="34">
                  <c:v>8.5199999999999998E-2</c:v>
                </c:pt>
                <c:pt idx="35">
                  <c:v>6.4600000000000005E-2</c:v>
                </c:pt>
                <c:pt idx="36">
                  <c:v>5.6500000000000002E-2</c:v>
                </c:pt>
                <c:pt idx="37">
                  <c:v>8.4099999999999994E-2</c:v>
                </c:pt>
                <c:pt idx="38">
                  <c:v>0.20019999999999999</c:v>
                </c:pt>
                <c:pt idx="39">
                  <c:v>0.1444</c:v>
                </c:pt>
                <c:pt idx="40">
                  <c:v>8.5000000000000006E-2</c:v>
                </c:pt>
                <c:pt idx="41">
                  <c:v>7.0099999999999996E-2</c:v>
                </c:pt>
                <c:pt idx="42">
                  <c:v>0.29580000000000001</c:v>
                </c:pt>
                <c:pt idx="43">
                  <c:v>0.61429999999999996</c:v>
                </c:pt>
                <c:pt idx="44">
                  <c:v>0.42220000000000002</c:v>
                </c:pt>
                <c:pt idx="45">
                  <c:v>0.18140000000000001</c:v>
                </c:pt>
                <c:pt idx="46">
                  <c:v>8.6499999999999994E-2</c:v>
                </c:pt>
                <c:pt idx="47">
                  <c:v>6.0100000000000001E-2</c:v>
                </c:pt>
                <c:pt idx="48">
                  <c:v>0.25940000000000002</c:v>
                </c:pt>
                <c:pt idx="49">
                  <c:v>0.5897</c:v>
                </c:pt>
                <c:pt idx="50">
                  <c:v>0.59950000000000003</c:v>
                </c:pt>
                <c:pt idx="51">
                  <c:v>0.4042</c:v>
                </c:pt>
                <c:pt idx="52">
                  <c:v>0.6341</c:v>
                </c:pt>
                <c:pt idx="53">
                  <c:v>0.48509999999999998</c:v>
                </c:pt>
                <c:pt idx="54">
                  <c:v>0.20680000000000001</c:v>
                </c:pt>
                <c:pt idx="55">
                  <c:v>8.1100000000000005E-2</c:v>
                </c:pt>
                <c:pt idx="56">
                  <c:v>4.4600000000000001E-2</c:v>
                </c:pt>
                <c:pt idx="57">
                  <c:v>5.3499999999999999E-2</c:v>
                </c:pt>
                <c:pt idx="58">
                  <c:v>0.28589999999999999</c:v>
                </c:pt>
                <c:pt idx="59">
                  <c:v>0.65300000000000002</c:v>
                </c:pt>
                <c:pt idx="60">
                  <c:v>0.69569999999999999</c:v>
                </c:pt>
                <c:pt idx="61">
                  <c:v>0.34939999999999999</c:v>
                </c:pt>
                <c:pt idx="62">
                  <c:v>0.30120000000000002</c:v>
                </c:pt>
                <c:pt idx="63">
                  <c:v>0.1736</c:v>
                </c:pt>
                <c:pt idx="64">
                  <c:v>0.18360000000000001</c:v>
                </c:pt>
                <c:pt idx="65">
                  <c:v>0.27989999999999998</c:v>
                </c:pt>
                <c:pt idx="66">
                  <c:v>0.497</c:v>
                </c:pt>
                <c:pt idx="67">
                  <c:v>0.91769999999999996</c:v>
                </c:pt>
                <c:pt idx="68">
                  <c:v>1.7009000000000001</c:v>
                </c:pt>
                <c:pt idx="69">
                  <c:v>2.1916000000000002</c:v>
                </c:pt>
                <c:pt idx="70">
                  <c:v>2.0688</c:v>
                </c:pt>
                <c:pt idx="71">
                  <c:v>1.6484000000000001</c:v>
                </c:pt>
                <c:pt idx="72">
                  <c:v>1.4534</c:v>
                </c:pt>
                <c:pt idx="73">
                  <c:v>1.6785000000000001</c:v>
                </c:pt>
                <c:pt idx="74">
                  <c:v>1.9646999999999999</c:v>
                </c:pt>
                <c:pt idx="75">
                  <c:v>1.6273</c:v>
                </c:pt>
                <c:pt idx="76">
                  <c:v>0.89990000000000003</c:v>
                </c:pt>
                <c:pt idx="77">
                  <c:v>0.49049999999999999</c:v>
                </c:pt>
                <c:pt idx="78">
                  <c:v>0.53139999999999998</c:v>
                </c:pt>
                <c:pt idx="79">
                  <c:v>0.84179999999999999</c:v>
                </c:pt>
                <c:pt idx="80">
                  <c:v>1.0794999999999999</c:v>
                </c:pt>
                <c:pt idx="81">
                  <c:v>0.99619999999999997</c:v>
                </c:pt>
                <c:pt idx="82">
                  <c:v>1.1128</c:v>
                </c:pt>
                <c:pt idx="83">
                  <c:v>1.3207</c:v>
                </c:pt>
                <c:pt idx="84">
                  <c:v>1.6839999999999999</c:v>
                </c:pt>
                <c:pt idx="85">
                  <c:v>1.9946999999999999</c:v>
                </c:pt>
                <c:pt idx="86">
                  <c:v>1.6696</c:v>
                </c:pt>
                <c:pt idx="87">
                  <c:v>1.5916999999999999</c:v>
                </c:pt>
                <c:pt idx="88">
                  <c:v>1.6429</c:v>
                </c:pt>
                <c:pt idx="89">
                  <c:v>1.3685</c:v>
                </c:pt>
                <c:pt idx="90">
                  <c:v>0.8619</c:v>
                </c:pt>
                <c:pt idx="91">
                  <c:v>0.38519999999999999</c:v>
                </c:pt>
                <c:pt idx="92">
                  <c:v>0.1605</c:v>
                </c:pt>
                <c:pt idx="93">
                  <c:v>8.14E-2</c:v>
                </c:pt>
                <c:pt idx="94">
                  <c:v>5.57E-2</c:v>
                </c:pt>
                <c:pt idx="95">
                  <c:v>4.2200000000000001E-2</c:v>
                </c:pt>
                <c:pt idx="96">
                  <c:v>3.6400000000000002E-2</c:v>
                </c:pt>
                <c:pt idx="97">
                  <c:v>3.6799999999999999E-2</c:v>
                </c:pt>
                <c:pt idx="98">
                  <c:v>4.4400000000000002E-2</c:v>
                </c:pt>
                <c:pt idx="99">
                  <c:v>0.16689999999999999</c:v>
                </c:pt>
                <c:pt idx="100">
                  <c:v>0.39219999999999999</c:v>
                </c:pt>
                <c:pt idx="101">
                  <c:v>0.76870000000000005</c:v>
                </c:pt>
                <c:pt idx="102">
                  <c:v>1.0895999999999999</c:v>
                </c:pt>
                <c:pt idx="103">
                  <c:v>1.2302</c:v>
                </c:pt>
                <c:pt idx="104">
                  <c:v>1.3381000000000001</c:v>
                </c:pt>
                <c:pt idx="105">
                  <c:v>0.98499999999999999</c:v>
                </c:pt>
                <c:pt idx="106">
                  <c:v>0.49780000000000002</c:v>
                </c:pt>
                <c:pt idx="107">
                  <c:v>0.18740000000000001</c:v>
                </c:pt>
                <c:pt idx="108">
                  <c:v>0.113</c:v>
                </c:pt>
                <c:pt idx="109">
                  <c:v>0.28889999999999999</c:v>
                </c:pt>
                <c:pt idx="110">
                  <c:v>0.875</c:v>
                </c:pt>
                <c:pt idx="111">
                  <c:v>1.3132999999999999</c:v>
                </c:pt>
                <c:pt idx="112">
                  <c:v>0.85860000000000003</c:v>
                </c:pt>
                <c:pt idx="113">
                  <c:v>0.36720000000000003</c:v>
                </c:pt>
                <c:pt idx="114">
                  <c:v>0.12</c:v>
                </c:pt>
                <c:pt idx="115">
                  <c:v>5.8500000000000003E-2</c:v>
                </c:pt>
                <c:pt idx="116">
                  <c:v>8.48E-2</c:v>
                </c:pt>
                <c:pt idx="117">
                  <c:v>0.14230000000000001</c:v>
                </c:pt>
                <c:pt idx="118">
                  <c:v>0.51770000000000005</c:v>
                </c:pt>
                <c:pt idx="119">
                  <c:v>1.0157</c:v>
                </c:pt>
                <c:pt idx="120">
                  <c:v>1.4237</c:v>
                </c:pt>
                <c:pt idx="121">
                  <c:v>1.5552999999999999</c:v>
                </c:pt>
                <c:pt idx="122">
                  <c:v>1.2459</c:v>
                </c:pt>
                <c:pt idx="123">
                  <c:v>0.59750000000000003</c:v>
                </c:pt>
                <c:pt idx="124">
                  <c:v>0.23710000000000001</c:v>
                </c:pt>
                <c:pt idx="125">
                  <c:v>8.43E-2</c:v>
                </c:pt>
                <c:pt idx="126">
                  <c:v>4.2700000000000002E-2</c:v>
                </c:pt>
                <c:pt idx="127">
                  <c:v>3.3000000000000002E-2</c:v>
                </c:pt>
                <c:pt idx="128">
                  <c:v>3.3000000000000002E-2</c:v>
                </c:pt>
                <c:pt idx="129">
                  <c:v>3.2099999999999997E-2</c:v>
                </c:pt>
                <c:pt idx="130">
                  <c:v>3.2000000000000001E-2</c:v>
                </c:pt>
                <c:pt idx="131">
                  <c:v>3.2500000000000001E-2</c:v>
                </c:pt>
                <c:pt idx="132">
                  <c:v>3.3000000000000002E-2</c:v>
                </c:pt>
                <c:pt idx="133">
                  <c:v>3.3000000000000002E-2</c:v>
                </c:pt>
                <c:pt idx="134">
                  <c:v>3.3000000000000002E-2</c:v>
                </c:pt>
                <c:pt idx="135">
                  <c:v>3.3799999999999997E-2</c:v>
                </c:pt>
                <c:pt idx="136">
                  <c:v>3.3300000000000003E-2</c:v>
                </c:pt>
              </c:numCache>
            </c:numRef>
          </c:val>
          <c:smooth val="0"/>
        </c:ser>
        <c:ser>
          <c:idx val="1"/>
          <c:order val="1"/>
          <c:tx>
            <c:v>Fuel Flow (L/hr)</c:v>
          </c:tx>
          <c:marker>
            <c:symbol val="none"/>
          </c:marker>
          <c:val>
            <c:numRef>
              <c:f>'Lap 2 data'!$BU$10:$BU$146</c:f>
              <c:numCache>
                <c:formatCode>General</c:formatCode>
                <c:ptCount val="137"/>
                <c:pt idx="0">
                  <c:v>11.933467</c:v>
                </c:pt>
                <c:pt idx="1">
                  <c:v>12.143971000000001</c:v>
                </c:pt>
                <c:pt idx="2">
                  <c:v>11.762306000000001</c:v>
                </c:pt>
                <c:pt idx="3">
                  <c:v>14.081035</c:v>
                </c:pt>
                <c:pt idx="4">
                  <c:v>13.186719</c:v>
                </c:pt>
                <c:pt idx="5">
                  <c:v>14.284012000000001</c:v>
                </c:pt>
                <c:pt idx="6">
                  <c:v>13.420636</c:v>
                </c:pt>
                <c:pt idx="7">
                  <c:v>14.392661</c:v>
                </c:pt>
                <c:pt idx="8">
                  <c:v>14.640214</c:v>
                </c:pt>
                <c:pt idx="9">
                  <c:v>11.366370999999999</c:v>
                </c:pt>
                <c:pt idx="10">
                  <c:v>12.688048</c:v>
                </c:pt>
                <c:pt idx="11">
                  <c:v>12.789268</c:v>
                </c:pt>
                <c:pt idx="12">
                  <c:v>13.097083</c:v>
                </c:pt>
                <c:pt idx="13">
                  <c:v>11.024440999999999</c:v>
                </c:pt>
                <c:pt idx="14">
                  <c:v>7.912941</c:v>
                </c:pt>
                <c:pt idx="15">
                  <c:v>6.6997400000000003</c:v>
                </c:pt>
                <c:pt idx="16">
                  <c:v>5.9148529999999999</c:v>
                </c:pt>
                <c:pt idx="17">
                  <c:v>6.2690010000000003</c:v>
                </c:pt>
                <c:pt idx="18">
                  <c:v>5.4655449999999997</c:v>
                </c:pt>
                <c:pt idx="19">
                  <c:v>4.9458570000000002</c:v>
                </c:pt>
                <c:pt idx="20">
                  <c:v>4.8141879999999997</c:v>
                </c:pt>
                <c:pt idx="21">
                  <c:v>4.8914590000000002</c:v>
                </c:pt>
                <c:pt idx="22">
                  <c:v>5.5792279999999996</c:v>
                </c:pt>
                <c:pt idx="23">
                  <c:v>5.6301059999999996</c:v>
                </c:pt>
                <c:pt idx="24">
                  <c:v>5.5607540000000002</c:v>
                </c:pt>
                <c:pt idx="25">
                  <c:v>6.2040949999999997</c:v>
                </c:pt>
                <c:pt idx="26">
                  <c:v>7.062926</c:v>
                </c:pt>
                <c:pt idx="27">
                  <c:v>7.3845729999999996</c:v>
                </c:pt>
                <c:pt idx="28">
                  <c:v>8.3241949999999996</c:v>
                </c:pt>
                <c:pt idx="29">
                  <c:v>8.7974519999999998</c:v>
                </c:pt>
                <c:pt idx="30">
                  <c:v>9.8901810000000001</c:v>
                </c:pt>
                <c:pt idx="31">
                  <c:v>9.9301630000000003</c:v>
                </c:pt>
                <c:pt idx="32">
                  <c:v>9.1390390000000004</c:v>
                </c:pt>
                <c:pt idx="33">
                  <c:v>11.130011</c:v>
                </c:pt>
                <c:pt idx="34">
                  <c:v>11.412411000000001</c:v>
                </c:pt>
                <c:pt idx="35">
                  <c:v>9.4437739999999994</c:v>
                </c:pt>
                <c:pt idx="36">
                  <c:v>10.916134</c:v>
                </c:pt>
                <c:pt idx="37">
                  <c:v>9.9220649999999999</c:v>
                </c:pt>
                <c:pt idx="38">
                  <c:v>11.555809999999999</c:v>
                </c:pt>
                <c:pt idx="39">
                  <c:v>14.315975999999999</c:v>
                </c:pt>
                <c:pt idx="40">
                  <c:v>12.281115</c:v>
                </c:pt>
                <c:pt idx="41">
                  <c:v>11.859128</c:v>
                </c:pt>
                <c:pt idx="42">
                  <c:v>13.022598</c:v>
                </c:pt>
                <c:pt idx="43">
                  <c:v>15.098905</c:v>
                </c:pt>
                <c:pt idx="44">
                  <c:v>14.356396</c:v>
                </c:pt>
                <c:pt idx="45">
                  <c:v>11.761964000000001</c:v>
                </c:pt>
                <c:pt idx="46">
                  <c:v>10.637954000000001</c:v>
                </c:pt>
                <c:pt idx="47">
                  <c:v>9.5641379999999998</c:v>
                </c:pt>
                <c:pt idx="48">
                  <c:v>9.5438700000000001</c:v>
                </c:pt>
                <c:pt idx="49">
                  <c:v>14.416121</c:v>
                </c:pt>
                <c:pt idx="50">
                  <c:v>14.404245</c:v>
                </c:pt>
                <c:pt idx="51">
                  <c:v>12.321583</c:v>
                </c:pt>
                <c:pt idx="52">
                  <c:v>10.593754000000001</c:v>
                </c:pt>
                <c:pt idx="53">
                  <c:v>13.974242</c:v>
                </c:pt>
                <c:pt idx="54">
                  <c:v>14.381713</c:v>
                </c:pt>
                <c:pt idx="55">
                  <c:v>14.860347000000001</c:v>
                </c:pt>
                <c:pt idx="56">
                  <c:v>17.816551</c:v>
                </c:pt>
                <c:pt idx="57">
                  <c:v>15.189177000000001</c:v>
                </c:pt>
                <c:pt idx="58">
                  <c:v>14.709860000000001</c:v>
                </c:pt>
                <c:pt idx="59">
                  <c:v>15.176666000000001</c:v>
                </c:pt>
                <c:pt idx="60">
                  <c:v>15.199294999999999</c:v>
                </c:pt>
                <c:pt idx="61">
                  <c:v>11.504588999999999</c:v>
                </c:pt>
                <c:pt idx="62">
                  <c:v>11.398129000000001</c:v>
                </c:pt>
                <c:pt idx="63">
                  <c:v>12.647397</c:v>
                </c:pt>
                <c:pt idx="64">
                  <c:v>11.670567999999999</c:v>
                </c:pt>
                <c:pt idx="65">
                  <c:v>13.643554999999999</c:v>
                </c:pt>
                <c:pt idx="66">
                  <c:v>14.527948</c:v>
                </c:pt>
                <c:pt idx="67">
                  <c:v>12.15795</c:v>
                </c:pt>
                <c:pt idx="68">
                  <c:v>10.908215999999999</c:v>
                </c:pt>
                <c:pt idx="69">
                  <c:v>8.3292289999999998</c:v>
                </c:pt>
                <c:pt idx="70">
                  <c:v>7.8458540000000001</c:v>
                </c:pt>
                <c:pt idx="71">
                  <c:v>9.6542790000000007</c:v>
                </c:pt>
                <c:pt idx="72">
                  <c:v>10.175530999999999</c:v>
                </c:pt>
                <c:pt idx="73">
                  <c:v>8.8314679999999992</c:v>
                </c:pt>
                <c:pt idx="74">
                  <c:v>7.7516239999999996</c:v>
                </c:pt>
                <c:pt idx="75">
                  <c:v>8.7187619999999999</c:v>
                </c:pt>
                <c:pt idx="76">
                  <c:v>7.3252870000000003</c:v>
                </c:pt>
                <c:pt idx="77">
                  <c:v>6.7976330000000003</c:v>
                </c:pt>
                <c:pt idx="78">
                  <c:v>6.5420730000000002</c:v>
                </c:pt>
                <c:pt idx="79">
                  <c:v>7.6302979999999998</c:v>
                </c:pt>
                <c:pt idx="80">
                  <c:v>6.2834680000000001</c:v>
                </c:pt>
                <c:pt idx="81">
                  <c:v>5.4719730000000002</c:v>
                </c:pt>
                <c:pt idx="82">
                  <c:v>5.7040889999999997</c:v>
                </c:pt>
                <c:pt idx="83">
                  <c:v>5.9941769999999996</c:v>
                </c:pt>
                <c:pt idx="84">
                  <c:v>6.0175380000000001</c:v>
                </c:pt>
                <c:pt idx="85">
                  <c:v>7.6653599999999997</c:v>
                </c:pt>
                <c:pt idx="86">
                  <c:v>8.5500950000000007</c:v>
                </c:pt>
                <c:pt idx="87">
                  <c:v>9.3964630000000007</c:v>
                </c:pt>
                <c:pt idx="88">
                  <c:v>9.3541380000000007</c:v>
                </c:pt>
                <c:pt idx="89">
                  <c:v>8.1825060000000001</c:v>
                </c:pt>
                <c:pt idx="90">
                  <c:v>9.5705550000000006</c:v>
                </c:pt>
                <c:pt idx="91">
                  <c:v>8.9934399999999997</c:v>
                </c:pt>
                <c:pt idx="92">
                  <c:v>10.318099</c:v>
                </c:pt>
                <c:pt idx="93">
                  <c:v>10.593901000000001</c:v>
                </c:pt>
                <c:pt idx="94">
                  <c:v>10.726058999999999</c:v>
                </c:pt>
                <c:pt idx="95">
                  <c:v>10.913593000000001</c:v>
                </c:pt>
                <c:pt idx="96">
                  <c:v>10.763496999999999</c:v>
                </c:pt>
                <c:pt idx="97">
                  <c:v>10.351832</c:v>
                </c:pt>
                <c:pt idx="98">
                  <c:v>11.53176</c:v>
                </c:pt>
                <c:pt idx="99">
                  <c:v>11.569299000000001</c:v>
                </c:pt>
                <c:pt idx="100">
                  <c:v>13.573467000000001</c:v>
                </c:pt>
                <c:pt idx="101">
                  <c:v>9.5470959999999998</c:v>
                </c:pt>
                <c:pt idx="102">
                  <c:v>9.368995</c:v>
                </c:pt>
                <c:pt idx="103">
                  <c:v>10.442242</c:v>
                </c:pt>
                <c:pt idx="104">
                  <c:v>11.473699999999999</c:v>
                </c:pt>
                <c:pt idx="105">
                  <c:v>10.381000999999999</c:v>
                </c:pt>
                <c:pt idx="106">
                  <c:v>9.2942160000000005</c:v>
                </c:pt>
                <c:pt idx="107">
                  <c:v>9.6119039999999991</c:v>
                </c:pt>
                <c:pt idx="108">
                  <c:v>9.9844299999999997</c:v>
                </c:pt>
                <c:pt idx="109">
                  <c:v>11.0566</c:v>
                </c:pt>
                <c:pt idx="110">
                  <c:v>13.723905</c:v>
                </c:pt>
                <c:pt idx="111">
                  <c:v>13.469118999999999</c:v>
                </c:pt>
                <c:pt idx="112">
                  <c:v>11.864210999999999</c:v>
                </c:pt>
                <c:pt idx="113">
                  <c:v>10.948122</c:v>
                </c:pt>
                <c:pt idx="114">
                  <c:v>13.357969000000001</c:v>
                </c:pt>
                <c:pt idx="115">
                  <c:v>13.607239999999999</c:v>
                </c:pt>
                <c:pt idx="116">
                  <c:v>12.523046000000001</c:v>
                </c:pt>
                <c:pt idx="117">
                  <c:v>10.734612</c:v>
                </c:pt>
                <c:pt idx="118">
                  <c:v>9.233905</c:v>
                </c:pt>
                <c:pt idx="119">
                  <c:v>8.6210129999999996</c:v>
                </c:pt>
                <c:pt idx="120">
                  <c:v>7.3222569999999996</c:v>
                </c:pt>
                <c:pt idx="121">
                  <c:v>7.6559270000000001</c:v>
                </c:pt>
                <c:pt idx="122">
                  <c:v>7.4724009999999996</c:v>
                </c:pt>
                <c:pt idx="123">
                  <c:v>7.2813480000000004</c:v>
                </c:pt>
                <c:pt idx="124">
                  <c:v>8.1071899999999992</c:v>
                </c:pt>
                <c:pt idx="125">
                  <c:v>9.6628319999999999</c:v>
                </c:pt>
                <c:pt idx="126">
                  <c:v>8.7475989999999992</c:v>
                </c:pt>
                <c:pt idx="127">
                  <c:v>9.3914779999999993</c:v>
                </c:pt>
                <c:pt idx="128">
                  <c:v>9.4672839999999994</c:v>
                </c:pt>
                <c:pt idx="129">
                  <c:v>9.6671189999999996</c:v>
                </c:pt>
                <c:pt idx="130">
                  <c:v>10.835108</c:v>
                </c:pt>
                <c:pt idx="131">
                  <c:v>12.423731999999999</c:v>
                </c:pt>
                <c:pt idx="132">
                  <c:v>12.361857000000001</c:v>
                </c:pt>
                <c:pt idx="133">
                  <c:v>12.841711</c:v>
                </c:pt>
                <c:pt idx="134">
                  <c:v>11.559476</c:v>
                </c:pt>
                <c:pt idx="135">
                  <c:v>10.59395</c:v>
                </c:pt>
                <c:pt idx="136">
                  <c:v>9.6632719999999992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6464"/>
        <c:axId val="112048384"/>
      </c:lineChart>
      <c:lineChart>
        <c:grouping val="standard"/>
        <c:varyColors val="0"/>
        <c:ser>
          <c:idx val="2"/>
          <c:order val="2"/>
          <c:tx>
            <c:v>Lambda</c:v>
          </c:tx>
          <c:marker>
            <c:symbol val="none"/>
          </c:marker>
          <c:val>
            <c:numRef>
              <c:f>'Lap 2 data'!$BC$10:$BC$146</c:f>
              <c:numCache>
                <c:formatCode>General</c:formatCode>
                <c:ptCount val="137"/>
                <c:pt idx="0">
                  <c:v>1.1399999999999999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1.04</c:v>
                </c:pt>
                <c:pt idx="4">
                  <c:v>0.99</c:v>
                </c:pt>
                <c:pt idx="5">
                  <c:v>0.99</c:v>
                </c:pt>
                <c:pt idx="6">
                  <c:v>1</c:v>
                </c:pt>
                <c:pt idx="7">
                  <c:v>1</c:v>
                </c:pt>
                <c:pt idx="8">
                  <c:v>1.06</c:v>
                </c:pt>
                <c:pt idx="9">
                  <c:v>1.1100000000000001</c:v>
                </c:pt>
                <c:pt idx="10">
                  <c:v>1.1299999999999999</c:v>
                </c:pt>
                <c:pt idx="11">
                  <c:v>1.1200000000000001</c:v>
                </c:pt>
                <c:pt idx="12">
                  <c:v>1.07</c:v>
                </c:pt>
                <c:pt idx="13">
                  <c:v>1</c:v>
                </c:pt>
                <c:pt idx="14">
                  <c:v>0.98</c:v>
                </c:pt>
                <c:pt idx="15">
                  <c:v>1</c:v>
                </c:pt>
                <c:pt idx="16">
                  <c:v>1</c:v>
                </c:pt>
                <c:pt idx="17">
                  <c:v>0.98</c:v>
                </c:pt>
                <c:pt idx="18">
                  <c:v>0.94</c:v>
                </c:pt>
                <c:pt idx="19">
                  <c:v>0.9</c:v>
                </c:pt>
                <c:pt idx="20">
                  <c:v>0.88</c:v>
                </c:pt>
                <c:pt idx="21">
                  <c:v>0.89</c:v>
                </c:pt>
                <c:pt idx="22">
                  <c:v>0.92</c:v>
                </c:pt>
                <c:pt idx="23">
                  <c:v>0.97</c:v>
                </c:pt>
                <c:pt idx="24">
                  <c:v>0.99</c:v>
                </c:pt>
                <c:pt idx="25">
                  <c:v>0.98</c:v>
                </c:pt>
                <c:pt idx="26">
                  <c:v>0.96</c:v>
                </c:pt>
                <c:pt idx="27">
                  <c:v>0.94</c:v>
                </c:pt>
                <c:pt idx="28">
                  <c:v>0.96</c:v>
                </c:pt>
                <c:pt idx="29">
                  <c:v>0.97</c:v>
                </c:pt>
                <c:pt idx="30">
                  <c:v>0.98</c:v>
                </c:pt>
                <c:pt idx="31">
                  <c:v>1.01</c:v>
                </c:pt>
                <c:pt idx="32">
                  <c:v>1.06</c:v>
                </c:pt>
                <c:pt idx="33">
                  <c:v>1.1000000000000001</c:v>
                </c:pt>
                <c:pt idx="34">
                  <c:v>1.1200000000000001</c:v>
                </c:pt>
                <c:pt idx="35">
                  <c:v>1.1399999999999999</c:v>
                </c:pt>
                <c:pt idx="36">
                  <c:v>1.1399999999999999</c:v>
                </c:pt>
                <c:pt idx="37">
                  <c:v>1.1000000000000001</c:v>
                </c:pt>
                <c:pt idx="38">
                  <c:v>1.06</c:v>
                </c:pt>
                <c:pt idx="39">
                  <c:v>1.07</c:v>
                </c:pt>
                <c:pt idx="40">
                  <c:v>1.0900000000000001</c:v>
                </c:pt>
                <c:pt idx="41">
                  <c:v>1.07</c:v>
                </c:pt>
                <c:pt idx="42">
                  <c:v>1.02</c:v>
                </c:pt>
                <c:pt idx="43">
                  <c:v>0.99</c:v>
                </c:pt>
                <c:pt idx="44">
                  <c:v>1.05</c:v>
                </c:pt>
                <c:pt idx="45">
                  <c:v>1.0900000000000001</c:v>
                </c:pt>
                <c:pt idx="46">
                  <c:v>1.1100000000000001</c:v>
                </c:pt>
                <c:pt idx="47">
                  <c:v>1.1100000000000001</c:v>
                </c:pt>
                <c:pt idx="48">
                  <c:v>1.04</c:v>
                </c:pt>
                <c:pt idx="49">
                  <c:v>1</c:v>
                </c:pt>
                <c:pt idx="50">
                  <c:v>1.01</c:v>
                </c:pt>
                <c:pt idx="51">
                  <c:v>1.02</c:v>
                </c:pt>
                <c:pt idx="52">
                  <c:v>0.99</c:v>
                </c:pt>
                <c:pt idx="53">
                  <c:v>1.02</c:v>
                </c:pt>
                <c:pt idx="54">
                  <c:v>1.04</c:v>
                </c:pt>
                <c:pt idx="55">
                  <c:v>1.05</c:v>
                </c:pt>
                <c:pt idx="56">
                  <c:v>1.05</c:v>
                </c:pt>
                <c:pt idx="57">
                  <c:v>1.03</c:v>
                </c:pt>
                <c:pt idx="58">
                  <c:v>1</c:v>
                </c:pt>
                <c:pt idx="59">
                  <c:v>0.99</c:v>
                </c:pt>
                <c:pt idx="60">
                  <c:v>1.02</c:v>
                </c:pt>
                <c:pt idx="61">
                  <c:v>1.03</c:v>
                </c:pt>
                <c:pt idx="62">
                  <c:v>1.03</c:v>
                </c:pt>
                <c:pt idx="63">
                  <c:v>1.04</c:v>
                </c:pt>
                <c:pt idx="64">
                  <c:v>1.03</c:v>
                </c:pt>
                <c:pt idx="65">
                  <c:v>1.01</c:v>
                </c:pt>
                <c:pt idx="66">
                  <c:v>0.99</c:v>
                </c:pt>
                <c:pt idx="67">
                  <c:v>0.97</c:v>
                </c:pt>
                <c:pt idx="68">
                  <c:v>0.94</c:v>
                </c:pt>
                <c:pt idx="69">
                  <c:v>0.93</c:v>
                </c:pt>
                <c:pt idx="70">
                  <c:v>0.93</c:v>
                </c:pt>
                <c:pt idx="71">
                  <c:v>0.95</c:v>
                </c:pt>
                <c:pt idx="72">
                  <c:v>0.96</c:v>
                </c:pt>
                <c:pt idx="73">
                  <c:v>0.95</c:v>
                </c:pt>
                <c:pt idx="74">
                  <c:v>0.94</c:v>
                </c:pt>
                <c:pt idx="75">
                  <c:v>0.95</c:v>
                </c:pt>
                <c:pt idx="76">
                  <c:v>0.99</c:v>
                </c:pt>
                <c:pt idx="77">
                  <c:v>1</c:v>
                </c:pt>
                <c:pt idx="78">
                  <c:v>1</c:v>
                </c:pt>
                <c:pt idx="79">
                  <c:v>0.98</c:v>
                </c:pt>
                <c:pt idx="80">
                  <c:v>0.97</c:v>
                </c:pt>
                <c:pt idx="81">
                  <c:v>0.98</c:v>
                </c:pt>
                <c:pt idx="82">
                  <c:v>0.97</c:v>
                </c:pt>
                <c:pt idx="83">
                  <c:v>0.96</c:v>
                </c:pt>
                <c:pt idx="84">
                  <c:v>0.95</c:v>
                </c:pt>
                <c:pt idx="85">
                  <c:v>0.94</c:v>
                </c:pt>
                <c:pt idx="86">
                  <c:v>0.95</c:v>
                </c:pt>
                <c:pt idx="87">
                  <c:v>0.95</c:v>
                </c:pt>
                <c:pt idx="88">
                  <c:v>0.95</c:v>
                </c:pt>
                <c:pt idx="89">
                  <c:v>0.96</c:v>
                </c:pt>
                <c:pt idx="90">
                  <c:v>0.98</c:v>
                </c:pt>
                <c:pt idx="91">
                  <c:v>1.02</c:v>
                </c:pt>
                <c:pt idx="92">
                  <c:v>1.06</c:v>
                </c:pt>
                <c:pt idx="93">
                  <c:v>1.0900000000000001</c:v>
                </c:pt>
                <c:pt idx="94">
                  <c:v>1.1100000000000001</c:v>
                </c:pt>
                <c:pt idx="95">
                  <c:v>1.1200000000000001</c:v>
                </c:pt>
                <c:pt idx="96">
                  <c:v>1.1399999999999999</c:v>
                </c:pt>
                <c:pt idx="97">
                  <c:v>1.1299999999999999</c:v>
                </c:pt>
                <c:pt idx="98">
                  <c:v>1.0900000000000001</c:v>
                </c:pt>
                <c:pt idx="99">
                  <c:v>1.04</c:v>
                </c:pt>
                <c:pt idx="100">
                  <c:v>1</c:v>
                </c:pt>
                <c:pt idx="101">
                  <c:v>0.97</c:v>
                </c:pt>
                <c:pt idx="102">
                  <c:v>0.97</c:v>
                </c:pt>
                <c:pt idx="103">
                  <c:v>0.96</c:v>
                </c:pt>
                <c:pt idx="104">
                  <c:v>0.95</c:v>
                </c:pt>
                <c:pt idx="105">
                  <c:v>0.98</c:v>
                </c:pt>
                <c:pt idx="106">
                  <c:v>1.03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1.03</c:v>
                </c:pt>
                <c:pt idx="110">
                  <c:v>0.98</c:v>
                </c:pt>
                <c:pt idx="111">
                  <c:v>0.96</c:v>
                </c:pt>
                <c:pt idx="112">
                  <c:v>1</c:v>
                </c:pt>
                <c:pt idx="113">
                  <c:v>1.02</c:v>
                </c:pt>
                <c:pt idx="114">
                  <c:v>1.05</c:v>
                </c:pt>
                <c:pt idx="115">
                  <c:v>1.07</c:v>
                </c:pt>
                <c:pt idx="116">
                  <c:v>1.04</c:v>
                </c:pt>
                <c:pt idx="117">
                  <c:v>1.01</c:v>
                </c:pt>
                <c:pt idx="118">
                  <c:v>0.97</c:v>
                </c:pt>
                <c:pt idx="119">
                  <c:v>0.96</c:v>
                </c:pt>
                <c:pt idx="120">
                  <c:v>0.96</c:v>
                </c:pt>
                <c:pt idx="121">
                  <c:v>0.95</c:v>
                </c:pt>
                <c:pt idx="122">
                  <c:v>0.97</c:v>
                </c:pt>
                <c:pt idx="123">
                  <c:v>1.04</c:v>
                </c:pt>
                <c:pt idx="124">
                  <c:v>1.08</c:v>
                </c:pt>
                <c:pt idx="125">
                  <c:v>1.1000000000000001</c:v>
                </c:pt>
                <c:pt idx="126">
                  <c:v>1.1100000000000001</c:v>
                </c:pt>
                <c:pt idx="127">
                  <c:v>1.1200000000000001</c:v>
                </c:pt>
                <c:pt idx="128">
                  <c:v>1.1200000000000001</c:v>
                </c:pt>
                <c:pt idx="129">
                  <c:v>1.1299999999999999</c:v>
                </c:pt>
                <c:pt idx="130">
                  <c:v>1.1299999999999999</c:v>
                </c:pt>
                <c:pt idx="131">
                  <c:v>1.1399999999999999</c:v>
                </c:pt>
                <c:pt idx="132">
                  <c:v>1.1399999999999999</c:v>
                </c:pt>
                <c:pt idx="133">
                  <c:v>1.1399999999999999</c:v>
                </c:pt>
                <c:pt idx="134">
                  <c:v>1.1399999999999999</c:v>
                </c:pt>
                <c:pt idx="135">
                  <c:v>1.1399999999999999</c:v>
                </c:pt>
                <c:pt idx="136">
                  <c:v>1.1299999999999999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9904"/>
        <c:axId val="112058368"/>
      </c:lineChart>
      <c:catAx>
        <c:axId val="112046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2048384"/>
        <c:crosses val="autoZero"/>
        <c:auto val="1"/>
        <c:lblAlgn val="ctr"/>
        <c:lblOffset val="100"/>
        <c:tickMarkSkip val="5"/>
        <c:noMultiLvlLbl val="0"/>
      </c:catAx>
      <c:valAx>
        <c:axId val="112048384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2046464"/>
        <c:crosses val="autoZero"/>
        <c:crossBetween val="between"/>
      </c:valAx>
      <c:valAx>
        <c:axId val="112058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2059904"/>
        <c:crosses val="max"/>
        <c:crossBetween val="between"/>
      </c:valAx>
      <c:catAx>
        <c:axId val="11205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583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data'!$C$10:$C$146</c:f>
              <c:numCache>
                <c:formatCode>General</c:formatCode>
                <c:ptCount val="137"/>
                <c:pt idx="0">
                  <c:v>13.151999999999999</c:v>
                </c:pt>
                <c:pt idx="1">
                  <c:v>13.176</c:v>
                </c:pt>
                <c:pt idx="2">
                  <c:v>13.72</c:v>
                </c:pt>
                <c:pt idx="3">
                  <c:v>14.409000000000001</c:v>
                </c:pt>
                <c:pt idx="4">
                  <c:v>14.737</c:v>
                </c:pt>
                <c:pt idx="5">
                  <c:v>14.672000000000001</c:v>
                </c:pt>
                <c:pt idx="6">
                  <c:v>14.67</c:v>
                </c:pt>
                <c:pt idx="7">
                  <c:v>14.532</c:v>
                </c:pt>
                <c:pt idx="8">
                  <c:v>13.833</c:v>
                </c:pt>
                <c:pt idx="9">
                  <c:v>13.369</c:v>
                </c:pt>
                <c:pt idx="10">
                  <c:v>13.21</c:v>
                </c:pt>
                <c:pt idx="11">
                  <c:v>13.398999999999999</c:v>
                </c:pt>
                <c:pt idx="12">
                  <c:v>14.061</c:v>
                </c:pt>
                <c:pt idx="13">
                  <c:v>14.794</c:v>
                </c:pt>
                <c:pt idx="14">
                  <c:v>14.917</c:v>
                </c:pt>
                <c:pt idx="15">
                  <c:v>14.909000000000001</c:v>
                </c:pt>
                <c:pt idx="16">
                  <c:v>14.907999999999999</c:v>
                </c:pt>
                <c:pt idx="17">
                  <c:v>14.813000000000001</c:v>
                </c:pt>
                <c:pt idx="18">
                  <c:v>14.342000000000001</c:v>
                </c:pt>
                <c:pt idx="19">
                  <c:v>13.502000000000001</c:v>
                </c:pt>
                <c:pt idx="20">
                  <c:v>13.103999999999999</c:v>
                </c:pt>
                <c:pt idx="21">
                  <c:v>13.023</c:v>
                </c:pt>
                <c:pt idx="22">
                  <c:v>13.372999999999999</c:v>
                </c:pt>
                <c:pt idx="23">
                  <c:v>14.018000000000001</c:v>
                </c:pt>
                <c:pt idx="24">
                  <c:v>14.476000000000001</c:v>
                </c:pt>
                <c:pt idx="25">
                  <c:v>14.41</c:v>
                </c:pt>
                <c:pt idx="26">
                  <c:v>13.981</c:v>
                </c:pt>
                <c:pt idx="27">
                  <c:v>13.789</c:v>
                </c:pt>
                <c:pt idx="28">
                  <c:v>13.898999999999999</c:v>
                </c:pt>
                <c:pt idx="29">
                  <c:v>14.1</c:v>
                </c:pt>
                <c:pt idx="30">
                  <c:v>14.092000000000001</c:v>
                </c:pt>
                <c:pt idx="31">
                  <c:v>13.978999999999999</c:v>
                </c:pt>
                <c:pt idx="32">
                  <c:v>13.827999999999999</c:v>
                </c:pt>
                <c:pt idx="33">
                  <c:v>13.605</c:v>
                </c:pt>
                <c:pt idx="34">
                  <c:v>13.366</c:v>
                </c:pt>
                <c:pt idx="35">
                  <c:v>13.194000000000001</c:v>
                </c:pt>
                <c:pt idx="36">
                  <c:v>13.196999999999999</c:v>
                </c:pt>
                <c:pt idx="37">
                  <c:v>13.592000000000001</c:v>
                </c:pt>
                <c:pt idx="38">
                  <c:v>14.055999999999999</c:v>
                </c:pt>
                <c:pt idx="39">
                  <c:v>13.933999999999999</c:v>
                </c:pt>
                <c:pt idx="40">
                  <c:v>13.771000000000001</c:v>
                </c:pt>
                <c:pt idx="41">
                  <c:v>14.013</c:v>
                </c:pt>
                <c:pt idx="42">
                  <c:v>14.569000000000001</c:v>
                </c:pt>
                <c:pt idx="43">
                  <c:v>14.561</c:v>
                </c:pt>
                <c:pt idx="44">
                  <c:v>13.961</c:v>
                </c:pt>
                <c:pt idx="45">
                  <c:v>13.593999999999999</c:v>
                </c:pt>
                <c:pt idx="46">
                  <c:v>13.44</c:v>
                </c:pt>
                <c:pt idx="47">
                  <c:v>13.561</c:v>
                </c:pt>
                <c:pt idx="48">
                  <c:v>14.266999999999999</c:v>
                </c:pt>
                <c:pt idx="49">
                  <c:v>14.512</c:v>
                </c:pt>
                <c:pt idx="50">
                  <c:v>14.327</c:v>
                </c:pt>
                <c:pt idx="51">
                  <c:v>14.455</c:v>
                </c:pt>
                <c:pt idx="52">
                  <c:v>14.519</c:v>
                </c:pt>
                <c:pt idx="53">
                  <c:v>14.302</c:v>
                </c:pt>
                <c:pt idx="54">
                  <c:v>14.311</c:v>
                </c:pt>
                <c:pt idx="55">
                  <c:v>14.327</c:v>
                </c:pt>
                <c:pt idx="56">
                  <c:v>14.351000000000001</c:v>
                </c:pt>
                <c:pt idx="57">
                  <c:v>14.622999999999999</c:v>
                </c:pt>
                <c:pt idx="58">
                  <c:v>14.79</c:v>
                </c:pt>
                <c:pt idx="59">
                  <c:v>14.577</c:v>
                </c:pt>
                <c:pt idx="60">
                  <c:v>14.061</c:v>
                </c:pt>
                <c:pt idx="61">
                  <c:v>14.359</c:v>
                </c:pt>
                <c:pt idx="62">
                  <c:v>14.313000000000001</c:v>
                </c:pt>
                <c:pt idx="63">
                  <c:v>14.422000000000001</c:v>
                </c:pt>
                <c:pt idx="64">
                  <c:v>14.567</c:v>
                </c:pt>
                <c:pt idx="65">
                  <c:v>14.625</c:v>
                </c:pt>
                <c:pt idx="66">
                  <c:v>14.792999999999999</c:v>
                </c:pt>
                <c:pt idx="67">
                  <c:v>14.542999999999999</c:v>
                </c:pt>
                <c:pt idx="68">
                  <c:v>14.031000000000001</c:v>
                </c:pt>
                <c:pt idx="69">
                  <c:v>13.683999999999999</c:v>
                </c:pt>
                <c:pt idx="70">
                  <c:v>13.702</c:v>
                </c:pt>
                <c:pt idx="71">
                  <c:v>13.923999999999999</c:v>
                </c:pt>
                <c:pt idx="72">
                  <c:v>13.939</c:v>
                </c:pt>
                <c:pt idx="73">
                  <c:v>13.923</c:v>
                </c:pt>
                <c:pt idx="74">
                  <c:v>13.762</c:v>
                </c:pt>
                <c:pt idx="75">
                  <c:v>13.945</c:v>
                </c:pt>
                <c:pt idx="76">
                  <c:v>14.329000000000001</c:v>
                </c:pt>
                <c:pt idx="77">
                  <c:v>14.601000000000001</c:v>
                </c:pt>
                <c:pt idx="78">
                  <c:v>14.628</c:v>
                </c:pt>
                <c:pt idx="79">
                  <c:v>14.46</c:v>
                </c:pt>
                <c:pt idx="80">
                  <c:v>14.32</c:v>
                </c:pt>
                <c:pt idx="81">
                  <c:v>14.27</c:v>
                </c:pt>
                <c:pt idx="82">
                  <c:v>14.266</c:v>
                </c:pt>
                <c:pt idx="83">
                  <c:v>14.192</c:v>
                </c:pt>
                <c:pt idx="84">
                  <c:v>13.891999999999999</c:v>
                </c:pt>
                <c:pt idx="85">
                  <c:v>13.635</c:v>
                </c:pt>
                <c:pt idx="86">
                  <c:v>13.897</c:v>
                </c:pt>
                <c:pt idx="87">
                  <c:v>13.988</c:v>
                </c:pt>
                <c:pt idx="88">
                  <c:v>13.954000000000001</c:v>
                </c:pt>
                <c:pt idx="89">
                  <c:v>14.052</c:v>
                </c:pt>
                <c:pt idx="90">
                  <c:v>14.361000000000001</c:v>
                </c:pt>
                <c:pt idx="91">
                  <c:v>14.369</c:v>
                </c:pt>
                <c:pt idx="92">
                  <c:v>14.061999999999999</c:v>
                </c:pt>
                <c:pt idx="93">
                  <c:v>13.775</c:v>
                </c:pt>
                <c:pt idx="94">
                  <c:v>13.563000000000001</c:v>
                </c:pt>
                <c:pt idx="95">
                  <c:v>13.368</c:v>
                </c:pt>
                <c:pt idx="96">
                  <c:v>13.162000000000001</c:v>
                </c:pt>
                <c:pt idx="97">
                  <c:v>13.337</c:v>
                </c:pt>
                <c:pt idx="98">
                  <c:v>13.824</c:v>
                </c:pt>
                <c:pt idx="99">
                  <c:v>14.433999999999999</c:v>
                </c:pt>
                <c:pt idx="100">
                  <c:v>14.786</c:v>
                </c:pt>
                <c:pt idx="101">
                  <c:v>14.709</c:v>
                </c:pt>
                <c:pt idx="102">
                  <c:v>14.38</c:v>
                </c:pt>
                <c:pt idx="103">
                  <c:v>14.33</c:v>
                </c:pt>
                <c:pt idx="104">
                  <c:v>14.28</c:v>
                </c:pt>
                <c:pt idx="105">
                  <c:v>14.255000000000001</c:v>
                </c:pt>
                <c:pt idx="106">
                  <c:v>14.05</c:v>
                </c:pt>
                <c:pt idx="107">
                  <c:v>13.698</c:v>
                </c:pt>
                <c:pt idx="108">
                  <c:v>13.712999999999999</c:v>
                </c:pt>
                <c:pt idx="109">
                  <c:v>14.459</c:v>
                </c:pt>
                <c:pt idx="110">
                  <c:v>14.423999999999999</c:v>
                </c:pt>
                <c:pt idx="111">
                  <c:v>14.215999999999999</c:v>
                </c:pt>
                <c:pt idx="112">
                  <c:v>14.205</c:v>
                </c:pt>
                <c:pt idx="113">
                  <c:v>14.356</c:v>
                </c:pt>
                <c:pt idx="114">
                  <c:v>14.215</c:v>
                </c:pt>
                <c:pt idx="115">
                  <c:v>14.058999999999999</c:v>
                </c:pt>
                <c:pt idx="116">
                  <c:v>14.428000000000001</c:v>
                </c:pt>
                <c:pt idx="117">
                  <c:v>14.859</c:v>
                </c:pt>
                <c:pt idx="118">
                  <c:v>14.978999999999999</c:v>
                </c:pt>
                <c:pt idx="119">
                  <c:v>14.682</c:v>
                </c:pt>
                <c:pt idx="120">
                  <c:v>14.148</c:v>
                </c:pt>
                <c:pt idx="121">
                  <c:v>14.108000000000001</c:v>
                </c:pt>
                <c:pt idx="122">
                  <c:v>14.086</c:v>
                </c:pt>
                <c:pt idx="123">
                  <c:v>13.875999999999999</c:v>
                </c:pt>
                <c:pt idx="124">
                  <c:v>13.656000000000001</c:v>
                </c:pt>
                <c:pt idx="125">
                  <c:v>13.593999999999999</c:v>
                </c:pt>
                <c:pt idx="126">
                  <c:v>13.516999999999999</c:v>
                </c:pt>
                <c:pt idx="127">
                  <c:v>13.417999999999999</c:v>
                </c:pt>
                <c:pt idx="128">
                  <c:v>13.38</c:v>
                </c:pt>
                <c:pt idx="129">
                  <c:v>13.365</c:v>
                </c:pt>
                <c:pt idx="130">
                  <c:v>13.288</c:v>
                </c:pt>
                <c:pt idx="131">
                  <c:v>13.16</c:v>
                </c:pt>
                <c:pt idx="132">
                  <c:v>13.16</c:v>
                </c:pt>
                <c:pt idx="133">
                  <c:v>13.16</c:v>
                </c:pt>
                <c:pt idx="134">
                  <c:v>13.153</c:v>
                </c:pt>
                <c:pt idx="135">
                  <c:v>13.186</c:v>
                </c:pt>
                <c:pt idx="136">
                  <c:v>13.363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data'!$C$10:$C$146</c:f>
              <c:numCache>
                <c:formatCode>General</c:formatCode>
                <c:ptCount val="137"/>
                <c:pt idx="0">
                  <c:v>13.798</c:v>
                </c:pt>
                <c:pt idx="1">
                  <c:v>14.598000000000001</c:v>
                </c:pt>
                <c:pt idx="2">
                  <c:v>14.532999999999999</c:v>
                </c:pt>
                <c:pt idx="3">
                  <c:v>14.260999999999999</c:v>
                </c:pt>
                <c:pt idx="4">
                  <c:v>14.154999999999999</c:v>
                </c:pt>
                <c:pt idx="5">
                  <c:v>14.164</c:v>
                </c:pt>
                <c:pt idx="6">
                  <c:v>14.067</c:v>
                </c:pt>
                <c:pt idx="7">
                  <c:v>13.574</c:v>
                </c:pt>
                <c:pt idx="8">
                  <c:v>13.378</c:v>
                </c:pt>
                <c:pt idx="9">
                  <c:v>13.037000000000001</c:v>
                </c:pt>
                <c:pt idx="10">
                  <c:v>13.193</c:v>
                </c:pt>
                <c:pt idx="11">
                  <c:v>13.904</c:v>
                </c:pt>
                <c:pt idx="12">
                  <c:v>14.734999999999999</c:v>
                </c:pt>
                <c:pt idx="13">
                  <c:v>15.010999999999999</c:v>
                </c:pt>
                <c:pt idx="14">
                  <c:v>15.355</c:v>
                </c:pt>
                <c:pt idx="15">
                  <c:v>14.765000000000001</c:v>
                </c:pt>
                <c:pt idx="16">
                  <c:v>13.750999999999999</c:v>
                </c:pt>
                <c:pt idx="17">
                  <c:v>13.294</c:v>
                </c:pt>
                <c:pt idx="18">
                  <c:v>13.773</c:v>
                </c:pt>
                <c:pt idx="19">
                  <c:v>14.41</c:v>
                </c:pt>
                <c:pt idx="20">
                  <c:v>14.41</c:v>
                </c:pt>
                <c:pt idx="21">
                  <c:v>14.423</c:v>
                </c:pt>
                <c:pt idx="22">
                  <c:v>14.435</c:v>
                </c:pt>
                <c:pt idx="23">
                  <c:v>14.586</c:v>
                </c:pt>
                <c:pt idx="24">
                  <c:v>14.85</c:v>
                </c:pt>
                <c:pt idx="25">
                  <c:v>14.85</c:v>
                </c:pt>
                <c:pt idx="26">
                  <c:v>14.842000000000001</c:v>
                </c:pt>
                <c:pt idx="27">
                  <c:v>14.364000000000001</c:v>
                </c:pt>
                <c:pt idx="28">
                  <c:v>13.936</c:v>
                </c:pt>
                <c:pt idx="29">
                  <c:v>13.724</c:v>
                </c:pt>
                <c:pt idx="30">
                  <c:v>13.662000000000001</c:v>
                </c:pt>
                <c:pt idx="31">
                  <c:v>13.670999999999999</c:v>
                </c:pt>
                <c:pt idx="32">
                  <c:v>13.962999999999999</c:v>
                </c:pt>
                <c:pt idx="33">
                  <c:v>13.946999999999999</c:v>
                </c:pt>
                <c:pt idx="34">
                  <c:v>13.664999999999999</c:v>
                </c:pt>
                <c:pt idx="35">
                  <c:v>13.548</c:v>
                </c:pt>
                <c:pt idx="36">
                  <c:v>13.877000000000001</c:v>
                </c:pt>
                <c:pt idx="37">
                  <c:v>14.509</c:v>
                </c:pt>
                <c:pt idx="38">
                  <c:v>13.808999999999999</c:v>
                </c:pt>
                <c:pt idx="39">
                  <c:v>13.396000000000001</c:v>
                </c:pt>
                <c:pt idx="40">
                  <c:v>13.26</c:v>
                </c:pt>
                <c:pt idx="41">
                  <c:v>13.253</c:v>
                </c:pt>
                <c:pt idx="42">
                  <c:v>13.465999999999999</c:v>
                </c:pt>
                <c:pt idx="43">
                  <c:v>14.323</c:v>
                </c:pt>
                <c:pt idx="44">
                  <c:v>13.787000000000001</c:v>
                </c:pt>
                <c:pt idx="45">
                  <c:v>13.473000000000001</c:v>
                </c:pt>
                <c:pt idx="46">
                  <c:v>13.961</c:v>
                </c:pt>
                <c:pt idx="47">
                  <c:v>14.5</c:v>
                </c:pt>
                <c:pt idx="48">
                  <c:v>14.438000000000001</c:v>
                </c:pt>
                <c:pt idx="49">
                  <c:v>14.153</c:v>
                </c:pt>
                <c:pt idx="50">
                  <c:v>13.592000000000001</c:v>
                </c:pt>
                <c:pt idx="51">
                  <c:v>13.754</c:v>
                </c:pt>
                <c:pt idx="52">
                  <c:v>13.89</c:v>
                </c:pt>
                <c:pt idx="53">
                  <c:v>13.901</c:v>
                </c:pt>
                <c:pt idx="54">
                  <c:v>13.936</c:v>
                </c:pt>
                <c:pt idx="55">
                  <c:v>14.010999999999999</c:v>
                </c:pt>
                <c:pt idx="56">
                  <c:v>14.036</c:v>
                </c:pt>
                <c:pt idx="57">
                  <c:v>14.29</c:v>
                </c:pt>
                <c:pt idx="58">
                  <c:v>14.65</c:v>
                </c:pt>
                <c:pt idx="59">
                  <c:v>14.621</c:v>
                </c:pt>
                <c:pt idx="60">
                  <c:v>14.157999999999999</c:v>
                </c:pt>
                <c:pt idx="61">
                  <c:v>14.416</c:v>
                </c:pt>
                <c:pt idx="62">
                  <c:v>14.787000000000001</c:v>
                </c:pt>
                <c:pt idx="63">
                  <c:v>14.747</c:v>
                </c:pt>
                <c:pt idx="64">
                  <c:v>14.68</c:v>
                </c:pt>
                <c:pt idx="65">
                  <c:v>14.617000000000001</c:v>
                </c:pt>
                <c:pt idx="66">
                  <c:v>14.451000000000001</c:v>
                </c:pt>
                <c:pt idx="67">
                  <c:v>14.11</c:v>
                </c:pt>
                <c:pt idx="68">
                  <c:v>14.118</c:v>
                </c:pt>
                <c:pt idx="69">
                  <c:v>14.356</c:v>
                </c:pt>
                <c:pt idx="70">
                  <c:v>14.148</c:v>
                </c:pt>
                <c:pt idx="71">
                  <c:v>13.757999999999999</c:v>
                </c:pt>
                <c:pt idx="72">
                  <c:v>13.587999999999999</c:v>
                </c:pt>
                <c:pt idx="73">
                  <c:v>13.587</c:v>
                </c:pt>
                <c:pt idx="74">
                  <c:v>13.795999999999999</c:v>
                </c:pt>
                <c:pt idx="75">
                  <c:v>14.15</c:v>
                </c:pt>
                <c:pt idx="76">
                  <c:v>14.438000000000001</c:v>
                </c:pt>
                <c:pt idx="77">
                  <c:v>14.622</c:v>
                </c:pt>
                <c:pt idx="78">
                  <c:v>14.73</c:v>
                </c:pt>
                <c:pt idx="79">
                  <c:v>14.73</c:v>
                </c:pt>
                <c:pt idx="80">
                  <c:v>14.739000000000001</c:v>
                </c:pt>
                <c:pt idx="81">
                  <c:v>14.794</c:v>
                </c:pt>
                <c:pt idx="82">
                  <c:v>14.82</c:v>
                </c:pt>
                <c:pt idx="83">
                  <c:v>14.82</c:v>
                </c:pt>
                <c:pt idx="84">
                  <c:v>14.784000000000001</c:v>
                </c:pt>
                <c:pt idx="85">
                  <c:v>14.597</c:v>
                </c:pt>
                <c:pt idx="86">
                  <c:v>14.154</c:v>
                </c:pt>
                <c:pt idx="87">
                  <c:v>13.823</c:v>
                </c:pt>
                <c:pt idx="88">
                  <c:v>13.567</c:v>
                </c:pt>
                <c:pt idx="89">
                  <c:v>13.478</c:v>
                </c:pt>
                <c:pt idx="90">
                  <c:v>13.596</c:v>
                </c:pt>
                <c:pt idx="91">
                  <c:v>13.831</c:v>
                </c:pt>
                <c:pt idx="92">
                  <c:v>13.864000000000001</c:v>
                </c:pt>
                <c:pt idx="93">
                  <c:v>13.884</c:v>
                </c:pt>
                <c:pt idx="94">
                  <c:v>13.89</c:v>
                </c:pt>
                <c:pt idx="95">
                  <c:v>13.859</c:v>
                </c:pt>
                <c:pt idx="96">
                  <c:v>13.763</c:v>
                </c:pt>
                <c:pt idx="97">
                  <c:v>13.57</c:v>
                </c:pt>
                <c:pt idx="98">
                  <c:v>13.57</c:v>
                </c:pt>
                <c:pt idx="99">
                  <c:v>13.702</c:v>
                </c:pt>
                <c:pt idx="100">
                  <c:v>13.932</c:v>
                </c:pt>
                <c:pt idx="101">
                  <c:v>14.17</c:v>
                </c:pt>
                <c:pt idx="102">
                  <c:v>14.336</c:v>
                </c:pt>
                <c:pt idx="103">
                  <c:v>14.45</c:v>
                </c:pt>
                <c:pt idx="104">
                  <c:v>14.565</c:v>
                </c:pt>
                <c:pt idx="105">
                  <c:v>14.157999999999999</c:v>
                </c:pt>
                <c:pt idx="106">
                  <c:v>13.871</c:v>
                </c:pt>
                <c:pt idx="107">
                  <c:v>14.090999999999999</c:v>
                </c:pt>
                <c:pt idx="108">
                  <c:v>14.614000000000001</c:v>
                </c:pt>
                <c:pt idx="109">
                  <c:v>14.281000000000001</c:v>
                </c:pt>
                <c:pt idx="110">
                  <c:v>14.65</c:v>
                </c:pt>
                <c:pt idx="111">
                  <c:v>14.475</c:v>
                </c:pt>
                <c:pt idx="112">
                  <c:v>14.37</c:v>
                </c:pt>
                <c:pt idx="113">
                  <c:v>14.326000000000001</c:v>
                </c:pt>
                <c:pt idx="114">
                  <c:v>14.242000000000001</c:v>
                </c:pt>
                <c:pt idx="115">
                  <c:v>14.47</c:v>
                </c:pt>
                <c:pt idx="116">
                  <c:v>14.808</c:v>
                </c:pt>
                <c:pt idx="117">
                  <c:v>14.815</c:v>
                </c:pt>
                <c:pt idx="118">
                  <c:v>14.547000000000001</c:v>
                </c:pt>
                <c:pt idx="119">
                  <c:v>14.307</c:v>
                </c:pt>
                <c:pt idx="120">
                  <c:v>14.238</c:v>
                </c:pt>
                <c:pt idx="121">
                  <c:v>13.962999999999999</c:v>
                </c:pt>
                <c:pt idx="122">
                  <c:v>13.648999999999999</c:v>
                </c:pt>
                <c:pt idx="123">
                  <c:v>13.73</c:v>
                </c:pt>
                <c:pt idx="124">
                  <c:v>13.815</c:v>
                </c:pt>
                <c:pt idx="125">
                  <c:v>13.789</c:v>
                </c:pt>
                <c:pt idx="126">
                  <c:v>13.831</c:v>
                </c:pt>
                <c:pt idx="127">
                  <c:v>14.361000000000001</c:v>
                </c:pt>
                <c:pt idx="128">
                  <c:v>14.07</c:v>
                </c:pt>
                <c:pt idx="129">
                  <c:v>13.808999999999999</c:v>
                </c:pt>
                <c:pt idx="130">
                  <c:v>13.69</c:v>
                </c:pt>
                <c:pt idx="131">
                  <c:v>13.67</c:v>
                </c:pt>
                <c:pt idx="132">
                  <c:v>13.648999999999999</c:v>
                </c:pt>
                <c:pt idx="133">
                  <c:v>13.55</c:v>
                </c:pt>
                <c:pt idx="134">
                  <c:v>13.542</c:v>
                </c:pt>
                <c:pt idx="135">
                  <c:v>13.547000000000001</c:v>
                </c:pt>
                <c:pt idx="136">
                  <c:v>13.545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data'!$C$10:$C$146</c:f>
              <c:numCache>
                <c:formatCode>General</c:formatCode>
                <c:ptCount val="137"/>
                <c:pt idx="0">
                  <c:v>13.545</c:v>
                </c:pt>
                <c:pt idx="1">
                  <c:v>13.673999999999999</c:v>
                </c:pt>
                <c:pt idx="2">
                  <c:v>14.066000000000001</c:v>
                </c:pt>
                <c:pt idx="3">
                  <c:v>14.8</c:v>
                </c:pt>
                <c:pt idx="4">
                  <c:v>14.8</c:v>
                </c:pt>
                <c:pt idx="5">
                  <c:v>14.42</c:v>
                </c:pt>
                <c:pt idx="6">
                  <c:v>14.032999999999999</c:v>
                </c:pt>
                <c:pt idx="7">
                  <c:v>13.734999999999999</c:v>
                </c:pt>
                <c:pt idx="8">
                  <c:v>13.522</c:v>
                </c:pt>
                <c:pt idx="9">
                  <c:v>13.53</c:v>
                </c:pt>
                <c:pt idx="10">
                  <c:v>13.545999999999999</c:v>
                </c:pt>
                <c:pt idx="11">
                  <c:v>13.555999999999999</c:v>
                </c:pt>
                <c:pt idx="12">
                  <c:v>13.565</c:v>
                </c:pt>
                <c:pt idx="13">
                  <c:v>13.978</c:v>
                </c:pt>
                <c:pt idx="14">
                  <c:v>14.848000000000001</c:v>
                </c:pt>
                <c:pt idx="15">
                  <c:v>15.106</c:v>
                </c:pt>
                <c:pt idx="16">
                  <c:v>14.920999999999999</c:v>
                </c:pt>
                <c:pt idx="17">
                  <c:v>14.77</c:v>
                </c:pt>
                <c:pt idx="18">
                  <c:v>14.903</c:v>
                </c:pt>
                <c:pt idx="19">
                  <c:v>14.766999999999999</c:v>
                </c:pt>
                <c:pt idx="20">
                  <c:v>14.016</c:v>
                </c:pt>
                <c:pt idx="21">
                  <c:v>13.989000000000001</c:v>
                </c:pt>
                <c:pt idx="22">
                  <c:v>13.499000000000001</c:v>
                </c:pt>
                <c:pt idx="23">
                  <c:v>13.34</c:v>
                </c:pt>
                <c:pt idx="24">
                  <c:v>13.516999999999999</c:v>
                </c:pt>
                <c:pt idx="25">
                  <c:v>13.827999999999999</c:v>
                </c:pt>
                <c:pt idx="26">
                  <c:v>14.071999999999999</c:v>
                </c:pt>
                <c:pt idx="27">
                  <c:v>14.193</c:v>
                </c:pt>
                <c:pt idx="28">
                  <c:v>13.798999999999999</c:v>
                </c:pt>
                <c:pt idx="29">
                  <c:v>13.574999999999999</c:v>
                </c:pt>
                <c:pt idx="30">
                  <c:v>13.471</c:v>
                </c:pt>
                <c:pt idx="31">
                  <c:v>13.414</c:v>
                </c:pt>
                <c:pt idx="32">
                  <c:v>13.445</c:v>
                </c:pt>
                <c:pt idx="33">
                  <c:v>13.848000000000001</c:v>
                </c:pt>
                <c:pt idx="34">
                  <c:v>13.842000000000001</c:v>
                </c:pt>
                <c:pt idx="35">
                  <c:v>14.276999999999999</c:v>
                </c:pt>
                <c:pt idx="36">
                  <c:v>14.396000000000001</c:v>
                </c:pt>
                <c:pt idx="37">
                  <c:v>14.425000000000001</c:v>
                </c:pt>
                <c:pt idx="38">
                  <c:v>14.709</c:v>
                </c:pt>
                <c:pt idx="39">
                  <c:v>14.241</c:v>
                </c:pt>
                <c:pt idx="40">
                  <c:v>13.978</c:v>
                </c:pt>
                <c:pt idx="41">
                  <c:v>14.179</c:v>
                </c:pt>
                <c:pt idx="42">
                  <c:v>14.271000000000001</c:v>
                </c:pt>
                <c:pt idx="43">
                  <c:v>14.233000000000001</c:v>
                </c:pt>
                <c:pt idx="44">
                  <c:v>14.24</c:v>
                </c:pt>
                <c:pt idx="45">
                  <c:v>14.244999999999999</c:v>
                </c:pt>
                <c:pt idx="46">
                  <c:v>14.72</c:v>
                </c:pt>
                <c:pt idx="47">
                  <c:v>14.39</c:v>
                </c:pt>
                <c:pt idx="48">
                  <c:v>14.122</c:v>
                </c:pt>
                <c:pt idx="49">
                  <c:v>14.054</c:v>
                </c:pt>
                <c:pt idx="50">
                  <c:v>14.032999999999999</c:v>
                </c:pt>
                <c:pt idx="51">
                  <c:v>14.11</c:v>
                </c:pt>
                <c:pt idx="52">
                  <c:v>14.686</c:v>
                </c:pt>
                <c:pt idx="53">
                  <c:v>14.486000000000001</c:v>
                </c:pt>
                <c:pt idx="54">
                  <c:v>14.32</c:v>
                </c:pt>
                <c:pt idx="55">
                  <c:v>14.44</c:v>
                </c:pt>
                <c:pt idx="56">
                  <c:v>14.704000000000001</c:v>
                </c:pt>
                <c:pt idx="57">
                  <c:v>14.73</c:v>
                </c:pt>
                <c:pt idx="58">
                  <c:v>13.765000000000001</c:v>
                </c:pt>
                <c:pt idx="59">
                  <c:v>13.6</c:v>
                </c:pt>
                <c:pt idx="60">
                  <c:v>13.922000000000001</c:v>
                </c:pt>
                <c:pt idx="61">
                  <c:v>14.084</c:v>
                </c:pt>
                <c:pt idx="62">
                  <c:v>13.718999999999999</c:v>
                </c:pt>
                <c:pt idx="63">
                  <c:v>13.989000000000001</c:v>
                </c:pt>
                <c:pt idx="64">
                  <c:v>14.474</c:v>
                </c:pt>
                <c:pt idx="65">
                  <c:v>14.765000000000001</c:v>
                </c:pt>
                <c:pt idx="66">
                  <c:v>14.85</c:v>
                </c:pt>
                <c:pt idx="67">
                  <c:v>14.807</c:v>
                </c:pt>
                <c:pt idx="68">
                  <c:v>14.654999999999999</c:v>
                </c:pt>
                <c:pt idx="69">
                  <c:v>14.012</c:v>
                </c:pt>
                <c:pt idx="70">
                  <c:v>14.01</c:v>
                </c:pt>
                <c:pt idx="71">
                  <c:v>13.977</c:v>
                </c:pt>
                <c:pt idx="72">
                  <c:v>13.95</c:v>
                </c:pt>
                <c:pt idx="73">
                  <c:v>13.920999999999999</c:v>
                </c:pt>
                <c:pt idx="74">
                  <c:v>13.843999999999999</c:v>
                </c:pt>
                <c:pt idx="75">
                  <c:v>13.621</c:v>
                </c:pt>
                <c:pt idx="76">
                  <c:v>13.792999999999999</c:v>
                </c:pt>
                <c:pt idx="77">
                  <c:v>13.901999999999999</c:v>
                </c:pt>
                <c:pt idx="78">
                  <c:v>13.945</c:v>
                </c:pt>
                <c:pt idx="79">
                  <c:v>13.974</c:v>
                </c:pt>
                <c:pt idx="80">
                  <c:v>14.03</c:v>
                </c:pt>
                <c:pt idx="81">
                  <c:v>14.03</c:v>
                </c:pt>
                <c:pt idx="82">
                  <c:v>14.005000000000001</c:v>
                </c:pt>
                <c:pt idx="83">
                  <c:v>13.907999999999999</c:v>
                </c:pt>
                <c:pt idx="84">
                  <c:v>13.827</c:v>
                </c:pt>
                <c:pt idx="85">
                  <c:v>13.792999999999999</c:v>
                </c:pt>
                <c:pt idx="86">
                  <c:v>13.837</c:v>
                </c:pt>
                <c:pt idx="87">
                  <c:v>14.03</c:v>
                </c:pt>
                <c:pt idx="88">
                  <c:v>14.08</c:v>
                </c:pt>
                <c:pt idx="89">
                  <c:v>14.11</c:v>
                </c:pt>
                <c:pt idx="90">
                  <c:v>13.865</c:v>
                </c:pt>
                <c:pt idx="91">
                  <c:v>13.422000000000001</c:v>
                </c:pt>
                <c:pt idx="92">
                  <c:v>13.071999999999999</c:v>
                </c:pt>
                <c:pt idx="93">
                  <c:v>13.249000000000001</c:v>
                </c:pt>
                <c:pt idx="94">
                  <c:v>13.331</c:v>
                </c:pt>
                <c:pt idx="95">
                  <c:v>13.599</c:v>
                </c:pt>
                <c:pt idx="96">
                  <c:v>14.127000000000001</c:v>
                </c:pt>
                <c:pt idx="97">
                  <c:v>14.563000000000001</c:v>
                </c:pt>
                <c:pt idx="98">
                  <c:v>14.426</c:v>
                </c:pt>
                <c:pt idx="99">
                  <c:v>13.712999999999999</c:v>
                </c:pt>
                <c:pt idx="100">
                  <c:v>13.439</c:v>
                </c:pt>
                <c:pt idx="101">
                  <c:v>13.367000000000001</c:v>
                </c:pt>
                <c:pt idx="102">
                  <c:v>13.271000000000001</c:v>
                </c:pt>
                <c:pt idx="103">
                  <c:v>13.148999999999999</c:v>
                </c:pt>
                <c:pt idx="104">
                  <c:v>13.099</c:v>
                </c:pt>
                <c:pt idx="105">
                  <c:v>13.09</c:v>
                </c:pt>
                <c:pt idx="106">
                  <c:v>13.09</c:v>
                </c:pt>
                <c:pt idx="107">
                  <c:v>13.313000000000001</c:v>
                </c:pt>
                <c:pt idx="108">
                  <c:v>13.673</c:v>
                </c:pt>
                <c:pt idx="109">
                  <c:v>14.034000000000001</c:v>
                </c:pt>
                <c:pt idx="110">
                  <c:v>14.321999999999999</c:v>
                </c:pt>
                <c:pt idx="111">
                  <c:v>14.659000000000001</c:v>
                </c:pt>
                <c:pt idx="112">
                  <c:v>14.571999999999999</c:v>
                </c:pt>
                <c:pt idx="113">
                  <c:v>14.759</c:v>
                </c:pt>
                <c:pt idx="114">
                  <c:v>14.348000000000001</c:v>
                </c:pt>
                <c:pt idx="115">
                  <c:v>13.548</c:v>
                </c:pt>
                <c:pt idx="116">
                  <c:v>13.019</c:v>
                </c:pt>
                <c:pt idx="117">
                  <c:v>13.239000000000001</c:v>
                </c:pt>
                <c:pt idx="118">
                  <c:v>13.895</c:v>
                </c:pt>
                <c:pt idx="119">
                  <c:v>14.263</c:v>
                </c:pt>
                <c:pt idx="120">
                  <c:v>14.539</c:v>
                </c:pt>
                <c:pt idx="121">
                  <c:v>14.579000000000001</c:v>
                </c:pt>
                <c:pt idx="122">
                  <c:v>14.242000000000001</c:v>
                </c:pt>
                <c:pt idx="123">
                  <c:v>14.15</c:v>
                </c:pt>
                <c:pt idx="124">
                  <c:v>13.894</c:v>
                </c:pt>
                <c:pt idx="125">
                  <c:v>13.342000000000001</c:v>
                </c:pt>
                <c:pt idx="126">
                  <c:v>12.851000000000001</c:v>
                </c:pt>
                <c:pt idx="127">
                  <c:v>12.836</c:v>
                </c:pt>
                <c:pt idx="128">
                  <c:v>13.491</c:v>
                </c:pt>
                <c:pt idx="129">
                  <c:v>14.058</c:v>
                </c:pt>
                <c:pt idx="130">
                  <c:v>14.06</c:v>
                </c:pt>
                <c:pt idx="131">
                  <c:v>14.035</c:v>
                </c:pt>
                <c:pt idx="132">
                  <c:v>14.173999999999999</c:v>
                </c:pt>
                <c:pt idx="133">
                  <c:v>14.282</c:v>
                </c:pt>
                <c:pt idx="134">
                  <c:v>14.137</c:v>
                </c:pt>
                <c:pt idx="135">
                  <c:v>14.24</c:v>
                </c:pt>
                <c:pt idx="136">
                  <c:v>14.223000000000001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67488"/>
        <c:axId val="114406528"/>
      </c:scatterChart>
      <c:valAx>
        <c:axId val="1143674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4406528"/>
        <c:crosses val="autoZero"/>
        <c:crossBetween val="midCat"/>
      </c:valAx>
      <c:valAx>
        <c:axId val="114406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4367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data'!$D$10:$D$146</c:f>
              <c:numCache>
                <c:formatCode>General</c:formatCode>
                <c:ptCount val="137"/>
                <c:pt idx="0">
                  <c:v>6.0600000000000001E-2</c:v>
                </c:pt>
                <c:pt idx="1">
                  <c:v>5.6800000000000003E-2</c:v>
                </c:pt>
                <c:pt idx="2">
                  <c:v>6.1400000000000003E-2</c:v>
                </c:pt>
                <c:pt idx="3">
                  <c:v>0.1391</c:v>
                </c:pt>
                <c:pt idx="4">
                  <c:v>0.52639999999999998</c:v>
                </c:pt>
                <c:pt idx="5">
                  <c:v>0.57350000000000001</c:v>
                </c:pt>
                <c:pt idx="6">
                  <c:v>0.50160000000000005</c:v>
                </c:pt>
                <c:pt idx="7">
                  <c:v>0.51129999999999998</c:v>
                </c:pt>
                <c:pt idx="8">
                  <c:v>0.38850000000000001</c:v>
                </c:pt>
                <c:pt idx="9">
                  <c:v>0.17530000000000001</c:v>
                </c:pt>
                <c:pt idx="10">
                  <c:v>9.4200000000000006E-2</c:v>
                </c:pt>
                <c:pt idx="11">
                  <c:v>6.6199999999999995E-2</c:v>
                </c:pt>
                <c:pt idx="12">
                  <c:v>0.1293</c:v>
                </c:pt>
                <c:pt idx="13">
                  <c:v>0.27760000000000001</c:v>
                </c:pt>
                <c:pt idx="14">
                  <c:v>0.42</c:v>
                </c:pt>
                <c:pt idx="15">
                  <c:v>0.2462</c:v>
                </c:pt>
                <c:pt idx="16">
                  <c:v>0.19900000000000001</c:v>
                </c:pt>
                <c:pt idx="17">
                  <c:v>0.63160000000000005</c:v>
                </c:pt>
                <c:pt idx="18">
                  <c:v>1.5988</c:v>
                </c:pt>
                <c:pt idx="19">
                  <c:v>2.7389999999999999</c:v>
                </c:pt>
                <c:pt idx="20">
                  <c:v>3.3875999999999999</c:v>
                </c:pt>
                <c:pt idx="21">
                  <c:v>3.3965000000000001</c:v>
                </c:pt>
                <c:pt idx="22">
                  <c:v>2.5390000000000001</c:v>
                </c:pt>
                <c:pt idx="23">
                  <c:v>1.3928</c:v>
                </c:pt>
                <c:pt idx="24">
                  <c:v>0.74960000000000004</c:v>
                </c:pt>
                <c:pt idx="25">
                  <c:v>0.90469999999999995</c:v>
                </c:pt>
                <c:pt idx="26">
                  <c:v>1.5652999999999999</c:v>
                </c:pt>
                <c:pt idx="27">
                  <c:v>1.9036999999999999</c:v>
                </c:pt>
                <c:pt idx="28">
                  <c:v>1.5876999999999999</c:v>
                </c:pt>
                <c:pt idx="29">
                  <c:v>1.3142</c:v>
                </c:pt>
                <c:pt idx="30">
                  <c:v>1.0871999999999999</c:v>
                </c:pt>
                <c:pt idx="31">
                  <c:v>0.77529999999999999</c:v>
                </c:pt>
                <c:pt idx="32">
                  <c:v>0.31900000000000001</c:v>
                </c:pt>
                <c:pt idx="33">
                  <c:v>0.1447</c:v>
                </c:pt>
                <c:pt idx="34">
                  <c:v>8.5199999999999998E-2</c:v>
                </c:pt>
                <c:pt idx="35">
                  <c:v>6.4600000000000005E-2</c:v>
                </c:pt>
                <c:pt idx="36">
                  <c:v>5.6500000000000002E-2</c:v>
                </c:pt>
                <c:pt idx="37">
                  <c:v>8.4099999999999994E-2</c:v>
                </c:pt>
                <c:pt idx="38">
                  <c:v>0.20019999999999999</c:v>
                </c:pt>
                <c:pt idx="39">
                  <c:v>0.1444</c:v>
                </c:pt>
                <c:pt idx="40">
                  <c:v>8.5000000000000006E-2</c:v>
                </c:pt>
                <c:pt idx="41">
                  <c:v>7.0099999999999996E-2</c:v>
                </c:pt>
                <c:pt idx="42">
                  <c:v>0.29580000000000001</c:v>
                </c:pt>
                <c:pt idx="43">
                  <c:v>0.61429999999999996</c:v>
                </c:pt>
                <c:pt idx="44">
                  <c:v>0.42220000000000002</c:v>
                </c:pt>
                <c:pt idx="45">
                  <c:v>0.18140000000000001</c:v>
                </c:pt>
                <c:pt idx="46">
                  <c:v>8.6499999999999994E-2</c:v>
                </c:pt>
                <c:pt idx="47">
                  <c:v>6.0100000000000001E-2</c:v>
                </c:pt>
                <c:pt idx="48">
                  <c:v>0.25940000000000002</c:v>
                </c:pt>
                <c:pt idx="49">
                  <c:v>0.5897</c:v>
                </c:pt>
                <c:pt idx="50">
                  <c:v>0.59950000000000003</c:v>
                </c:pt>
                <c:pt idx="51">
                  <c:v>0.4042</c:v>
                </c:pt>
                <c:pt idx="52">
                  <c:v>0.6341</c:v>
                </c:pt>
                <c:pt idx="53">
                  <c:v>0.48509999999999998</c:v>
                </c:pt>
                <c:pt idx="54">
                  <c:v>0.20680000000000001</c:v>
                </c:pt>
                <c:pt idx="55">
                  <c:v>8.1100000000000005E-2</c:v>
                </c:pt>
                <c:pt idx="56">
                  <c:v>4.4600000000000001E-2</c:v>
                </c:pt>
                <c:pt idx="57">
                  <c:v>5.3499999999999999E-2</c:v>
                </c:pt>
                <c:pt idx="58">
                  <c:v>0.28589999999999999</c:v>
                </c:pt>
                <c:pt idx="59">
                  <c:v>0.65300000000000002</c:v>
                </c:pt>
                <c:pt idx="60">
                  <c:v>0.69569999999999999</c:v>
                </c:pt>
                <c:pt idx="61">
                  <c:v>0.34939999999999999</c:v>
                </c:pt>
                <c:pt idx="62">
                  <c:v>0.30120000000000002</c:v>
                </c:pt>
                <c:pt idx="63">
                  <c:v>0.1736</c:v>
                </c:pt>
                <c:pt idx="64">
                  <c:v>0.18360000000000001</c:v>
                </c:pt>
                <c:pt idx="65">
                  <c:v>0.27989999999999998</c:v>
                </c:pt>
                <c:pt idx="66">
                  <c:v>0.497</c:v>
                </c:pt>
                <c:pt idx="67">
                  <c:v>0.91769999999999996</c:v>
                </c:pt>
                <c:pt idx="68">
                  <c:v>1.7009000000000001</c:v>
                </c:pt>
                <c:pt idx="69">
                  <c:v>2.1916000000000002</c:v>
                </c:pt>
                <c:pt idx="70">
                  <c:v>2.0688</c:v>
                </c:pt>
                <c:pt idx="71">
                  <c:v>1.6484000000000001</c:v>
                </c:pt>
                <c:pt idx="72">
                  <c:v>1.4534</c:v>
                </c:pt>
                <c:pt idx="73">
                  <c:v>1.6785000000000001</c:v>
                </c:pt>
                <c:pt idx="74">
                  <c:v>1.9646999999999999</c:v>
                </c:pt>
                <c:pt idx="75">
                  <c:v>1.6273</c:v>
                </c:pt>
                <c:pt idx="76">
                  <c:v>0.89990000000000003</c:v>
                </c:pt>
                <c:pt idx="77">
                  <c:v>0.49049999999999999</c:v>
                </c:pt>
                <c:pt idx="78">
                  <c:v>0.53139999999999998</c:v>
                </c:pt>
                <c:pt idx="79">
                  <c:v>0.84179999999999999</c:v>
                </c:pt>
                <c:pt idx="80">
                  <c:v>1.0794999999999999</c:v>
                </c:pt>
                <c:pt idx="81">
                  <c:v>0.99619999999999997</c:v>
                </c:pt>
                <c:pt idx="82">
                  <c:v>1.1128</c:v>
                </c:pt>
                <c:pt idx="83">
                  <c:v>1.3207</c:v>
                </c:pt>
                <c:pt idx="84">
                  <c:v>1.6839999999999999</c:v>
                </c:pt>
                <c:pt idx="85">
                  <c:v>1.9946999999999999</c:v>
                </c:pt>
                <c:pt idx="86">
                  <c:v>1.6696</c:v>
                </c:pt>
                <c:pt idx="87">
                  <c:v>1.5916999999999999</c:v>
                </c:pt>
                <c:pt idx="88">
                  <c:v>1.6429</c:v>
                </c:pt>
                <c:pt idx="89">
                  <c:v>1.3685</c:v>
                </c:pt>
                <c:pt idx="90">
                  <c:v>0.8619</c:v>
                </c:pt>
                <c:pt idx="91">
                  <c:v>0.38519999999999999</c:v>
                </c:pt>
                <c:pt idx="92">
                  <c:v>0.1605</c:v>
                </c:pt>
                <c:pt idx="93">
                  <c:v>8.14E-2</c:v>
                </c:pt>
                <c:pt idx="94">
                  <c:v>5.57E-2</c:v>
                </c:pt>
                <c:pt idx="95">
                  <c:v>4.2200000000000001E-2</c:v>
                </c:pt>
                <c:pt idx="96">
                  <c:v>3.6400000000000002E-2</c:v>
                </c:pt>
                <c:pt idx="97">
                  <c:v>3.6799999999999999E-2</c:v>
                </c:pt>
                <c:pt idx="98">
                  <c:v>4.4400000000000002E-2</c:v>
                </c:pt>
                <c:pt idx="99">
                  <c:v>0.16689999999999999</c:v>
                </c:pt>
                <c:pt idx="100">
                  <c:v>0.39219999999999999</c:v>
                </c:pt>
                <c:pt idx="101">
                  <c:v>0.76870000000000005</c:v>
                </c:pt>
                <c:pt idx="102">
                  <c:v>1.0895999999999999</c:v>
                </c:pt>
                <c:pt idx="103">
                  <c:v>1.2302</c:v>
                </c:pt>
                <c:pt idx="104">
                  <c:v>1.3381000000000001</c:v>
                </c:pt>
                <c:pt idx="105">
                  <c:v>0.98499999999999999</c:v>
                </c:pt>
                <c:pt idx="106">
                  <c:v>0.49780000000000002</c:v>
                </c:pt>
                <c:pt idx="107">
                  <c:v>0.18740000000000001</c:v>
                </c:pt>
                <c:pt idx="108">
                  <c:v>0.113</c:v>
                </c:pt>
                <c:pt idx="109">
                  <c:v>0.28889999999999999</c:v>
                </c:pt>
                <c:pt idx="110">
                  <c:v>0.875</c:v>
                </c:pt>
                <c:pt idx="111">
                  <c:v>1.3132999999999999</c:v>
                </c:pt>
                <c:pt idx="112">
                  <c:v>0.85860000000000003</c:v>
                </c:pt>
                <c:pt idx="113">
                  <c:v>0.36720000000000003</c:v>
                </c:pt>
                <c:pt idx="114">
                  <c:v>0.12</c:v>
                </c:pt>
                <c:pt idx="115">
                  <c:v>5.8500000000000003E-2</c:v>
                </c:pt>
                <c:pt idx="116">
                  <c:v>8.48E-2</c:v>
                </c:pt>
                <c:pt idx="117">
                  <c:v>0.14230000000000001</c:v>
                </c:pt>
                <c:pt idx="118">
                  <c:v>0.51770000000000005</c:v>
                </c:pt>
                <c:pt idx="119">
                  <c:v>1.0157</c:v>
                </c:pt>
                <c:pt idx="120">
                  <c:v>1.4237</c:v>
                </c:pt>
                <c:pt idx="121">
                  <c:v>1.5552999999999999</c:v>
                </c:pt>
                <c:pt idx="122">
                  <c:v>1.2459</c:v>
                </c:pt>
                <c:pt idx="123">
                  <c:v>0.59750000000000003</c:v>
                </c:pt>
                <c:pt idx="124">
                  <c:v>0.23710000000000001</c:v>
                </c:pt>
                <c:pt idx="125">
                  <c:v>8.43E-2</c:v>
                </c:pt>
                <c:pt idx="126">
                  <c:v>4.2700000000000002E-2</c:v>
                </c:pt>
                <c:pt idx="127">
                  <c:v>3.3000000000000002E-2</c:v>
                </c:pt>
                <c:pt idx="128">
                  <c:v>3.3000000000000002E-2</c:v>
                </c:pt>
                <c:pt idx="129">
                  <c:v>3.2099999999999997E-2</c:v>
                </c:pt>
                <c:pt idx="130">
                  <c:v>3.2000000000000001E-2</c:v>
                </c:pt>
                <c:pt idx="131">
                  <c:v>3.2500000000000001E-2</c:v>
                </c:pt>
                <c:pt idx="132">
                  <c:v>3.3000000000000002E-2</c:v>
                </c:pt>
                <c:pt idx="133">
                  <c:v>3.3000000000000002E-2</c:v>
                </c:pt>
                <c:pt idx="134">
                  <c:v>3.3000000000000002E-2</c:v>
                </c:pt>
                <c:pt idx="135">
                  <c:v>3.3799999999999997E-2</c:v>
                </c:pt>
                <c:pt idx="136">
                  <c:v>3.3300000000000003E-2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data'!$D$10:$D$146</c:f>
              <c:numCache>
                <c:formatCode>General</c:formatCode>
                <c:ptCount val="137"/>
                <c:pt idx="0">
                  <c:v>7.3999999999999996E-2</c:v>
                </c:pt>
                <c:pt idx="1">
                  <c:v>0.28449999999999998</c:v>
                </c:pt>
                <c:pt idx="2">
                  <c:v>0.71740000000000004</c:v>
                </c:pt>
                <c:pt idx="3">
                  <c:v>1.1969000000000001</c:v>
                </c:pt>
                <c:pt idx="4">
                  <c:v>1.3555999999999999</c:v>
                </c:pt>
                <c:pt idx="5">
                  <c:v>1.1475</c:v>
                </c:pt>
                <c:pt idx="6">
                  <c:v>0.79259999999999997</c:v>
                </c:pt>
                <c:pt idx="7">
                  <c:v>0.42809999999999998</c:v>
                </c:pt>
                <c:pt idx="8">
                  <c:v>0.1482</c:v>
                </c:pt>
                <c:pt idx="9">
                  <c:v>7.2300000000000003E-2</c:v>
                </c:pt>
                <c:pt idx="10">
                  <c:v>5.5300000000000002E-2</c:v>
                </c:pt>
                <c:pt idx="11">
                  <c:v>8.8900000000000007E-2</c:v>
                </c:pt>
                <c:pt idx="12">
                  <c:v>0.1158</c:v>
                </c:pt>
                <c:pt idx="13">
                  <c:v>0.21640000000000001</c:v>
                </c:pt>
                <c:pt idx="14">
                  <c:v>0.60950000000000004</c:v>
                </c:pt>
                <c:pt idx="15">
                  <c:v>1.7094</c:v>
                </c:pt>
                <c:pt idx="16">
                  <c:v>2.9794</c:v>
                </c:pt>
                <c:pt idx="17">
                  <c:v>2.9817999999999998</c:v>
                </c:pt>
                <c:pt idx="18">
                  <c:v>1.9696</c:v>
                </c:pt>
                <c:pt idx="19">
                  <c:v>1.0819000000000001</c:v>
                </c:pt>
                <c:pt idx="20">
                  <c:v>0.91459999999999997</c:v>
                </c:pt>
                <c:pt idx="21">
                  <c:v>0.63039999999999996</c:v>
                </c:pt>
                <c:pt idx="22">
                  <c:v>0.30980000000000002</c:v>
                </c:pt>
                <c:pt idx="23">
                  <c:v>0.1883</c:v>
                </c:pt>
                <c:pt idx="24">
                  <c:v>0.13619999999999999</c:v>
                </c:pt>
                <c:pt idx="25">
                  <c:v>0.192</c:v>
                </c:pt>
                <c:pt idx="26">
                  <c:v>0.48039999999999999</c:v>
                </c:pt>
                <c:pt idx="27">
                  <c:v>1.2037</c:v>
                </c:pt>
                <c:pt idx="28">
                  <c:v>1.6785000000000001</c:v>
                </c:pt>
                <c:pt idx="29">
                  <c:v>2.0520999999999998</c:v>
                </c:pt>
                <c:pt idx="30">
                  <c:v>2.1288999999999998</c:v>
                </c:pt>
                <c:pt idx="31">
                  <c:v>1.7089000000000001</c:v>
                </c:pt>
                <c:pt idx="32">
                  <c:v>0.84689999999999999</c:v>
                </c:pt>
                <c:pt idx="33">
                  <c:v>0.24560000000000001</c:v>
                </c:pt>
                <c:pt idx="34">
                  <c:v>0.10489999999999999</c:v>
                </c:pt>
                <c:pt idx="35">
                  <c:v>5.5599999999999997E-2</c:v>
                </c:pt>
                <c:pt idx="36">
                  <c:v>0.11260000000000001</c:v>
                </c:pt>
                <c:pt idx="37">
                  <c:v>0.1668</c:v>
                </c:pt>
                <c:pt idx="38">
                  <c:v>0.13350000000000001</c:v>
                </c:pt>
                <c:pt idx="39">
                  <c:v>5.5300000000000002E-2</c:v>
                </c:pt>
                <c:pt idx="40">
                  <c:v>0.04</c:v>
                </c:pt>
                <c:pt idx="41">
                  <c:v>3.1600000000000003E-2</c:v>
                </c:pt>
                <c:pt idx="42">
                  <c:v>5.4699999999999999E-2</c:v>
                </c:pt>
                <c:pt idx="43">
                  <c:v>0.1033</c:v>
                </c:pt>
                <c:pt idx="44">
                  <c:v>0.1326</c:v>
                </c:pt>
                <c:pt idx="45">
                  <c:v>5.9200000000000003E-2</c:v>
                </c:pt>
                <c:pt idx="46">
                  <c:v>9.8000000000000004E-2</c:v>
                </c:pt>
                <c:pt idx="47">
                  <c:v>0.54549999999999998</c:v>
                </c:pt>
                <c:pt idx="48">
                  <c:v>0.92610000000000003</c:v>
                </c:pt>
                <c:pt idx="49">
                  <c:v>0.85250000000000004</c:v>
                </c:pt>
                <c:pt idx="50">
                  <c:v>0.34310000000000002</c:v>
                </c:pt>
                <c:pt idx="51">
                  <c:v>9.8500000000000004E-2</c:v>
                </c:pt>
                <c:pt idx="52">
                  <c:v>5.0599999999999999E-2</c:v>
                </c:pt>
                <c:pt idx="53">
                  <c:v>3.4099999999999998E-2</c:v>
                </c:pt>
                <c:pt idx="54">
                  <c:v>3.0499999999999999E-2</c:v>
                </c:pt>
                <c:pt idx="55">
                  <c:v>2.86E-2</c:v>
                </c:pt>
                <c:pt idx="56">
                  <c:v>2.5999999999999999E-2</c:v>
                </c:pt>
                <c:pt idx="57">
                  <c:v>2.9100000000000001E-2</c:v>
                </c:pt>
                <c:pt idx="58">
                  <c:v>0.12989999999999999</c:v>
                </c:pt>
                <c:pt idx="59">
                  <c:v>0.22789999999999999</c:v>
                </c:pt>
                <c:pt idx="60">
                  <c:v>0.19170000000000001</c:v>
                </c:pt>
                <c:pt idx="61">
                  <c:v>0.13370000000000001</c:v>
                </c:pt>
                <c:pt idx="62">
                  <c:v>0.19520000000000001</c:v>
                </c:pt>
                <c:pt idx="63">
                  <c:v>0.39269999999999999</c:v>
                </c:pt>
                <c:pt idx="64">
                  <c:v>0.7369</c:v>
                </c:pt>
                <c:pt idx="65">
                  <c:v>0.70079999999999998</c:v>
                </c:pt>
                <c:pt idx="66">
                  <c:v>1.0356000000000001</c:v>
                </c:pt>
                <c:pt idx="67">
                  <c:v>1.4035</c:v>
                </c:pt>
                <c:pt idx="68">
                  <c:v>1.2994000000000001</c:v>
                </c:pt>
                <c:pt idx="69">
                  <c:v>0.7661</c:v>
                </c:pt>
                <c:pt idx="70">
                  <c:v>1.2681</c:v>
                </c:pt>
                <c:pt idx="71">
                  <c:v>1.7742</c:v>
                </c:pt>
                <c:pt idx="72">
                  <c:v>2.1193</c:v>
                </c:pt>
                <c:pt idx="73">
                  <c:v>2.1938</c:v>
                </c:pt>
                <c:pt idx="74">
                  <c:v>1.9491000000000001</c:v>
                </c:pt>
                <c:pt idx="75">
                  <c:v>1.2607999999999999</c:v>
                </c:pt>
                <c:pt idx="76">
                  <c:v>0.76659999999999995</c:v>
                </c:pt>
                <c:pt idx="77">
                  <c:v>0.47120000000000001</c:v>
                </c:pt>
                <c:pt idx="78">
                  <c:v>0.34360000000000002</c:v>
                </c:pt>
                <c:pt idx="79">
                  <c:v>0.2802</c:v>
                </c:pt>
                <c:pt idx="80">
                  <c:v>0.2039</c:v>
                </c:pt>
                <c:pt idx="81">
                  <c:v>0.14779999999999999</c:v>
                </c:pt>
                <c:pt idx="82">
                  <c:v>0.14219999999999999</c:v>
                </c:pt>
                <c:pt idx="83">
                  <c:v>0.14099999999999999</c:v>
                </c:pt>
                <c:pt idx="84">
                  <c:v>0.3679</c:v>
                </c:pt>
                <c:pt idx="85">
                  <c:v>0.80830000000000002</c:v>
                </c:pt>
                <c:pt idx="86">
                  <c:v>1.3339000000000001</c:v>
                </c:pt>
                <c:pt idx="87">
                  <c:v>1.9067000000000001</c:v>
                </c:pt>
                <c:pt idx="88">
                  <c:v>2.2544</c:v>
                </c:pt>
                <c:pt idx="89">
                  <c:v>2.3163999999999998</c:v>
                </c:pt>
                <c:pt idx="90">
                  <c:v>2.0634000000000001</c:v>
                </c:pt>
                <c:pt idx="91">
                  <c:v>1.7250000000000001</c:v>
                </c:pt>
                <c:pt idx="92">
                  <c:v>1.5550999999999999</c:v>
                </c:pt>
                <c:pt idx="93">
                  <c:v>1.5091000000000001</c:v>
                </c:pt>
                <c:pt idx="94">
                  <c:v>1.6427</c:v>
                </c:pt>
                <c:pt idx="95">
                  <c:v>1.7957000000000001</c:v>
                </c:pt>
                <c:pt idx="96">
                  <c:v>1.9569000000000001</c:v>
                </c:pt>
                <c:pt idx="97">
                  <c:v>2.1131000000000002</c:v>
                </c:pt>
                <c:pt idx="98">
                  <c:v>2.2069000000000001</c:v>
                </c:pt>
                <c:pt idx="99">
                  <c:v>2.0682999999999998</c:v>
                </c:pt>
                <c:pt idx="100">
                  <c:v>1.6253</c:v>
                </c:pt>
                <c:pt idx="101">
                  <c:v>1.2708999999999999</c:v>
                </c:pt>
                <c:pt idx="102">
                  <c:v>0.97929999999999995</c:v>
                </c:pt>
                <c:pt idx="103">
                  <c:v>0.67490000000000006</c:v>
                </c:pt>
                <c:pt idx="104">
                  <c:v>0.34260000000000002</c:v>
                </c:pt>
                <c:pt idx="105">
                  <c:v>0.15939999999999999</c:v>
                </c:pt>
                <c:pt idx="106">
                  <c:v>7.4999999999999997E-2</c:v>
                </c:pt>
                <c:pt idx="107">
                  <c:v>0.1285</c:v>
                </c:pt>
                <c:pt idx="108">
                  <c:v>0.51090000000000002</c:v>
                </c:pt>
                <c:pt idx="109">
                  <c:v>0.68179999999999996</c:v>
                </c:pt>
                <c:pt idx="110">
                  <c:v>0.42870000000000003</c:v>
                </c:pt>
                <c:pt idx="111">
                  <c:v>0.8004</c:v>
                </c:pt>
                <c:pt idx="112">
                  <c:v>0.84699999999999998</c:v>
                </c:pt>
                <c:pt idx="113">
                  <c:v>0.48020000000000002</c:v>
                </c:pt>
                <c:pt idx="114">
                  <c:v>0.1799</c:v>
                </c:pt>
                <c:pt idx="115">
                  <c:v>6.4500000000000002E-2</c:v>
                </c:pt>
                <c:pt idx="116">
                  <c:v>0.14449999999999999</c:v>
                </c:pt>
                <c:pt idx="117">
                  <c:v>0.63749999999999996</c:v>
                </c:pt>
                <c:pt idx="118">
                  <c:v>1.0746</c:v>
                </c:pt>
                <c:pt idx="119">
                  <c:v>1.2635000000000001</c:v>
                </c:pt>
                <c:pt idx="120">
                  <c:v>1.2819</c:v>
                </c:pt>
                <c:pt idx="121">
                  <c:v>1.5682</c:v>
                </c:pt>
                <c:pt idx="122">
                  <c:v>2.1880000000000002</c:v>
                </c:pt>
                <c:pt idx="123">
                  <c:v>2.1097999999999999</c:v>
                </c:pt>
                <c:pt idx="124">
                  <c:v>1.1641999999999999</c:v>
                </c:pt>
                <c:pt idx="125">
                  <c:v>0.4839</c:v>
                </c:pt>
                <c:pt idx="126">
                  <c:v>0.15870000000000001</c:v>
                </c:pt>
                <c:pt idx="127">
                  <c:v>7.2499999999999995E-2</c:v>
                </c:pt>
                <c:pt idx="128">
                  <c:v>4.4200000000000003E-2</c:v>
                </c:pt>
                <c:pt idx="129">
                  <c:v>2.4E-2</c:v>
                </c:pt>
                <c:pt idx="130">
                  <c:v>2.4799999999999999E-2</c:v>
                </c:pt>
                <c:pt idx="131">
                  <c:v>2.5000000000000001E-2</c:v>
                </c:pt>
                <c:pt idx="132">
                  <c:v>2.35E-2</c:v>
                </c:pt>
                <c:pt idx="133">
                  <c:v>2.3E-2</c:v>
                </c:pt>
                <c:pt idx="134">
                  <c:v>2.5000000000000001E-2</c:v>
                </c:pt>
                <c:pt idx="135">
                  <c:v>2.5000000000000001E-2</c:v>
                </c:pt>
                <c:pt idx="136">
                  <c:v>2.4199999999999999E-2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data'!$D$10:$D$146</c:f>
              <c:numCache>
                <c:formatCode>General</c:formatCode>
                <c:ptCount val="137"/>
                <c:pt idx="0">
                  <c:v>2.4199999999999999E-2</c:v>
                </c:pt>
                <c:pt idx="1">
                  <c:v>2.4E-2</c:v>
                </c:pt>
                <c:pt idx="2">
                  <c:v>6.8099999999999994E-2</c:v>
                </c:pt>
                <c:pt idx="3">
                  <c:v>0.1452</c:v>
                </c:pt>
                <c:pt idx="4">
                  <c:v>0.33529999999999999</c:v>
                </c:pt>
                <c:pt idx="5">
                  <c:v>1.0339</c:v>
                </c:pt>
                <c:pt idx="6">
                  <c:v>1.6617</c:v>
                </c:pt>
                <c:pt idx="7">
                  <c:v>2.0832999999999999</c:v>
                </c:pt>
                <c:pt idx="8">
                  <c:v>1.9467000000000001</c:v>
                </c:pt>
                <c:pt idx="9">
                  <c:v>1.2456</c:v>
                </c:pt>
                <c:pt idx="10">
                  <c:v>0.3523</c:v>
                </c:pt>
                <c:pt idx="11">
                  <c:v>8.7499999999999994E-2</c:v>
                </c:pt>
                <c:pt idx="12">
                  <c:v>4.53E-2</c:v>
                </c:pt>
                <c:pt idx="13">
                  <c:v>6.3899999999999998E-2</c:v>
                </c:pt>
                <c:pt idx="14">
                  <c:v>0.20580000000000001</c:v>
                </c:pt>
                <c:pt idx="15">
                  <c:v>0.34110000000000001</c:v>
                </c:pt>
                <c:pt idx="16">
                  <c:v>0.312</c:v>
                </c:pt>
                <c:pt idx="17">
                  <c:v>0.1671</c:v>
                </c:pt>
                <c:pt idx="18">
                  <c:v>0.4657</c:v>
                </c:pt>
                <c:pt idx="19">
                  <c:v>1.2888999999999999</c:v>
                </c:pt>
                <c:pt idx="20">
                  <c:v>1.9373</c:v>
                </c:pt>
                <c:pt idx="21">
                  <c:v>2.2307000000000001</c:v>
                </c:pt>
                <c:pt idx="22">
                  <c:v>2.4660000000000002</c:v>
                </c:pt>
                <c:pt idx="23">
                  <c:v>3.387</c:v>
                </c:pt>
                <c:pt idx="24">
                  <c:v>2.3877999999999999</c:v>
                </c:pt>
                <c:pt idx="25">
                  <c:v>1.9652000000000001</c:v>
                </c:pt>
                <c:pt idx="26">
                  <c:v>1.5145999999999999</c:v>
                </c:pt>
                <c:pt idx="27">
                  <c:v>1.3125</c:v>
                </c:pt>
                <c:pt idx="28">
                  <c:v>1.7625</c:v>
                </c:pt>
                <c:pt idx="29">
                  <c:v>2.2978999999999998</c:v>
                </c:pt>
                <c:pt idx="30">
                  <c:v>2.3959000000000001</c:v>
                </c:pt>
                <c:pt idx="31">
                  <c:v>2.5951</c:v>
                </c:pt>
                <c:pt idx="32">
                  <c:v>2.4754</c:v>
                </c:pt>
                <c:pt idx="33">
                  <c:v>1.8394999999999999</c:v>
                </c:pt>
                <c:pt idx="34">
                  <c:v>0.88380000000000003</c:v>
                </c:pt>
                <c:pt idx="35">
                  <c:v>0.2979</c:v>
                </c:pt>
                <c:pt idx="36">
                  <c:v>0.14760000000000001</c:v>
                </c:pt>
                <c:pt idx="37">
                  <c:v>0.16020000000000001</c:v>
                </c:pt>
                <c:pt idx="38">
                  <c:v>0.27650000000000002</c:v>
                </c:pt>
                <c:pt idx="39">
                  <c:v>0.2928</c:v>
                </c:pt>
                <c:pt idx="40">
                  <c:v>9.7299999999999998E-2</c:v>
                </c:pt>
                <c:pt idx="41">
                  <c:v>3.9199999999999999E-2</c:v>
                </c:pt>
                <c:pt idx="42">
                  <c:v>6.9900000000000004E-2</c:v>
                </c:pt>
                <c:pt idx="43">
                  <c:v>4.99E-2</c:v>
                </c:pt>
                <c:pt idx="44">
                  <c:v>3.0599999999999999E-2</c:v>
                </c:pt>
                <c:pt idx="45">
                  <c:v>5.0999999999999997E-2</c:v>
                </c:pt>
                <c:pt idx="46">
                  <c:v>0.10340000000000001</c:v>
                </c:pt>
                <c:pt idx="47">
                  <c:v>0.1</c:v>
                </c:pt>
                <c:pt idx="48">
                  <c:v>4.3900000000000002E-2</c:v>
                </c:pt>
                <c:pt idx="49">
                  <c:v>2.2499999999999999E-2</c:v>
                </c:pt>
                <c:pt idx="50">
                  <c:v>1.7500000000000002E-2</c:v>
                </c:pt>
                <c:pt idx="51">
                  <c:v>4.0899999999999999E-2</c:v>
                </c:pt>
                <c:pt idx="52">
                  <c:v>0.2248</c:v>
                </c:pt>
                <c:pt idx="53">
                  <c:v>1.0017</c:v>
                </c:pt>
                <c:pt idx="54">
                  <c:v>1.2958000000000001</c:v>
                </c:pt>
                <c:pt idx="55">
                  <c:v>0.75590000000000002</c:v>
                </c:pt>
                <c:pt idx="56">
                  <c:v>0.3256</c:v>
                </c:pt>
                <c:pt idx="57">
                  <c:v>0.65359999999999996</c:v>
                </c:pt>
                <c:pt idx="58">
                  <c:v>1.7968</c:v>
                </c:pt>
                <c:pt idx="59">
                  <c:v>2.5428000000000002</c:v>
                </c:pt>
                <c:pt idx="60">
                  <c:v>1.4162999999999999</c:v>
                </c:pt>
                <c:pt idx="61">
                  <c:v>1.5122</c:v>
                </c:pt>
                <c:pt idx="62">
                  <c:v>1.6906000000000001</c:v>
                </c:pt>
                <c:pt idx="63">
                  <c:v>1.3066</c:v>
                </c:pt>
                <c:pt idx="64">
                  <c:v>0.4476</c:v>
                </c:pt>
                <c:pt idx="65">
                  <c:v>0.1593</c:v>
                </c:pt>
                <c:pt idx="66">
                  <c:v>0.28949999999999998</c:v>
                </c:pt>
                <c:pt idx="67">
                  <c:v>0.28560000000000002</c:v>
                </c:pt>
                <c:pt idx="68">
                  <c:v>0.90790000000000004</c:v>
                </c:pt>
                <c:pt idx="69">
                  <c:v>1.6457999999999999</c:v>
                </c:pt>
                <c:pt idx="70">
                  <c:v>1.7845</c:v>
                </c:pt>
                <c:pt idx="71">
                  <c:v>1.7013</c:v>
                </c:pt>
                <c:pt idx="72">
                  <c:v>1.8413999999999999</c:v>
                </c:pt>
                <c:pt idx="73">
                  <c:v>1.8265</c:v>
                </c:pt>
                <c:pt idx="74">
                  <c:v>1.9286000000000001</c:v>
                </c:pt>
                <c:pt idx="75">
                  <c:v>2.0905</c:v>
                </c:pt>
                <c:pt idx="76">
                  <c:v>2.0333999999999999</c:v>
                </c:pt>
                <c:pt idx="77">
                  <c:v>1.5679000000000001</c:v>
                </c:pt>
                <c:pt idx="78">
                  <c:v>1.6268</c:v>
                </c:pt>
                <c:pt idx="79">
                  <c:v>1.5760000000000001</c:v>
                </c:pt>
                <c:pt idx="80">
                  <c:v>1.5406</c:v>
                </c:pt>
                <c:pt idx="81">
                  <c:v>1.5733999999999999</c:v>
                </c:pt>
                <c:pt idx="82">
                  <c:v>1.6603000000000001</c:v>
                </c:pt>
                <c:pt idx="83">
                  <c:v>1.6998</c:v>
                </c:pt>
                <c:pt idx="84">
                  <c:v>1.9810000000000001</c:v>
                </c:pt>
                <c:pt idx="85">
                  <c:v>1.9757</c:v>
                </c:pt>
                <c:pt idx="86">
                  <c:v>1.7598</c:v>
                </c:pt>
                <c:pt idx="87">
                  <c:v>1.5022</c:v>
                </c:pt>
                <c:pt idx="88">
                  <c:v>1.3488</c:v>
                </c:pt>
                <c:pt idx="89">
                  <c:v>1.2971999999999999</c:v>
                </c:pt>
                <c:pt idx="90">
                  <c:v>1.6636</c:v>
                </c:pt>
                <c:pt idx="91">
                  <c:v>2.4329000000000001</c:v>
                </c:pt>
                <c:pt idx="92">
                  <c:v>2.8765999999999998</c:v>
                </c:pt>
                <c:pt idx="93">
                  <c:v>2.8422999999999998</c:v>
                </c:pt>
                <c:pt idx="94">
                  <c:v>2.4975000000000001</c:v>
                </c:pt>
                <c:pt idx="95">
                  <c:v>1.8280000000000001</c:v>
                </c:pt>
                <c:pt idx="96">
                  <c:v>0.8296</c:v>
                </c:pt>
                <c:pt idx="97">
                  <c:v>0.65390000000000004</c:v>
                </c:pt>
                <c:pt idx="98">
                  <c:v>1.2507999999999999</c:v>
                </c:pt>
                <c:pt idx="99">
                  <c:v>2.0729000000000002</c:v>
                </c:pt>
                <c:pt idx="100">
                  <c:v>2.5867</c:v>
                </c:pt>
                <c:pt idx="101">
                  <c:v>2.7772000000000001</c:v>
                </c:pt>
                <c:pt idx="102">
                  <c:v>2.8180999999999998</c:v>
                </c:pt>
                <c:pt idx="103">
                  <c:v>2.9177</c:v>
                </c:pt>
                <c:pt idx="104">
                  <c:v>3.0598999999999998</c:v>
                </c:pt>
                <c:pt idx="105">
                  <c:v>3.1381999999999999</c:v>
                </c:pt>
                <c:pt idx="106">
                  <c:v>3.028</c:v>
                </c:pt>
                <c:pt idx="107">
                  <c:v>2.7511000000000001</c:v>
                </c:pt>
                <c:pt idx="108">
                  <c:v>2.0137999999999998</c:v>
                </c:pt>
                <c:pt idx="109">
                  <c:v>1.0475000000000001</c:v>
                </c:pt>
                <c:pt idx="110">
                  <c:v>0.39860000000000001</c:v>
                </c:pt>
                <c:pt idx="111">
                  <c:v>0.13880000000000001</c:v>
                </c:pt>
                <c:pt idx="112">
                  <c:v>6.7799999999999999E-2</c:v>
                </c:pt>
                <c:pt idx="113">
                  <c:v>8.2900000000000001E-2</c:v>
                </c:pt>
                <c:pt idx="114">
                  <c:v>1.1789000000000001</c:v>
                </c:pt>
                <c:pt idx="115">
                  <c:v>2.4491000000000001</c:v>
                </c:pt>
                <c:pt idx="116">
                  <c:v>3.1421000000000001</c:v>
                </c:pt>
                <c:pt idx="117">
                  <c:v>2.7822</c:v>
                </c:pt>
                <c:pt idx="118">
                  <c:v>1.4555</c:v>
                </c:pt>
                <c:pt idx="119">
                  <c:v>0.40620000000000001</c:v>
                </c:pt>
                <c:pt idx="120">
                  <c:v>0.27939999999999998</c:v>
                </c:pt>
                <c:pt idx="121">
                  <c:v>0.83160000000000001</c:v>
                </c:pt>
                <c:pt idx="122">
                  <c:v>1.3481000000000001</c:v>
                </c:pt>
                <c:pt idx="123">
                  <c:v>1.5702</c:v>
                </c:pt>
                <c:pt idx="124">
                  <c:v>1.7371000000000001</c:v>
                </c:pt>
                <c:pt idx="125">
                  <c:v>2.6572</c:v>
                </c:pt>
                <c:pt idx="126">
                  <c:v>3.4498000000000002</c:v>
                </c:pt>
                <c:pt idx="127">
                  <c:v>3.4335</c:v>
                </c:pt>
                <c:pt idx="128">
                  <c:v>2.5857999999999999</c:v>
                </c:pt>
                <c:pt idx="129">
                  <c:v>1.6323000000000001</c:v>
                </c:pt>
                <c:pt idx="130">
                  <c:v>1.3861000000000001</c:v>
                </c:pt>
                <c:pt idx="131">
                  <c:v>1.7674000000000001</c:v>
                </c:pt>
                <c:pt idx="132">
                  <c:v>0.98119999999999996</c:v>
                </c:pt>
                <c:pt idx="133">
                  <c:v>0.38650000000000001</c:v>
                </c:pt>
                <c:pt idx="134">
                  <c:v>0.1208</c:v>
                </c:pt>
                <c:pt idx="135">
                  <c:v>4.7199999999999999E-2</c:v>
                </c:pt>
                <c:pt idx="136">
                  <c:v>2.8000000000000001E-2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91584"/>
        <c:axId val="115893760"/>
      </c:scatterChart>
      <c:valAx>
        <c:axId val="115891584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5893760"/>
        <c:crosses val="autoZero"/>
        <c:crossBetween val="midCat"/>
      </c:valAx>
      <c:valAx>
        <c:axId val="115893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03E-2"/>
              <c:y val="0.4380718483888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5891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N0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data'!$F$10:$F$146</c:f>
              <c:numCache>
                <c:formatCode>General</c:formatCode>
                <c:ptCount val="137"/>
                <c:pt idx="0">
                  <c:v>197.8</c:v>
                </c:pt>
                <c:pt idx="1">
                  <c:v>194.8</c:v>
                </c:pt>
                <c:pt idx="2">
                  <c:v>189.3</c:v>
                </c:pt>
                <c:pt idx="3">
                  <c:v>189.2</c:v>
                </c:pt>
                <c:pt idx="4">
                  <c:v>192.4</c:v>
                </c:pt>
                <c:pt idx="5">
                  <c:v>203.6</c:v>
                </c:pt>
                <c:pt idx="6">
                  <c:v>193.6</c:v>
                </c:pt>
                <c:pt idx="7">
                  <c:v>180.9</c:v>
                </c:pt>
                <c:pt idx="8">
                  <c:v>147.6</c:v>
                </c:pt>
                <c:pt idx="9">
                  <c:v>100.3</c:v>
                </c:pt>
                <c:pt idx="10">
                  <c:v>78.599999999999994</c:v>
                </c:pt>
                <c:pt idx="11">
                  <c:v>74.599999999999994</c:v>
                </c:pt>
                <c:pt idx="12">
                  <c:v>96</c:v>
                </c:pt>
                <c:pt idx="13">
                  <c:v>107.5</c:v>
                </c:pt>
                <c:pt idx="14">
                  <c:v>128.80000000000001</c:v>
                </c:pt>
                <c:pt idx="15">
                  <c:v>137.19999999999999</c:v>
                </c:pt>
                <c:pt idx="16">
                  <c:v>114</c:v>
                </c:pt>
                <c:pt idx="17">
                  <c:v>84.1</c:v>
                </c:pt>
                <c:pt idx="18">
                  <c:v>66.400000000000006</c:v>
                </c:pt>
                <c:pt idx="19">
                  <c:v>48.2</c:v>
                </c:pt>
                <c:pt idx="20">
                  <c:v>35.799999999999997</c:v>
                </c:pt>
                <c:pt idx="21">
                  <c:v>25.1</c:v>
                </c:pt>
                <c:pt idx="22">
                  <c:v>19.899999999999999</c:v>
                </c:pt>
                <c:pt idx="23">
                  <c:v>13.7</c:v>
                </c:pt>
                <c:pt idx="24">
                  <c:v>11.6</c:v>
                </c:pt>
                <c:pt idx="25">
                  <c:v>11.1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9.6999999999999993</c:v>
                </c:pt>
                <c:pt idx="29">
                  <c:v>9.6</c:v>
                </c:pt>
                <c:pt idx="30">
                  <c:v>9.5</c:v>
                </c:pt>
                <c:pt idx="31">
                  <c:v>9.5</c:v>
                </c:pt>
                <c:pt idx="32">
                  <c:v>9.6</c:v>
                </c:pt>
                <c:pt idx="33">
                  <c:v>10.3</c:v>
                </c:pt>
                <c:pt idx="34">
                  <c:v>22.9</c:v>
                </c:pt>
                <c:pt idx="35">
                  <c:v>43.7</c:v>
                </c:pt>
                <c:pt idx="36">
                  <c:v>87.3</c:v>
                </c:pt>
                <c:pt idx="37">
                  <c:v>122.9</c:v>
                </c:pt>
                <c:pt idx="38">
                  <c:v>131</c:v>
                </c:pt>
                <c:pt idx="39">
                  <c:v>155.19999999999999</c:v>
                </c:pt>
                <c:pt idx="40">
                  <c:v>170.7</c:v>
                </c:pt>
                <c:pt idx="41">
                  <c:v>173.7</c:v>
                </c:pt>
                <c:pt idx="42">
                  <c:v>164.3</c:v>
                </c:pt>
                <c:pt idx="43">
                  <c:v>165.4</c:v>
                </c:pt>
                <c:pt idx="44">
                  <c:v>186.6</c:v>
                </c:pt>
                <c:pt idx="45">
                  <c:v>199.2</c:v>
                </c:pt>
                <c:pt idx="46">
                  <c:v>168.4</c:v>
                </c:pt>
                <c:pt idx="47">
                  <c:v>143.30000000000001</c:v>
                </c:pt>
                <c:pt idx="48">
                  <c:v>134</c:v>
                </c:pt>
                <c:pt idx="49">
                  <c:v>149.30000000000001</c:v>
                </c:pt>
                <c:pt idx="50">
                  <c:v>157.80000000000001</c:v>
                </c:pt>
                <c:pt idx="51">
                  <c:v>179.6</c:v>
                </c:pt>
                <c:pt idx="52">
                  <c:v>161.69999999999999</c:v>
                </c:pt>
                <c:pt idx="53">
                  <c:v>124.5</c:v>
                </c:pt>
                <c:pt idx="54">
                  <c:v>105.2</c:v>
                </c:pt>
                <c:pt idx="55">
                  <c:v>98.6</c:v>
                </c:pt>
                <c:pt idx="56">
                  <c:v>97.4</c:v>
                </c:pt>
                <c:pt idx="57">
                  <c:v>129.30000000000001</c:v>
                </c:pt>
                <c:pt idx="58">
                  <c:v>236</c:v>
                </c:pt>
                <c:pt idx="59">
                  <c:v>324.7</c:v>
                </c:pt>
                <c:pt idx="60">
                  <c:v>353</c:v>
                </c:pt>
                <c:pt idx="61">
                  <c:v>323.2</c:v>
                </c:pt>
                <c:pt idx="62">
                  <c:v>260.10000000000002</c:v>
                </c:pt>
                <c:pt idx="63">
                  <c:v>160.19999999999999</c:v>
                </c:pt>
                <c:pt idx="64">
                  <c:v>138.5</c:v>
                </c:pt>
                <c:pt idx="65">
                  <c:v>136.69999999999999</c:v>
                </c:pt>
                <c:pt idx="66">
                  <c:v>138.1</c:v>
                </c:pt>
                <c:pt idx="67">
                  <c:v>145.19999999999999</c:v>
                </c:pt>
                <c:pt idx="68">
                  <c:v>145.6</c:v>
                </c:pt>
                <c:pt idx="69">
                  <c:v>129.19999999999999</c:v>
                </c:pt>
                <c:pt idx="70">
                  <c:v>101.5</c:v>
                </c:pt>
                <c:pt idx="71">
                  <c:v>81.400000000000006</c:v>
                </c:pt>
                <c:pt idx="72">
                  <c:v>54.5</c:v>
                </c:pt>
                <c:pt idx="73">
                  <c:v>38.700000000000003</c:v>
                </c:pt>
                <c:pt idx="74">
                  <c:v>35</c:v>
                </c:pt>
                <c:pt idx="75">
                  <c:v>25.8</c:v>
                </c:pt>
                <c:pt idx="76">
                  <c:v>21.4</c:v>
                </c:pt>
                <c:pt idx="77">
                  <c:v>19.5</c:v>
                </c:pt>
                <c:pt idx="78">
                  <c:v>18.2</c:v>
                </c:pt>
                <c:pt idx="79">
                  <c:v>17.2</c:v>
                </c:pt>
                <c:pt idx="80">
                  <c:v>16.600000000000001</c:v>
                </c:pt>
                <c:pt idx="81">
                  <c:v>15.3</c:v>
                </c:pt>
                <c:pt idx="82">
                  <c:v>13.8</c:v>
                </c:pt>
                <c:pt idx="83">
                  <c:v>11.8</c:v>
                </c:pt>
                <c:pt idx="84">
                  <c:v>11.4</c:v>
                </c:pt>
                <c:pt idx="85">
                  <c:v>11.3</c:v>
                </c:pt>
                <c:pt idx="86">
                  <c:v>11.3</c:v>
                </c:pt>
                <c:pt idx="87">
                  <c:v>10.7</c:v>
                </c:pt>
                <c:pt idx="88">
                  <c:v>10.6</c:v>
                </c:pt>
                <c:pt idx="89">
                  <c:v>10.5</c:v>
                </c:pt>
                <c:pt idx="90">
                  <c:v>10.5</c:v>
                </c:pt>
                <c:pt idx="91">
                  <c:v>11.1</c:v>
                </c:pt>
                <c:pt idx="92">
                  <c:v>12.5</c:v>
                </c:pt>
                <c:pt idx="93">
                  <c:v>15.1</c:v>
                </c:pt>
                <c:pt idx="94">
                  <c:v>24</c:v>
                </c:pt>
                <c:pt idx="95">
                  <c:v>47.5</c:v>
                </c:pt>
                <c:pt idx="96">
                  <c:v>78</c:v>
                </c:pt>
                <c:pt idx="97">
                  <c:v>106.9</c:v>
                </c:pt>
                <c:pt idx="98">
                  <c:v>116.2</c:v>
                </c:pt>
                <c:pt idx="99">
                  <c:v>149.69999999999999</c:v>
                </c:pt>
                <c:pt idx="100">
                  <c:v>171.6</c:v>
                </c:pt>
                <c:pt idx="101">
                  <c:v>192.6</c:v>
                </c:pt>
                <c:pt idx="102">
                  <c:v>195.1</c:v>
                </c:pt>
                <c:pt idx="103">
                  <c:v>156.80000000000001</c:v>
                </c:pt>
                <c:pt idx="104">
                  <c:v>140.69999999999999</c:v>
                </c:pt>
                <c:pt idx="105">
                  <c:v>79.5</c:v>
                </c:pt>
                <c:pt idx="106">
                  <c:v>48</c:v>
                </c:pt>
                <c:pt idx="107">
                  <c:v>38.200000000000003</c:v>
                </c:pt>
                <c:pt idx="108">
                  <c:v>31.8</c:v>
                </c:pt>
                <c:pt idx="109">
                  <c:v>31.9</c:v>
                </c:pt>
                <c:pt idx="110">
                  <c:v>42.3</c:v>
                </c:pt>
                <c:pt idx="111">
                  <c:v>100.9</c:v>
                </c:pt>
                <c:pt idx="112">
                  <c:v>137</c:v>
                </c:pt>
                <c:pt idx="113">
                  <c:v>129</c:v>
                </c:pt>
                <c:pt idx="114">
                  <c:v>100.5</c:v>
                </c:pt>
                <c:pt idx="115">
                  <c:v>96.4</c:v>
                </c:pt>
                <c:pt idx="116">
                  <c:v>96.4</c:v>
                </c:pt>
                <c:pt idx="117">
                  <c:v>168.1</c:v>
                </c:pt>
                <c:pt idx="118">
                  <c:v>245.8</c:v>
                </c:pt>
                <c:pt idx="119">
                  <c:v>262.60000000000002</c:v>
                </c:pt>
                <c:pt idx="120">
                  <c:v>237</c:v>
                </c:pt>
                <c:pt idx="121">
                  <c:v>170.1</c:v>
                </c:pt>
                <c:pt idx="122">
                  <c:v>147.5</c:v>
                </c:pt>
                <c:pt idx="123">
                  <c:v>80.900000000000006</c:v>
                </c:pt>
                <c:pt idx="124">
                  <c:v>51.9</c:v>
                </c:pt>
                <c:pt idx="125">
                  <c:v>40.799999999999997</c:v>
                </c:pt>
                <c:pt idx="126">
                  <c:v>45.5</c:v>
                </c:pt>
                <c:pt idx="127">
                  <c:v>82.9</c:v>
                </c:pt>
                <c:pt idx="128">
                  <c:v>99</c:v>
                </c:pt>
                <c:pt idx="129">
                  <c:v>154.9</c:v>
                </c:pt>
                <c:pt idx="130">
                  <c:v>184.9</c:v>
                </c:pt>
                <c:pt idx="131">
                  <c:v>198.4</c:v>
                </c:pt>
                <c:pt idx="132">
                  <c:v>203.2</c:v>
                </c:pt>
                <c:pt idx="133">
                  <c:v>205.5</c:v>
                </c:pt>
                <c:pt idx="134">
                  <c:v>205.6</c:v>
                </c:pt>
                <c:pt idx="135">
                  <c:v>199.6</c:v>
                </c:pt>
                <c:pt idx="136">
                  <c:v>199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data'!$F$10:$F$146</c:f>
              <c:numCache>
                <c:formatCode>General</c:formatCode>
                <c:ptCount val="137"/>
                <c:pt idx="0">
                  <c:v>198.9</c:v>
                </c:pt>
                <c:pt idx="1">
                  <c:v>204</c:v>
                </c:pt>
                <c:pt idx="2">
                  <c:v>217.2</c:v>
                </c:pt>
                <c:pt idx="3">
                  <c:v>222.9</c:v>
                </c:pt>
                <c:pt idx="4">
                  <c:v>224.2</c:v>
                </c:pt>
                <c:pt idx="5">
                  <c:v>174.9</c:v>
                </c:pt>
                <c:pt idx="6">
                  <c:v>125.2</c:v>
                </c:pt>
                <c:pt idx="7">
                  <c:v>97.1</c:v>
                </c:pt>
                <c:pt idx="8">
                  <c:v>75.900000000000006</c:v>
                </c:pt>
                <c:pt idx="9">
                  <c:v>73</c:v>
                </c:pt>
                <c:pt idx="10">
                  <c:v>80.400000000000006</c:v>
                </c:pt>
                <c:pt idx="11">
                  <c:v>120.8</c:v>
                </c:pt>
                <c:pt idx="12">
                  <c:v>143.4</c:v>
                </c:pt>
                <c:pt idx="13">
                  <c:v>158.5</c:v>
                </c:pt>
                <c:pt idx="14">
                  <c:v>160.19999999999999</c:v>
                </c:pt>
                <c:pt idx="15">
                  <c:v>151.5</c:v>
                </c:pt>
                <c:pt idx="16">
                  <c:v>104.3</c:v>
                </c:pt>
                <c:pt idx="17">
                  <c:v>67.599999999999994</c:v>
                </c:pt>
                <c:pt idx="18">
                  <c:v>45.5</c:v>
                </c:pt>
                <c:pt idx="19">
                  <c:v>28.4</c:v>
                </c:pt>
                <c:pt idx="20">
                  <c:v>21.2</c:v>
                </c:pt>
                <c:pt idx="21">
                  <c:v>19.7</c:v>
                </c:pt>
                <c:pt idx="22">
                  <c:v>14.9</c:v>
                </c:pt>
                <c:pt idx="23">
                  <c:v>12.8</c:v>
                </c:pt>
                <c:pt idx="24">
                  <c:v>11.4</c:v>
                </c:pt>
                <c:pt idx="25">
                  <c:v>11.3</c:v>
                </c:pt>
                <c:pt idx="26">
                  <c:v>11.3</c:v>
                </c:pt>
                <c:pt idx="27">
                  <c:v>11.3</c:v>
                </c:pt>
                <c:pt idx="28">
                  <c:v>12.2</c:v>
                </c:pt>
                <c:pt idx="29">
                  <c:v>12.3</c:v>
                </c:pt>
                <c:pt idx="30">
                  <c:v>12.4</c:v>
                </c:pt>
                <c:pt idx="31">
                  <c:v>12.3</c:v>
                </c:pt>
                <c:pt idx="32">
                  <c:v>12.6</c:v>
                </c:pt>
                <c:pt idx="33">
                  <c:v>12.7</c:v>
                </c:pt>
                <c:pt idx="34">
                  <c:v>12.4</c:v>
                </c:pt>
                <c:pt idx="35">
                  <c:v>38</c:v>
                </c:pt>
                <c:pt idx="36">
                  <c:v>73.900000000000006</c:v>
                </c:pt>
                <c:pt idx="37">
                  <c:v>127.7</c:v>
                </c:pt>
                <c:pt idx="38">
                  <c:v>154.9</c:v>
                </c:pt>
                <c:pt idx="39">
                  <c:v>178.9</c:v>
                </c:pt>
                <c:pt idx="40">
                  <c:v>186</c:v>
                </c:pt>
                <c:pt idx="41">
                  <c:v>166.5</c:v>
                </c:pt>
                <c:pt idx="42">
                  <c:v>161.19999999999999</c:v>
                </c:pt>
                <c:pt idx="43">
                  <c:v>175.8</c:v>
                </c:pt>
                <c:pt idx="44">
                  <c:v>197.6</c:v>
                </c:pt>
                <c:pt idx="45">
                  <c:v>203.6</c:v>
                </c:pt>
                <c:pt idx="46">
                  <c:v>209.8</c:v>
                </c:pt>
                <c:pt idx="47">
                  <c:v>193.5</c:v>
                </c:pt>
                <c:pt idx="48">
                  <c:v>189.6</c:v>
                </c:pt>
                <c:pt idx="49">
                  <c:v>195.2</c:v>
                </c:pt>
                <c:pt idx="50">
                  <c:v>189.6</c:v>
                </c:pt>
                <c:pt idx="51">
                  <c:v>163.1</c:v>
                </c:pt>
                <c:pt idx="52">
                  <c:v>110.4</c:v>
                </c:pt>
                <c:pt idx="53">
                  <c:v>100</c:v>
                </c:pt>
                <c:pt idx="54">
                  <c:v>172.8</c:v>
                </c:pt>
                <c:pt idx="55">
                  <c:v>300.7</c:v>
                </c:pt>
                <c:pt idx="56">
                  <c:v>404.4</c:v>
                </c:pt>
                <c:pt idx="57">
                  <c:v>404.8</c:v>
                </c:pt>
                <c:pt idx="58">
                  <c:v>496</c:v>
                </c:pt>
                <c:pt idx="59">
                  <c:v>524.79999999999995</c:v>
                </c:pt>
                <c:pt idx="60">
                  <c:v>511.2</c:v>
                </c:pt>
                <c:pt idx="61">
                  <c:v>437.9</c:v>
                </c:pt>
                <c:pt idx="62">
                  <c:v>333.2</c:v>
                </c:pt>
                <c:pt idx="63">
                  <c:v>332.8</c:v>
                </c:pt>
                <c:pt idx="64">
                  <c:v>230</c:v>
                </c:pt>
                <c:pt idx="65">
                  <c:v>178.2</c:v>
                </c:pt>
                <c:pt idx="66">
                  <c:v>140</c:v>
                </c:pt>
                <c:pt idx="67">
                  <c:v>103.8</c:v>
                </c:pt>
                <c:pt idx="68">
                  <c:v>85.1</c:v>
                </c:pt>
                <c:pt idx="69">
                  <c:v>72.2</c:v>
                </c:pt>
                <c:pt idx="70">
                  <c:v>47.8</c:v>
                </c:pt>
                <c:pt idx="71">
                  <c:v>38.6</c:v>
                </c:pt>
                <c:pt idx="72">
                  <c:v>29</c:v>
                </c:pt>
                <c:pt idx="73">
                  <c:v>24.6</c:v>
                </c:pt>
                <c:pt idx="74">
                  <c:v>21.9</c:v>
                </c:pt>
                <c:pt idx="75">
                  <c:v>21.3</c:v>
                </c:pt>
                <c:pt idx="76">
                  <c:v>20.8</c:v>
                </c:pt>
                <c:pt idx="77">
                  <c:v>18.8</c:v>
                </c:pt>
                <c:pt idx="78">
                  <c:v>17.2</c:v>
                </c:pt>
                <c:pt idx="79">
                  <c:v>16.5</c:v>
                </c:pt>
                <c:pt idx="80">
                  <c:v>15.5</c:v>
                </c:pt>
                <c:pt idx="81">
                  <c:v>14.9</c:v>
                </c:pt>
                <c:pt idx="82">
                  <c:v>12.6</c:v>
                </c:pt>
                <c:pt idx="83">
                  <c:v>12.6</c:v>
                </c:pt>
                <c:pt idx="84">
                  <c:v>12.5</c:v>
                </c:pt>
                <c:pt idx="85">
                  <c:v>12.5</c:v>
                </c:pt>
                <c:pt idx="86">
                  <c:v>11.9</c:v>
                </c:pt>
                <c:pt idx="87">
                  <c:v>12</c:v>
                </c:pt>
                <c:pt idx="88">
                  <c:v>12.1</c:v>
                </c:pt>
                <c:pt idx="89">
                  <c:v>12</c:v>
                </c:pt>
                <c:pt idx="90">
                  <c:v>12</c:v>
                </c:pt>
                <c:pt idx="91">
                  <c:v>12.1</c:v>
                </c:pt>
                <c:pt idx="92">
                  <c:v>12.1</c:v>
                </c:pt>
                <c:pt idx="93">
                  <c:v>12.3</c:v>
                </c:pt>
                <c:pt idx="94">
                  <c:v>14</c:v>
                </c:pt>
                <c:pt idx="95">
                  <c:v>14.5</c:v>
                </c:pt>
                <c:pt idx="96">
                  <c:v>14.2</c:v>
                </c:pt>
                <c:pt idx="97">
                  <c:v>14</c:v>
                </c:pt>
                <c:pt idx="98">
                  <c:v>13.9</c:v>
                </c:pt>
                <c:pt idx="99">
                  <c:v>13.9</c:v>
                </c:pt>
                <c:pt idx="100">
                  <c:v>13.9</c:v>
                </c:pt>
                <c:pt idx="101">
                  <c:v>13.6</c:v>
                </c:pt>
                <c:pt idx="102">
                  <c:v>13.8</c:v>
                </c:pt>
                <c:pt idx="103">
                  <c:v>13.2</c:v>
                </c:pt>
                <c:pt idx="104">
                  <c:v>13</c:v>
                </c:pt>
                <c:pt idx="105">
                  <c:v>12.7</c:v>
                </c:pt>
                <c:pt idx="106">
                  <c:v>12.6</c:v>
                </c:pt>
                <c:pt idx="107">
                  <c:v>15.3</c:v>
                </c:pt>
                <c:pt idx="108">
                  <c:v>26.2</c:v>
                </c:pt>
                <c:pt idx="109">
                  <c:v>54.9</c:v>
                </c:pt>
                <c:pt idx="110">
                  <c:v>95</c:v>
                </c:pt>
                <c:pt idx="111">
                  <c:v>105.4</c:v>
                </c:pt>
                <c:pt idx="112">
                  <c:v>109.8</c:v>
                </c:pt>
                <c:pt idx="113">
                  <c:v>98.2</c:v>
                </c:pt>
                <c:pt idx="114">
                  <c:v>81.2</c:v>
                </c:pt>
                <c:pt idx="115">
                  <c:v>74.2</c:v>
                </c:pt>
                <c:pt idx="116">
                  <c:v>76.599999999999994</c:v>
                </c:pt>
                <c:pt idx="117">
                  <c:v>90</c:v>
                </c:pt>
                <c:pt idx="118">
                  <c:v>151.19999999999999</c:v>
                </c:pt>
                <c:pt idx="119">
                  <c:v>199.9</c:v>
                </c:pt>
                <c:pt idx="120">
                  <c:v>200.8</c:v>
                </c:pt>
                <c:pt idx="121">
                  <c:v>161.4</c:v>
                </c:pt>
                <c:pt idx="122">
                  <c:v>107.5</c:v>
                </c:pt>
                <c:pt idx="123">
                  <c:v>94.2</c:v>
                </c:pt>
                <c:pt idx="124">
                  <c:v>57.3</c:v>
                </c:pt>
                <c:pt idx="125">
                  <c:v>33.9</c:v>
                </c:pt>
                <c:pt idx="126">
                  <c:v>27.5</c:v>
                </c:pt>
                <c:pt idx="127">
                  <c:v>29.7</c:v>
                </c:pt>
                <c:pt idx="128">
                  <c:v>52.4</c:v>
                </c:pt>
                <c:pt idx="129">
                  <c:v>63.7</c:v>
                </c:pt>
                <c:pt idx="130">
                  <c:v>110.1</c:v>
                </c:pt>
                <c:pt idx="131">
                  <c:v>145</c:v>
                </c:pt>
                <c:pt idx="132">
                  <c:v>157.1</c:v>
                </c:pt>
                <c:pt idx="133">
                  <c:v>176.2</c:v>
                </c:pt>
                <c:pt idx="134">
                  <c:v>192.8</c:v>
                </c:pt>
                <c:pt idx="135">
                  <c:v>195</c:v>
                </c:pt>
                <c:pt idx="136">
                  <c:v>197.3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data'!$F$10:$F$146</c:f>
              <c:numCache>
                <c:formatCode>General</c:formatCode>
                <c:ptCount val="137"/>
                <c:pt idx="0">
                  <c:v>197.3</c:v>
                </c:pt>
                <c:pt idx="1">
                  <c:v>189.5</c:v>
                </c:pt>
                <c:pt idx="2">
                  <c:v>186.4</c:v>
                </c:pt>
                <c:pt idx="3">
                  <c:v>186.1</c:v>
                </c:pt>
                <c:pt idx="4">
                  <c:v>188.2</c:v>
                </c:pt>
                <c:pt idx="5">
                  <c:v>191</c:v>
                </c:pt>
                <c:pt idx="6">
                  <c:v>181.2</c:v>
                </c:pt>
                <c:pt idx="7">
                  <c:v>157.9</c:v>
                </c:pt>
                <c:pt idx="8">
                  <c:v>124.6</c:v>
                </c:pt>
                <c:pt idx="9">
                  <c:v>97.1</c:v>
                </c:pt>
                <c:pt idx="10">
                  <c:v>74.7</c:v>
                </c:pt>
                <c:pt idx="11">
                  <c:v>67.2</c:v>
                </c:pt>
                <c:pt idx="12">
                  <c:v>63.8</c:v>
                </c:pt>
                <c:pt idx="13">
                  <c:v>84.2</c:v>
                </c:pt>
                <c:pt idx="14">
                  <c:v>122.7</c:v>
                </c:pt>
                <c:pt idx="15">
                  <c:v>150</c:v>
                </c:pt>
                <c:pt idx="16">
                  <c:v>160.19999999999999</c:v>
                </c:pt>
                <c:pt idx="17">
                  <c:v>160.30000000000001</c:v>
                </c:pt>
                <c:pt idx="18">
                  <c:v>122.3</c:v>
                </c:pt>
                <c:pt idx="19">
                  <c:v>80.8</c:v>
                </c:pt>
                <c:pt idx="20">
                  <c:v>62.5</c:v>
                </c:pt>
                <c:pt idx="21">
                  <c:v>44.5</c:v>
                </c:pt>
                <c:pt idx="22">
                  <c:v>32.299999999999997</c:v>
                </c:pt>
                <c:pt idx="23">
                  <c:v>26.7</c:v>
                </c:pt>
                <c:pt idx="24">
                  <c:v>20.2</c:v>
                </c:pt>
                <c:pt idx="25">
                  <c:v>14.3</c:v>
                </c:pt>
                <c:pt idx="26">
                  <c:v>12.9</c:v>
                </c:pt>
                <c:pt idx="27">
                  <c:v>11.4</c:v>
                </c:pt>
                <c:pt idx="28">
                  <c:v>11.2</c:v>
                </c:pt>
                <c:pt idx="29">
                  <c:v>11.3</c:v>
                </c:pt>
                <c:pt idx="30">
                  <c:v>11.5</c:v>
                </c:pt>
                <c:pt idx="31">
                  <c:v>11.3</c:v>
                </c:pt>
                <c:pt idx="32">
                  <c:v>11.3</c:v>
                </c:pt>
                <c:pt idx="33">
                  <c:v>11.2</c:v>
                </c:pt>
                <c:pt idx="34">
                  <c:v>11.2</c:v>
                </c:pt>
                <c:pt idx="35">
                  <c:v>11.1</c:v>
                </c:pt>
                <c:pt idx="36">
                  <c:v>13.3</c:v>
                </c:pt>
                <c:pt idx="37">
                  <c:v>25</c:v>
                </c:pt>
                <c:pt idx="38">
                  <c:v>45.2</c:v>
                </c:pt>
                <c:pt idx="39">
                  <c:v>72.900000000000006</c:v>
                </c:pt>
                <c:pt idx="40">
                  <c:v>100.2</c:v>
                </c:pt>
                <c:pt idx="41">
                  <c:v>109.3</c:v>
                </c:pt>
                <c:pt idx="42">
                  <c:v>110.9</c:v>
                </c:pt>
                <c:pt idx="43">
                  <c:v>124.8</c:v>
                </c:pt>
                <c:pt idx="44">
                  <c:v>149.5</c:v>
                </c:pt>
                <c:pt idx="45">
                  <c:v>169.8</c:v>
                </c:pt>
                <c:pt idx="46">
                  <c:v>183.9</c:v>
                </c:pt>
                <c:pt idx="47">
                  <c:v>183.9</c:v>
                </c:pt>
                <c:pt idx="48">
                  <c:v>204.7</c:v>
                </c:pt>
                <c:pt idx="49">
                  <c:v>202.1</c:v>
                </c:pt>
                <c:pt idx="50">
                  <c:v>178.8</c:v>
                </c:pt>
                <c:pt idx="51">
                  <c:v>176.9</c:v>
                </c:pt>
                <c:pt idx="52">
                  <c:v>185.9</c:v>
                </c:pt>
                <c:pt idx="53">
                  <c:v>190</c:v>
                </c:pt>
                <c:pt idx="54">
                  <c:v>194</c:v>
                </c:pt>
                <c:pt idx="55">
                  <c:v>174</c:v>
                </c:pt>
                <c:pt idx="56">
                  <c:v>148</c:v>
                </c:pt>
                <c:pt idx="57">
                  <c:v>113.2</c:v>
                </c:pt>
                <c:pt idx="58">
                  <c:v>101.2</c:v>
                </c:pt>
                <c:pt idx="59">
                  <c:v>99.7</c:v>
                </c:pt>
                <c:pt idx="60">
                  <c:v>96.2</c:v>
                </c:pt>
                <c:pt idx="61">
                  <c:v>81.3</c:v>
                </c:pt>
                <c:pt idx="62">
                  <c:v>70</c:v>
                </c:pt>
                <c:pt idx="63">
                  <c:v>60.2</c:v>
                </c:pt>
                <c:pt idx="64">
                  <c:v>55</c:v>
                </c:pt>
                <c:pt idx="65">
                  <c:v>52.9</c:v>
                </c:pt>
                <c:pt idx="66">
                  <c:v>52.1</c:v>
                </c:pt>
                <c:pt idx="67">
                  <c:v>57.4</c:v>
                </c:pt>
                <c:pt idx="68">
                  <c:v>63.1</c:v>
                </c:pt>
                <c:pt idx="69">
                  <c:v>67.8</c:v>
                </c:pt>
                <c:pt idx="70">
                  <c:v>72.099999999999994</c:v>
                </c:pt>
                <c:pt idx="71">
                  <c:v>75.400000000000006</c:v>
                </c:pt>
                <c:pt idx="72">
                  <c:v>76</c:v>
                </c:pt>
                <c:pt idx="73">
                  <c:v>56.6</c:v>
                </c:pt>
                <c:pt idx="74">
                  <c:v>38.9</c:v>
                </c:pt>
                <c:pt idx="75">
                  <c:v>29.8</c:v>
                </c:pt>
                <c:pt idx="76">
                  <c:v>22</c:v>
                </c:pt>
                <c:pt idx="77">
                  <c:v>20.9</c:v>
                </c:pt>
                <c:pt idx="78">
                  <c:v>20</c:v>
                </c:pt>
                <c:pt idx="79">
                  <c:v>15.8</c:v>
                </c:pt>
                <c:pt idx="80">
                  <c:v>15.4</c:v>
                </c:pt>
                <c:pt idx="81">
                  <c:v>15.4</c:v>
                </c:pt>
                <c:pt idx="82">
                  <c:v>15.8</c:v>
                </c:pt>
                <c:pt idx="83">
                  <c:v>15.9</c:v>
                </c:pt>
                <c:pt idx="84">
                  <c:v>15.4</c:v>
                </c:pt>
                <c:pt idx="85">
                  <c:v>14.1</c:v>
                </c:pt>
                <c:pt idx="86">
                  <c:v>13</c:v>
                </c:pt>
                <c:pt idx="87">
                  <c:v>12.6</c:v>
                </c:pt>
                <c:pt idx="88">
                  <c:v>12.3</c:v>
                </c:pt>
                <c:pt idx="89">
                  <c:v>12.2</c:v>
                </c:pt>
                <c:pt idx="90">
                  <c:v>12.3</c:v>
                </c:pt>
                <c:pt idx="91">
                  <c:v>12.3</c:v>
                </c:pt>
                <c:pt idx="92">
                  <c:v>12.3</c:v>
                </c:pt>
                <c:pt idx="93">
                  <c:v>12.7</c:v>
                </c:pt>
                <c:pt idx="94">
                  <c:v>12.8</c:v>
                </c:pt>
                <c:pt idx="95">
                  <c:v>13.6</c:v>
                </c:pt>
                <c:pt idx="96">
                  <c:v>14.6</c:v>
                </c:pt>
                <c:pt idx="97">
                  <c:v>16.8</c:v>
                </c:pt>
                <c:pt idx="98">
                  <c:v>18.5</c:v>
                </c:pt>
                <c:pt idx="99">
                  <c:v>26</c:v>
                </c:pt>
                <c:pt idx="100">
                  <c:v>32</c:v>
                </c:pt>
                <c:pt idx="101">
                  <c:v>33.799999999999997</c:v>
                </c:pt>
                <c:pt idx="102">
                  <c:v>33.799999999999997</c:v>
                </c:pt>
                <c:pt idx="103">
                  <c:v>28.3</c:v>
                </c:pt>
                <c:pt idx="104">
                  <c:v>22.1</c:v>
                </c:pt>
                <c:pt idx="105">
                  <c:v>17.5</c:v>
                </c:pt>
                <c:pt idx="106">
                  <c:v>16.8</c:v>
                </c:pt>
                <c:pt idx="107">
                  <c:v>16.5</c:v>
                </c:pt>
                <c:pt idx="108">
                  <c:v>16.2</c:v>
                </c:pt>
                <c:pt idx="109">
                  <c:v>14.5</c:v>
                </c:pt>
                <c:pt idx="110">
                  <c:v>14.4</c:v>
                </c:pt>
                <c:pt idx="111">
                  <c:v>14.4</c:v>
                </c:pt>
                <c:pt idx="112">
                  <c:v>20.7</c:v>
                </c:pt>
                <c:pt idx="113">
                  <c:v>31.6</c:v>
                </c:pt>
                <c:pt idx="114">
                  <c:v>48.3</c:v>
                </c:pt>
                <c:pt idx="115">
                  <c:v>84.6</c:v>
                </c:pt>
                <c:pt idx="116">
                  <c:v>100.2</c:v>
                </c:pt>
                <c:pt idx="117">
                  <c:v>100.7</c:v>
                </c:pt>
                <c:pt idx="118">
                  <c:v>92</c:v>
                </c:pt>
                <c:pt idx="119">
                  <c:v>75.900000000000006</c:v>
                </c:pt>
                <c:pt idx="120">
                  <c:v>70.5</c:v>
                </c:pt>
                <c:pt idx="121">
                  <c:v>57.9</c:v>
                </c:pt>
                <c:pt idx="122">
                  <c:v>56.8</c:v>
                </c:pt>
                <c:pt idx="123">
                  <c:v>63.8</c:v>
                </c:pt>
                <c:pt idx="124">
                  <c:v>67</c:v>
                </c:pt>
                <c:pt idx="125">
                  <c:v>65</c:v>
                </c:pt>
                <c:pt idx="126">
                  <c:v>51.1</c:v>
                </c:pt>
                <c:pt idx="127">
                  <c:v>33.5</c:v>
                </c:pt>
                <c:pt idx="128">
                  <c:v>27.6</c:v>
                </c:pt>
                <c:pt idx="129">
                  <c:v>20.7</c:v>
                </c:pt>
                <c:pt idx="130">
                  <c:v>17.8</c:v>
                </c:pt>
                <c:pt idx="131">
                  <c:v>17.8</c:v>
                </c:pt>
                <c:pt idx="132">
                  <c:v>17.600000000000001</c:v>
                </c:pt>
                <c:pt idx="133">
                  <c:v>16.7</c:v>
                </c:pt>
                <c:pt idx="134">
                  <c:v>16.600000000000001</c:v>
                </c:pt>
                <c:pt idx="135">
                  <c:v>20.100000000000001</c:v>
                </c:pt>
                <c:pt idx="136">
                  <c:v>37.1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60064"/>
        <c:axId val="124761984"/>
      </c:scatterChart>
      <c:valAx>
        <c:axId val="124760064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4761984"/>
        <c:crosses val="autoZero"/>
        <c:crossBetween val="midCat"/>
      </c:valAx>
      <c:valAx>
        <c:axId val="124761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06E-2"/>
              <c:y val="0.43807184838889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4760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4762</xdr:rowOff>
    </xdr:from>
    <xdr:to>
      <xdr:col>12</xdr:col>
      <xdr:colOff>304800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35"/>
  <sheetViews>
    <sheetView workbookViewId="0">
      <pane xSplit="2" ySplit="3" topLeftCell="BN677" activePane="bottomRight" state="frozen"/>
      <selection pane="topRight" activeCell="C1" sqref="C1"/>
      <selection pane="bottomLeft" activeCell="A4" sqref="A4"/>
      <selection pane="bottomRight" activeCell="A567" sqref="A567:BV705"/>
    </sheetView>
  </sheetViews>
  <sheetFormatPr defaultRowHeight="15" x14ac:dyDescent="0.25"/>
  <cols>
    <col min="1" max="1" width="16" style="4" customWidth="1"/>
    <col min="2" max="2" width="15.5703125" style="4" customWidth="1"/>
    <col min="3" max="3" width="13" style="4" customWidth="1"/>
    <col min="4" max="4" width="11.5703125" style="4" customWidth="1"/>
    <col min="5" max="5" width="16.7109375" style="4" bestFit="1" customWidth="1"/>
    <col min="6" max="6" width="16" style="4" customWidth="1"/>
    <col min="7" max="7" width="11.85546875" style="4" bestFit="1" customWidth="1"/>
    <col min="8" max="8" width="8.85546875" style="4" bestFit="1" customWidth="1"/>
    <col min="9" max="9" width="9.85546875" style="4" bestFit="1" customWidth="1"/>
    <col min="10" max="10" width="10.42578125" style="4" bestFit="1" customWidth="1"/>
    <col min="11" max="11" width="27.28515625" style="4" bestFit="1" customWidth="1"/>
    <col min="12" max="12" width="29.42578125" style="4" customWidth="1"/>
    <col min="13" max="13" width="7.85546875" style="4" bestFit="1" customWidth="1"/>
    <col min="14" max="14" width="10" style="4" bestFit="1" customWidth="1"/>
    <col min="15" max="17" width="9.140625" style="4"/>
    <col min="18" max="19" width="10.140625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8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2" width="11.5703125" style="4" bestFit="1" customWidth="1"/>
    <col min="43" max="43" width="10" style="4" bestFit="1" customWidth="1"/>
    <col min="44" max="44" width="10.7109375" style="4" bestFit="1" customWidth="1"/>
    <col min="45" max="45" width="9.28515625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1.85546875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7.85546875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4" width="10.7109375" style="4" bestFit="1" customWidth="1"/>
    <col min="75" max="16384" width="9.140625" style="4"/>
  </cols>
  <sheetData>
    <row r="1" spans="1:7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</row>
    <row r="2" spans="1:74" s="1" customFormat="1" x14ac:dyDescent="0.25">
      <c r="A2" s="1" t="s">
        <v>72</v>
      </c>
      <c r="B2" s="1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</row>
    <row r="3" spans="1:74" s="1" customFormat="1" x14ac:dyDescent="0.25">
      <c r="A3" s="1" t="s">
        <v>145</v>
      </c>
      <c r="B3" s="1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</row>
    <row r="4" spans="1:74" x14ac:dyDescent="0.25">
      <c r="A4" s="2">
        <v>42068</v>
      </c>
      <c r="B4" s="3">
        <v>4.0925925925925928E-2</v>
      </c>
      <c r="C4" s="4">
        <v>0.14000000000000001</v>
      </c>
      <c r="D4" s="4">
        <v>0.1212</v>
      </c>
      <c r="E4" s="4">
        <v>1212.4304420000001</v>
      </c>
      <c r="F4" s="4">
        <v>0.4</v>
      </c>
      <c r="G4" s="4">
        <v>0.6</v>
      </c>
      <c r="H4" s="4">
        <v>764.3</v>
      </c>
      <c r="J4" s="4">
        <v>20.8</v>
      </c>
      <c r="K4" s="4">
        <v>1</v>
      </c>
      <c r="L4" s="4">
        <v>0.14000000000000001</v>
      </c>
      <c r="M4" s="4">
        <v>0.1212</v>
      </c>
      <c r="N4" s="4">
        <v>0.4</v>
      </c>
      <c r="O4" s="4">
        <v>0.6</v>
      </c>
      <c r="P4" s="4">
        <v>1</v>
      </c>
      <c r="Q4" s="4">
        <v>0.30070000000000002</v>
      </c>
      <c r="R4" s="4">
        <v>0.45100000000000001</v>
      </c>
      <c r="S4" s="4">
        <v>0.8</v>
      </c>
      <c r="T4" s="4">
        <v>764.34469999999999</v>
      </c>
      <c r="W4" s="4">
        <v>0</v>
      </c>
      <c r="X4" s="4">
        <v>20.8</v>
      </c>
      <c r="Y4" s="4">
        <v>13.1</v>
      </c>
      <c r="Z4" s="4">
        <v>858</v>
      </c>
      <c r="AA4" s="4">
        <v>882</v>
      </c>
      <c r="AB4" s="4">
        <v>841</v>
      </c>
      <c r="AC4" s="4">
        <v>44</v>
      </c>
      <c r="AD4" s="4">
        <v>4.71</v>
      </c>
      <c r="AE4" s="4">
        <v>0.11</v>
      </c>
      <c r="AF4" s="4">
        <v>990</v>
      </c>
      <c r="AG4" s="4">
        <v>-12</v>
      </c>
      <c r="AH4" s="4">
        <v>5</v>
      </c>
      <c r="AI4" s="4">
        <v>29</v>
      </c>
      <c r="AJ4" s="4">
        <v>191</v>
      </c>
      <c r="AK4" s="4">
        <v>140</v>
      </c>
      <c r="AL4" s="4">
        <v>4</v>
      </c>
      <c r="AM4" s="4">
        <v>195</v>
      </c>
      <c r="AN4" s="4" t="s">
        <v>155</v>
      </c>
      <c r="AO4" s="4">
        <v>2</v>
      </c>
      <c r="AP4" s="5">
        <v>0.91596064814814815</v>
      </c>
      <c r="AQ4" s="4">
        <v>47.159292999999998</v>
      </c>
      <c r="AR4" s="4">
        <v>-88.489712999999995</v>
      </c>
      <c r="AS4" s="4">
        <v>321.60000000000002</v>
      </c>
      <c r="AT4" s="4">
        <v>0</v>
      </c>
      <c r="AU4" s="4">
        <v>12</v>
      </c>
      <c r="AV4" s="4">
        <v>7</v>
      </c>
      <c r="AW4" s="4" t="s">
        <v>201</v>
      </c>
      <c r="AX4" s="4">
        <v>1.3</v>
      </c>
      <c r="AY4" s="4">
        <v>1.7</v>
      </c>
      <c r="AZ4" s="4">
        <v>2.2999999999999998</v>
      </c>
      <c r="BA4" s="4">
        <v>14.023</v>
      </c>
      <c r="BB4" s="4">
        <v>450</v>
      </c>
      <c r="BC4" s="4">
        <v>32.090000000000003</v>
      </c>
      <c r="BD4" s="4">
        <v>0.108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Q4" s="4">
        <v>0</v>
      </c>
      <c r="BR4" s="4">
        <v>0.04</v>
      </c>
      <c r="BS4" s="4">
        <v>-5</v>
      </c>
      <c r="BT4" s="4">
        <v>0.16600000000000001</v>
      </c>
      <c r="BU4" s="4">
        <v>0.97750000000000004</v>
      </c>
      <c r="BV4" s="4">
        <v>3.3532000000000002</v>
      </c>
    </row>
    <row r="5" spans="1:74" x14ac:dyDescent="0.25">
      <c r="A5" s="2">
        <v>42068</v>
      </c>
      <c r="B5" s="3">
        <v>4.0937500000000002E-2</v>
      </c>
      <c r="C5" s="4">
        <v>0.14000000000000001</v>
      </c>
      <c r="D5" s="4">
        <v>0.1186</v>
      </c>
      <c r="E5" s="4">
        <v>1186.349874</v>
      </c>
      <c r="F5" s="4">
        <v>0.3</v>
      </c>
      <c r="G5" s="4">
        <v>0.6</v>
      </c>
      <c r="H5" s="4">
        <v>760</v>
      </c>
      <c r="J5" s="4">
        <v>20.8</v>
      </c>
      <c r="K5" s="4">
        <v>1</v>
      </c>
      <c r="L5" s="4">
        <v>0.14000000000000001</v>
      </c>
      <c r="M5" s="4">
        <v>0.1186</v>
      </c>
      <c r="N5" s="4">
        <v>0.3</v>
      </c>
      <c r="O5" s="4">
        <v>0.6</v>
      </c>
      <c r="P5" s="4">
        <v>0.9</v>
      </c>
      <c r="Q5" s="4">
        <v>0.22550000000000001</v>
      </c>
      <c r="R5" s="4">
        <v>0.45100000000000001</v>
      </c>
      <c r="S5" s="4">
        <v>0.7</v>
      </c>
      <c r="T5" s="4">
        <v>760.02449999999999</v>
      </c>
      <c r="W5" s="4">
        <v>0</v>
      </c>
      <c r="X5" s="4">
        <v>20.8</v>
      </c>
      <c r="Y5" s="4">
        <v>13.2</v>
      </c>
      <c r="Z5" s="4">
        <v>858</v>
      </c>
      <c r="AA5" s="4">
        <v>882</v>
      </c>
      <c r="AB5" s="4">
        <v>841</v>
      </c>
      <c r="AC5" s="4">
        <v>44</v>
      </c>
      <c r="AD5" s="4">
        <v>4.71</v>
      </c>
      <c r="AE5" s="4">
        <v>0.11</v>
      </c>
      <c r="AF5" s="4">
        <v>990</v>
      </c>
      <c r="AG5" s="4">
        <v>-12</v>
      </c>
      <c r="AH5" s="4">
        <v>5</v>
      </c>
      <c r="AI5" s="4">
        <v>29</v>
      </c>
      <c r="AJ5" s="4">
        <v>191</v>
      </c>
      <c r="AK5" s="4">
        <v>140</v>
      </c>
      <c r="AL5" s="4">
        <v>4</v>
      </c>
      <c r="AM5" s="4">
        <v>195</v>
      </c>
      <c r="AN5" s="4" t="s">
        <v>155</v>
      </c>
      <c r="AO5" s="4">
        <v>2</v>
      </c>
      <c r="AP5" s="5">
        <v>0.91596064814814815</v>
      </c>
      <c r="AQ5" s="4">
        <v>47.159292999999998</v>
      </c>
      <c r="AR5" s="4">
        <v>-88.489712999999995</v>
      </c>
      <c r="AS5" s="4">
        <v>321.5</v>
      </c>
      <c r="AT5" s="4">
        <v>0</v>
      </c>
      <c r="AU5" s="4">
        <v>12</v>
      </c>
      <c r="AV5" s="4">
        <v>7</v>
      </c>
      <c r="AW5" s="4" t="s">
        <v>201</v>
      </c>
      <c r="AX5" s="4">
        <v>1.3</v>
      </c>
      <c r="AY5" s="4">
        <v>1.7565</v>
      </c>
      <c r="AZ5" s="4">
        <v>2.2999999999999998</v>
      </c>
      <c r="BA5" s="4">
        <v>14.023</v>
      </c>
      <c r="BB5" s="4">
        <v>450</v>
      </c>
      <c r="BC5" s="4">
        <v>32.090000000000003</v>
      </c>
      <c r="BD5" s="4">
        <v>0.108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Q5" s="4">
        <v>0</v>
      </c>
      <c r="BR5" s="4">
        <v>3.9795999999999998E-2</v>
      </c>
      <c r="BS5" s="4">
        <v>-5</v>
      </c>
      <c r="BT5" s="4">
        <v>0.166102</v>
      </c>
      <c r="BU5" s="4">
        <v>0.97251500000000002</v>
      </c>
      <c r="BV5" s="4">
        <v>3.3552599999999999</v>
      </c>
    </row>
    <row r="6" spans="1:74" x14ac:dyDescent="0.25">
      <c r="A6" s="2">
        <v>42068</v>
      </c>
      <c r="B6" s="3">
        <v>4.0949074074074075E-2</v>
      </c>
      <c r="C6" s="4">
        <v>0.14000000000000001</v>
      </c>
      <c r="D6" s="4">
        <v>0.11700000000000001</v>
      </c>
      <c r="E6" s="4">
        <v>1170</v>
      </c>
      <c r="F6" s="4">
        <v>0.3</v>
      </c>
      <c r="G6" s="4">
        <v>0.6</v>
      </c>
      <c r="H6" s="4">
        <v>762.3</v>
      </c>
      <c r="J6" s="4">
        <v>20.8</v>
      </c>
      <c r="K6" s="4">
        <v>1</v>
      </c>
      <c r="L6" s="4">
        <v>0.14000000000000001</v>
      </c>
      <c r="M6" s="4">
        <v>0.11700000000000001</v>
      </c>
      <c r="N6" s="4">
        <v>0.3</v>
      </c>
      <c r="O6" s="4">
        <v>0.6</v>
      </c>
      <c r="P6" s="4">
        <v>0.9</v>
      </c>
      <c r="Q6" s="4">
        <v>0.22550000000000001</v>
      </c>
      <c r="R6" s="4">
        <v>0.45100000000000001</v>
      </c>
      <c r="S6" s="4">
        <v>0.7</v>
      </c>
      <c r="T6" s="4">
        <v>762.33219999999994</v>
      </c>
      <c r="W6" s="4">
        <v>0</v>
      </c>
      <c r="X6" s="4">
        <v>20.8</v>
      </c>
      <c r="Y6" s="4">
        <v>13.7</v>
      </c>
      <c r="Z6" s="4">
        <v>855</v>
      </c>
      <c r="AA6" s="4">
        <v>882</v>
      </c>
      <c r="AB6" s="4">
        <v>840</v>
      </c>
      <c r="AC6" s="4">
        <v>44</v>
      </c>
      <c r="AD6" s="4">
        <v>4.71</v>
      </c>
      <c r="AE6" s="4">
        <v>0.11</v>
      </c>
      <c r="AF6" s="4">
        <v>990</v>
      </c>
      <c r="AG6" s="4">
        <v>-12</v>
      </c>
      <c r="AH6" s="4">
        <v>5</v>
      </c>
      <c r="AI6" s="4">
        <v>29</v>
      </c>
      <c r="AJ6" s="4">
        <v>191</v>
      </c>
      <c r="AK6" s="4">
        <v>140</v>
      </c>
      <c r="AL6" s="4">
        <v>3.9</v>
      </c>
      <c r="AM6" s="4">
        <v>195</v>
      </c>
      <c r="AN6" s="4" t="s">
        <v>155</v>
      </c>
      <c r="AO6" s="4">
        <v>2</v>
      </c>
      <c r="AP6" s="5">
        <v>0.9159722222222223</v>
      </c>
      <c r="AQ6" s="4">
        <v>47.159292999999998</v>
      </c>
      <c r="AR6" s="4">
        <v>-88.489712999999995</v>
      </c>
      <c r="AS6" s="4">
        <v>321.39999999999998</v>
      </c>
      <c r="AT6" s="4">
        <v>0</v>
      </c>
      <c r="AU6" s="4">
        <v>12</v>
      </c>
      <c r="AV6" s="4">
        <v>10</v>
      </c>
      <c r="AW6" s="4" t="s">
        <v>202</v>
      </c>
      <c r="AX6" s="4">
        <v>1.2435</v>
      </c>
      <c r="AY6" s="4">
        <v>1.7435</v>
      </c>
      <c r="AZ6" s="4">
        <v>2.1869999999999998</v>
      </c>
      <c r="BA6" s="4">
        <v>14.023</v>
      </c>
      <c r="BB6" s="4">
        <v>450</v>
      </c>
      <c r="BC6" s="4">
        <v>32.090000000000003</v>
      </c>
      <c r="BD6" s="4">
        <v>0.108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Q6" s="4">
        <v>0</v>
      </c>
      <c r="BR6" s="4">
        <v>3.7592E-2</v>
      </c>
      <c r="BS6" s="4">
        <v>-5</v>
      </c>
      <c r="BT6" s="4">
        <v>0.16689799999999999</v>
      </c>
      <c r="BU6" s="4">
        <v>0.918655</v>
      </c>
      <c r="BV6" s="4">
        <v>3.37134</v>
      </c>
    </row>
    <row r="7" spans="1:74" x14ac:dyDescent="0.25">
      <c r="A7" s="2">
        <v>42068</v>
      </c>
      <c r="B7" s="3">
        <v>4.0960648148148149E-2</v>
      </c>
      <c r="C7" s="4">
        <v>0.14000000000000001</v>
      </c>
      <c r="D7" s="4">
        <v>0.11650000000000001</v>
      </c>
      <c r="E7" s="4">
        <v>1164.929108</v>
      </c>
      <c r="F7" s="4">
        <v>0.2</v>
      </c>
      <c r="G7" s="4">
        <v>0.5</v>
      </c>
      <c r="H7" s="4">
        <v>732.9</v>
      </c>
      <c r="J7" s="4">
        <v>20.8</v>
      </c>
      <c r="K7" s="4">
        <v>1</v>
      </c>
      <c r="L7" s="4">
        <v>0.14000000000000001</v>
      </c>
      <c r="M7" s="4">
        <v>0.11650000000000001</v>
      </c>
      <c r="N7" s="4">
        <v>0.2</v>
      </c>
      <c r="O7" s="4">
        <v>0.5</v>
      </c>
      <c r="P7" s="4">
        <v>0.7</v>
      </c>
      <c r="Q7" s="4">
        <v>0.15029999999999999</v>
      </c>
      <c r="R7" s="4">
        <v>0.37580000000000002</v>
      </c>
      <c r="S7" s="4">
        <v>0.5</v>
      </c>
      <c r="T7" s="4">
        <v>732.85040000000004</v>
      </c>
      <c r="W7" s="4">
        <v>0</v>
      </c>
      <c r="X7" s="4">
        <v>20.8</v>
      </c>
      <c r="Y7" s="4">
        <v>13.7</v>
      </c>
      <c r="Z7" s="4">
        <v>854</v>
      </c>
      <c r="AA7" s="4">
        <v>882</v>
      </c>
      <c r="AB7" s="4">
        <v>840</v>
      </c>
      <c r="AC7" s="4">
        <v>44</v>
      </c>
      <c r="AD7" s="4">
        <v>4.71</v>
      </c>
      <c r="AE7" s="4">
        <v>0.11</v>
      </c>
      <c r="AF7" s="4">
        <v>990</v>
      </c>
      <c r="AG7" s="4">
        <v>-12</v>
      </c>
      <c r="AH7" s="4">
        <v>5</v>
      </c>
      <c r="AI7" s="4">
        <v>29</v>
      </c>
      <c r="AJ7" s="4">
        <v>191</v>
      </c>
      <c r="AK7" s="4">
        <v>140</v>
      </c>
      <c r="AL7" s="4">
        <v>3.9</v>
      </c>
      <c r="AM7" s="4">
        <v>195</v>
      </c>
      <c r="AN7" s="4" t="s">
        <v>155</v>
      </c>
      <c r="AO7" s="4">
        <v>2</v>
      </c>
      <c r="AP7" s="5">
        <v>0.91599537037037038</v>
      </c>
      <c r="AQ7" s="4">
        <v>47.159292999999998</v>
      </c>
      <c r="AR7" s="4">
        <v>-88.489712999999995</v>
      </c>
      <c r="AS7" s="4">
        <v>321.39999999999998</v>
      </c>
      <c r="AT7" s="4">
        <v>0</v>
      </c>
      <c r="AU7" s="4">
        <v>12</v>
      </c>
      <c r="AV7" s="4">
        <v>10</v>
      </c>
      <c r="AW7" s="4" t="s">
        <v>202</v>
      </c>
      <c r="AX7" s="4">
        <v>1.143556</v>
      </c>
      <c r="AY7" s="4">
        <v>1.643556</v>
      </c>
      <c r="AZ7" s="4">
        <v>2.0435560000000002</v>
      </c>
      <c r="BA7" s="4">
        <v>14.023</v>
      </c>
      <c r="BB7" s="4">
        <v>450</v>
      </c>
      <c r="BC7" s="4">
        <v>32.090000000000003</v>
      </c>
      <c r="BD7" s="4">
        <v>0.108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Q7" s="4">
        <v>0</v>
      </c>
      <c r="BR7" s="4">
        <v>3.4203999999999998E-2</v>
      </c>
      <c r="BS7" s="4">
        <v>-5</v>
      </c>
      <c r="BT7" s="4">
        <v>0.166102</v>
      </c>
      <c r="BU7" s="4">
        <v>0.83586000000000005</v>
      </c>
      <c r="BV7" s="4">
        <v>3.3552599999999999</v>
      </c>
    </row>
    <row r="8" spans="1:74" x14ac:dyDescent="0.25">
      <c r="A8" s="2">
        <v>42068</v>
      </c>
      <c r="B8" s="3">
        <v>4.0972222222222222E-2</v>
      </c>
      <c r="C8" s="4">
        <v>0.14000000000000001</v>
      </c>
      <c r="D8" s="4">
        <v>0.11459999999999999</v>
      </c>
      <c r="E8" s="4">
        <v>1146.3917530000001</v>
      </c>
      <c r="F8" s="4">
        <v>0.2</v>
      </c>
      <c r="G8" s="4">
        <v>0.5</v>
      </c>
      <c r="H8" s="4">
        <v>741.1</v>
      </c>
      <c r="J8" s="4">
        <v>20.8</v>
      </c>
      <c r="K8" s="4">
        <v>1</v>
      </c>
      <c r="L8" s="4">
        <v>0.14000000000000001</v>
      </c>
      <c r="M8" s="4">
        <v>0.11459999999999999</v>
      </c>
      <c r="N8" s="4">
        <v>0.2</v>
      </c>
      <c r="O8" s="4">
        <v>0.5</v>
      </c>
      <c r="P8" s="4">
        <v>0.7</v>
      </c>
      <c r="Q8" s="4">
        <v>0.15029999999999999</v>
      </c>
      <c r="R8" s="4">
        <v>0.37580000000000002</v>
      </c>
      <c r="S8" s="4">
        <v>0.5</v>
      </c>
      <c r="T8" s="4">
        <v>741.1</v>
      </c>
      <c r="W8" s="4">
        <v>0</v>
      </c>
      <c r="X8" s="4">
        <v>20.8</v>
      </c>
      <c r="Y8" s="4">
        <v>13.8</v>
      </c>
      <c r="Z8" s="4">
        <v>853</v>
      </c>
      <c r="AA8" s="4">
        <v>882</v>
      </c>
      <c r="AB8" s="4">
        <v>839</v>
      </c>
      <c r="AC8" s="4">
        <v>44</v>
      </c>
      <c r="AD8" s="4">
        <v>4.71</v>
      </c>
      <c r="AE8" s="4">
        <v>0.11</v>
      </c>
      <c r="AF8" s="4">
        <v>990</v>
      </c>
      <c r="AG8" s="4">
        <v>-12</v>
      </c>
      <c r="AH8" s="4">
        <v>5</v>
      </c>
      <c r="AI8" s="4">
        <v>29</v>
      </c>
      <c r="AJ8" s="4">
        <v>191</v>
      </c>
      <c r="AK8" s="4">
        <v>140</v>
      </c>
      <c r="AL8" s="4">
        <v>3.8</v>
      </c>
      <c r="AM8" s="4">
        <v>195</v>
      </c>
      <c r="AN8" s="4" t="s">
        <v>155</v>
      </c>
      <c r="AO8" s="4">
        <v>2</v>
      </c>
      <c r="AP8" s="5">
        <v>0.91599537037037038</v>
      </c>
      <c r="AQ8" s="4">
        <v>47.159292999999998</v>
      </c>
      <c r="AR8" s="4">
        <v>-88.489712999999995</v>
      </c>
      <c r="AS8" s="4">
        <v>321.39999999999998</v>
      </c>
      <c r="AT8" s="4">
        <v>0</v>
      </c>
      <c r="AU8" s="4">
        <v>12</v>
      </c>
      <c r="AV8" s="4">
        <v>10</v>
      </c>
      <c r="AW8" s="4" t="s">
        <v>202</v>
      </c>
      <c r="AX8" s="4">
        <v>1.1564559999999999</v>
      </c>
      <c r="AY8" s="4">
        <v>1.261261</v>
      </c>
      <c r="AZ8" s="4">
        <v>2</v>
      </c>
      <c r="BA8" s="4">
        <v>14.023</v>
      </c>
      <c r="BB8" s="4">
        <v>450</v>
      </c>
      <c r="BC8" s="4">
        <v>32.090000000000003</v>
      </c>
      <c r="BD8" s="4">
        <v>0.108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Q8" s="4">
        <v>0</v>
      </c>
      <c r="BR8" s="4">
        <v>3.6204E-2</v>
      </c>
      <c r="BS8" s="4">
        <v>-5</v>
      </c>
      <c r="BT8" s="4">
        <v>0.16700000000000001</v>
      </c>
      <c r="BU8" s="4">
        <v>0.88473000000000002</v>
      </c>
      <c r="BV8" s="4">
        <v>3.3734000000000002</v>
      </c>
    </row>
    <row r="9" spans="1:74" x14ac:dyDescent="0.25">
      <c r="A9" s="2">
        <v>42068</v>
      </c>
      <c r="B9" s="3">
        <v>4.0983796296296296E-2</v>
      </c>
      <c r="C9" s="4">
        <v>0.13400000000000001</v>
      </c>
      <c r="D9" s="4">
        <v>0.11119999999999999</v>
      </c>
      <c r="E9" s="4">
        <v>1112.0274910000001</v>
      </c>
      <c r="F9" s="4">
        <v>0.1</v>
      </c>
      <c r="G9" s="4">
        <v>0.5</v>
      </c>
      <c r="H9" s="4">
        <v>723.6</v>
      </c>
      <c r="J9" s="4">
        <v>20.8</v>
      </c>
      <c r="K9" s="4">
        <v>1</v>
      </c>
      <c r="L9" s="4">
        <v>0.13400000000000001</v>
      </c>
      <c r="M9" s="4">
        <v>0.11119999999999999</v>
      </c>
      <c r="N9" s="4">
        <v>0.1</v>
      </c>
      <c r="O9" s="4">
        <v>0.5</v>
      </c>
      <c r="P9" s="4">
        <v>0.6</v>
      </c>
      <c r="Q9" s="4">
        <v>7.5200000000000003E-2</v>
      </c>
      <c r="R9" s="4">
        <v>0.37580000000000002</v>
      </c>
      <c r="S9" s="4">
        <v>0.5</v>
      </c>
      <c r="T9" s="4">
        <v>723.62869999999998</v>
      </c>
      <c r="W9" s="4">
        <v>0</v>
      </c>
      <c r="X9" s="4">
        <v>20.8</v>
      </c>
      <c r="Y9" s="4">
        <v>13.7</v>
      </c>
      <c r="Z9" s="4">
        <v>853</v>
      </c>
      <c r="AA9" s="4">
        <v>882</v>
      </c>
      <c r="AB9" s="4">
        <v>839</v>
      </c>
      <c r="AC9" s="4">
        <v>44</v>
      </c>
      <c r="AD9" s="4">
        <v>4.71</v>
      </c>
      <c r="AE9" s="4">
        <v>0.11</v>
      </c>
      <c r="AF9" s="4">
        <v>990</v>
      </c>
      <c r="AG9" s="4">
        <v>-12</v>
      </c>
      <c r="AH9" s="4">
        <v>5</v>
      </c>
      <c r="AI9" s="4">
        <v>29</v>
      </c>
      <c r="AJ9" s="4">
        <v>191</v>
      </c>
      <c r="AK9" s="4">
        <v>139.9</v>
      </c>
      <c r="AL9" s="4">
        <v>3.7</v>
      </c>
      <c r="AM9" s="4">
        <v>195</v>
      </c>
      <c r="AN9" s="4" t="s">
        <v>155</v>
      </c>
      <c r="AO9" s="4">
        <v>2</v>
      </c>
      <c r="AP9" s="5">
        <v>0.91600694444444442</v>
      </c>
      <c r="AQ9" s="4">
        <v>47.159292999999998</v>
      </c>
      <c r="AR9" s="4">
        <v>-88.489714000000006</v>
      </c>
      <c r="AS9" s="4">
        <v>321.3</v>
      </c>
      <c r="AT9" s="4">
        <v>0</v>
      </c>
      <c r="AU9" s="4">
        <v>12</v>
      </c>
      <c r="AV9" s="4">
        <v>10</v>
      </c>
      <c r="AW9" s="4" t="s">
        <v>202</v>
      </c>
      <c r="AX9" s="4">
        <v>1.2</v>
      </c>
      <c r="AY9" s="4">
        <v>1.0565</v>
      </c>
      <c r="AZ9" s="4">
        <v>2.0565000000000002</v>
      </c>
      <c r="BA9" s="4">
        <v>14.023</v>
      </c>
      <c r="BB9" s="4">
        <v>450</v>
      </c>
      <c r="BC9" s="4">
        <v>32.090000000000003</v>
      </c>
      <c r="BD9" s="4">
        <v>0.108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Q9" s="4">
        <v>0</v>
      </c>
      <c r="BR9" s="4">
        <v>3.7595999999999997E-2</v>
      </c>
      <c r="BS9" s="4">
        <v>-5</v>
      </c>
      <c r="BT9" s="4">
        <v>0.16689899999999999</v>
      </c>
      <c r="BU9" s="4">
        <v>0.91874199999999995</v>
      </c>
      <c r="BV9" s="4">
        <v>3.3713579999999999</v>
      </c>
    </row>
    <row r="10" spans="1:74" x14ac:dyDescent="0.25">
      <c r="A10" s="2">
        <v>42068</v>
      </c>
      <c r="B10" s="3">
        <v>4.099537037037037E-2</v>
      </c>
      <c r="C10" s="4">
        <v>0.13</v>
      </c>
      <c r="D10" s="4">
        <v>0.111</v>
      </c>
      <c r="E10" s="4">
        <v>1110</v>
      </c>
      <c r="F10" s="4">
        <v>0.1</v>
      </c>
      <c r="G10" s="4">
        <v>0.5</v>
      </c>
      <c r="H10" s="4">
        <v>719.8</v>
      </c>
      <c r="J10" s="4">
        <v>20.8</v>
      </c>
      <c r="K10" s="4">
        <v>1</v>
      </c>
      <c r="L10" s="4">
        <v>0.13</v>
      </c>
      <c r="M10" s="4">
        <v>0.111</v>
      </c>
      <c r="N10" s="4">
        <v>0.1</v>
      </c>
      <c r="O10" s="4">
        <v>0.5</v>
      </c>
      <c r="P10" s="4">
        <v>0.6</v>
      </c>
      <c r="Q10" s="4">
        <v>7.5200000000000003E-2</v>
      </c>
      <c r="R10" s="4">
        <v>0.37580000000000002</v>
      </c>
      <c r="S10" s="4">
        <v>0.5</v>
      </c>
      <c r="T10" s="4">
        <v>719.81039999999996</v>
      </c>
      <c r="W10" s="4">
        <v>0</v>
      </c>
      <c r="X10" s="4">
        <v>20.8</v>
      </c>
      <c r="Y10" s="4">
        <v>13.6</v>
      </c>
      <c r="Z10" s="4">
        <v>854</v>
      </c>
      <c r="AA10" s="4">
        <v>882</v>
      </c>
      <c r="AB10" s="4">
        <v>841</v>
      </c>
      <c r="AC10" s="4">
        <v>44</v>
      </c>
      <c r="AD10" s="4">
        <v>4.71</v>
      </c>
      <c r="AE10" s="4">
        <v>0.11</v>
      </c>
      <c r="AF10" s="4">
        <v>990</v>
      </c>
      <c r="AG10" s="4">
        <v>-12</v>
      </c>
      <c r="AH10" s="4">
        <v>5</v>
      </c>
      <c r="AI10" s="4">
        <v>29</v>
      </c>
      <c r="AJ10" s="4">
        <v>191</v>
      </c>
      <c r="AK10" s="4">
        <v>139</v>
      </c>
      <c r="AL10" s="4">
        <v>3.6</v>
      </c>
      <c r="AM10" s="4">
        <v>195</v>
      </c>
      <c r="AN10" s="4" t="s">
        <v>155</v>
      </c>
      <c r="AO10" s="4">
        <v>2</v>
      </c>
      <c r="AP10" s="5">
        <v>0.91601851851851857</v>
      </c>
      <c r="AQ10" s="4">
        <v>47.159292999999998</v>
      </c>
      <c r="AR10" s="4">
        <v>-88.489715000000004</v>
      </c>
      <c r="AS10" s="4">
        <v>323.2</v>
      </c>
      <c r="AT10" s="4">
        <v>0</v>
      </c>
      <c r="AU10" s="4">
        <v>12</v>
      </c>
      <c r="AV10" s="4">
        <v>9</v>
      </c>
      <c r="AW10" s="4" t="s">
        <v>203</v>
      </c>
      <c r="AX10" s="4">
        <v>1.2565</v>
      </c>
      <c r="AY10" s="4">
        <v>1.0435000000000001</v>
      </c>
      <c r="AZ10" s="4">
        <v>1.8740000000000001</v>
      </c>
      <c r="BA10" s="4">
        <v>14.023</v>
      </c>
      <c r="BB10" s="4">
        <v>450</v>
      </c>
      <c r="BC10" s="4">
        <v>32.090000000000003</v>
      </c>
      <c r="BD10" s="4">
        <v>0.108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Q10" s="4">
        <v>0</v>
      </c>
      <c r="BR10" s="4">
        <v>3.4408000000000001E-2</v>
      </c>
      <c r="BS10" s="4">
        <v>-5</v>
      </c>
      <c r="BT10" s="4">
        <v>0.166102</v>
      </c>
      <c r="BU10" s="4">
        <v>0.84084599999999998</v>
      </c>
      <c r="BV10" s="4">
        <v>3.3552599999999999</v>
      </c>
    </row>
    <row r="11" spans="1:74" x14ac:dyDescent="0.25">
      <c r="A11" s="2">
        <v>42068</v>
      </c>
      <c r="B11" s="3">
        <v>4.1006944444444443E-2</v>
      </c>
      <c r="C11" s="4">
        <v>0.13</v>
      </c>
      <c r="D11" s="4">
        <v>0.10920000000000001</v>
      </c>
      <c r="E11" s="4">
        <v>1091.9642859999999</v>
      </c>
      <c r="F11" s="4">
        <v>0</v>
      </c>
      <c r="G11" s="4">
        <v>0.5</v>
      </c>
      <c r="H11" s="4">
        <v>722.6</v>
      </c>
      <c r="J11" s="4">
        <v>20.8</v>
      </c>
      <c r="K11" s="4">
        <v>1</v>
      </c>
      <c r="L11" s="4">
        <v>0.13</v>
      </c>
      <c r="M11" s="4">
        <v>0.10920000000000001</v>
      </c>
      <c r="N11" s="4">
        <v>0</v>
      </c>
      <c r="O11" s="4">
        <v>0.5</v>
      </c>
      <c r="P11" s="4">
        <v>0.5</v>
      </c>
      <c r="Q11" s="4">
        <v>0</v>
      </c>
      <c r="R11" s="4">
        <v>0.37580000000000002</v>
      </c>
      <c r="S11" s="4">
        <v>0.4</v>
      </c>
      <c r="T11" s="4">
        <v>722.59069999999997</v>
      </c>
      <c r="W11" s="4">
        <v>0</v>
      </c>
      <c r="X11" s="4">
        <v>20.8</v>
      </c>
      <c r="Y11" s="4">
        <v>13.8</v>
      </c>
      <c r="Z11" s="4">
        <v>854</v>
      </c>
      <c r="AA11" s="4">
        <v>882</v>
      </c>
      <c r="AB11" s="4">
        <v>839</v>
      </c>
      <c r="AC11" s="4">
        <v>44</v>
      </c>
      <c r="AD11" s="4">
        <v>4.71</v>
      </c>
      <c r="AE11" s="4">
        <v>0.11</v>
      </c>
      <c r="AF11" s="4">
        <v>990</v>
      </c>
      <c r="AG11" s="4">
        <v>-12</v>
      </c>
      <c r="AH11" s="4">
        <v>5</v>
      </c>
      <c r="AI11" s="4">
        <v>29</v>
      </c>
      <c r="AJ11" s="4">
        <v>190.9</v>
      </c>
      <c r="AK11" s="4">
        <v>139</v>
      </c>
      <c r="AL11" s="4">
        <v>3.7</v>
      </c>
      <c r="AM11" s="4">
        <v>195</v>
      </c>
      <c r="AN11" s="4" t="s">
        <v>155</v>
      </c>
      <c r="AO11" s="4">
        <v>2</v>
      </c>
      <c r="AP11" s="5">
        <v>0.91603009259259249</v>
      </c>
      <c r="AQ11" s="4">
        <v>47.159292999999998</v>
      </c>
      <c r="AR11" s="4">
        <v>-88.489715000000004</v>
      </c>
      <c r="AS11" s="4">
        <v>324.5</v>
      </c>
      <c r="AT11" s="4">
        <v>0</v>
      </c>
      <c r="AU11" s="4">
        <v>12</v>
      </c>
      <c r="AV11" s="4">
        <v>9</v>
      </c>
      <c r="AW11" s="4" t="s">
        <v>203</v>
      </c>
      <c r="AX11" s="4">
        <v>1.1305000000000001</v>
      </c>
      <c r="AY11" s="4">
        <v>1</v>
      </c>
      <c r="AZ11" s="4">
        <v>1.7</v>
      </c>
      <c r="BA11" s="4">
        <v>14.023</v>
      </c>
      <c r="BB11" s="4">
        <v>450</v>
      </c>
      <c r="BC11" s="4">
        <v>32.090000000000003</v>
      </c>
      <c r="BD11" s="4">
        <v>0.108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Q11" s="4">
        <v>0</v>
      </c>
      <c r="BR11" s="4">
        <v>3.8101999999999997E-2</v>
      </c>
      <c r="BS11" s="4">
        <v>-5</v>
      </c>
      <c r="BT11" s="4">
        <v>0.167102</v>
      </c>
      <c r="BU11" s="4">
        <v>0.931118</v>
      </c>
      <c r="BV11" s="4">
        <v>3.3754599999999999</v>
      </c>
    </row>
    <row r="12" spans="1:74" x14ac:dyDescent="0.25">
      <c r="A12" s="2">
        <v>42068</v>
      </c>
      <c r="B12" s="3">
        <v>4.1018518518518517E-2</v>
      </c>
      <c r="C12" s="4">
        <v>0.13</v>
      </c>
      <c r="D12" s="4">
        <v>0.108</v>
      </c>
      <c r="E12" s="4">
        <v>1080</v>
      </c>
      <c r="F12" s="4">
        <v>-0.1</v>
      </c>
      <c r="G12" s="4">
        <v>0.5</v>
      </c>
      <c r="H12" s="4">
        <v>711.1</v>
      </c>
      <c r="J12" s="4">
        <v>20.8</v>
      </c>
      <c r="K12" s="4">
        <v>1</v>
      </c>
      <c r="L12" s="4">
        <v>0.13</v>
      </c>
      <c r="M12" s="4">
        <v>0.108</v>
      </c>
      <c r="N12" s="4">
        <v>0</v>
      </c>
      <c r="O12" s="4">
        <v>0.5</v>
      </c>
      <c r="P12" s="4">
        <v>0.5</v>
      </c>
      <c r="Q12" s="4">
        <v>0</v>
      </c>
      <c r="R12" s="4">
        <v>0.37580000000000002</v>
      </c>
      <c r="S12" s="4">
        <v>0.4</v>
      </c>
      <c r="T12" s="4">
        <v>711.1</v>
      </c>
      <c r="W12" s="4">
        <v>0</v>
      </c>
      <c r="X12" s="4">
        <v>20.8</v>
      </c>
      <c r="Y12" s="4">
        <v>13.7</v>
      </c>
      <c r="Z12" s="4">
        <v>854</v>
      </c>
      <c r="AA12" s="4">
        <v>882</v>
      </c>
      <c r="AB12" s="4">
        <v>840</v>
      </c>
      <c r="AC12" s="4">
        <v>44</v>
      </c>
      <c r="AD12" s="4">
        <v>4.71</v>
      </c>
      <c r="AE12" s="4">
        <v>0.11</v>
      </c>
      <c r="AF12" s="4">
        <v>990</v>
      </c>
      <c r="AG12" s="4">
        <v>-12</v>
      </c>
      <c r="AH12" s="4">
        <v>5</v>
      </c>
      <c r="AI12" s="4">
        <v>29</v>
      </c>
      <c r="AJ12" s="4">
        <v>190</v>
      </c>
      <c r="AK12" s="4">
        <v>139</v>
      </c>
      <c r="AL12" s="4">
        <v>3.7</v>
      </c>
      <c r="AM12" s="4">
        <v>195</v>
      </c>
      <c r="AN12" s="4" t="s">
        <v>155</v>
      </c>
      <c r="AO12" s="4">
        <v>2</v>
      </c>
      <c r="AP12" s="5">
        <v>0.91605324074074079</v>
      </c>
      <c r="AQ12" s="4">
        <v>47.159292999999998</v>
      </c>
      <c r="AR12" s="4">
        <v>-88.489715000000004</v>
      </c>
      <c r="AS12" s="4">
        <v>324.3</v>
      </c>
      <c r="AT12" s="4">
        <v>0</v>
      </c>
      <c r="AU12" s="4">
        <v>12</v>
      </c>
      <c r="AV12" s="4">
        <v>9</v>
      </c>
      <c r="AW12" s="4" t="s">
        <v>203</v>
      </c>
      <c r="AX12" s="4">
        <v>1.0564439999999999</v>
      </c>
      <c r="AY12" s="4">
        <v>1.0564439999999999</v>
      </c>
      <c r="AZ12" s="4">
        <v>1.7564439999999999</v>
      </c>
      <c r="BA12" s="4">
        <v>14.023</v>
      </c>
      <c r="BB12" s="4">
        <v>450</v>
      </c>
      <c r="BC12" s="4">
        <v>32.090000000000003</v>
      </c>
      <c r="BD12" s="4">
        <v>0.108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Q12" s="4">
        <v>0</v>
      </c>
      <c r="BR12" s="4">
        <v>3.8592000000000001E-2</v>
      </c>
      <c r="BS12" s="4">
        <v>-5</v>
      </c>
      <c r="BT12" s="4">
        <v>0.16789799999999999</v>
      </c>
      <c r="BU12" s="4">
        <v>0.94309299999999996</v>
      </c>
      <c r="BV12" s="4">
        <v>3.39154</v>
      </c>
    </row>
    <row r="13" spans="1:74" x14ac:dyDescent="0.25">
      <c r="A13" s="2">
        <v>42068</v>
      </c>
      <c r="B13" s="3">
        <v>4.1030092592592597E-2</v>
      </c>
      <c r="C13" s="4">
        <v>0.13</v>
      </c>
      <c r="D13" s="4">
        <v>0.108</v>
      </c>
      <c r="E13" s="4">
        <v>1080</v>
      </c>
      <c r="F13" s="4">
        <v>-0.1</v>
      </c>
      <c r="G13" s="4">
        <v>0.5</v>
      </c>
      <c r="H13" s="4">
        <v>728.9</v>
      </c>
      <c r="J13" s="4">
        <v>20.8</v>
      </c>
      <c r="K13" s="4">
        <v>1</v>
      </c>
      <c r="L13" s="4">
        <v>0.13</v>
      </c>
      <c r="M13" s="4">
        <v>0.108</v>
      </c>
      <c r="N13" s="4">
        <v>0</v>
      </c>
      <c r="O13" s="4">
        <v>0.5</v>
      </c>
      <c r="P13" s="4">
        <v>0.5</v>
      </c>
      <c r="Q13" s="4">
        <v>0</v>
      </c>
      <c r="R13" s="4">
        <v>0.37580000000000002</v>
      </c>
      <c r="S13" s="4">
        <v>0.4</v>
      </c>
      <c r="T13" s="4">
        <v>728.88260000000002</v>
      </c>
      <c r="W13" s="4">
        <v>0</v>
      </c>
      <c r="X13" s="4">
        <v>20.8</v>
      </c>
      <c r="Y13" s="4">
        <v>13.7</v>
      </c>
      <c r="Z13" s="4">
        <v>853</v>
      </c>
      <c r="AA13" s="4">
        <v>882</v>
      </c>
      <c r="AB13" s="4">
        <v>840</v>
      </c>
      <c r="AC13" s="4">
        <v>44</v>
      </c>
      <c r="AD13" s="4">
        <v>4.71</v>
      </c>
      <c r="AE13" s="4">
        <v>0.11</v>
      </c>
      <c r="AF13" s="4">
        <v>990</v>
      </c>
      <c r="AG13" s="4">
        <v>-12</v>
      </c>
      <c r="AH13" s="4">
        <v>5</v>
      </c>
      <c r="AI13" s="4">
        <v>29</v>
      </c>
      <c r="AJ13" s="4">
        <v>190</v>
      </c>
      <c r="AK13" s="4">
        <v>139</v>
      </c>
      <c r="AL13" s="4">
        <v>3.7</v>
      </c>
      <c r="AM13" s="4">
        <v>195</v>
      </c>
      <c r="AN13" s="4" t="s">
        <v>155</v>
      </c>
      <c r="AO13" s="4">
        <v>2</v>
      </c>
      <c r="AP13" s="5">
        <v>0.91606481481481483</v>
      </c>
      <c r="AQ13" s="4">
        <v>47.159292999999998</v>
      </c>
      <c r="AR13" s="4">
        <v>-88.489715000000004</v>
      </c>
      <c r="AS13" s="4">
        <v>324.2</v>
      </c>
      <c r="AT13" s="4">
        <v>0</v>
      </c>
      <c r="AU13" s="4">
        <v>12</v>
      </c>
      <c r="AV13" s="4">
        <v>9</v>
      </c>
      <c r="AW13" s="4" t="s">
        <v>203</v>
      </c>
      <c r="AX13" s="4">
        <v>1.043544</v>
      </c>
      <c r="AY13" s="4">
        <v>1.1564559999999999</v>
      </c>
      <c r="AZ13" s="4">
        <v>1.8</v>
      </c>
      <c r="BA13" s="4">
        <v>14.023</v>
      </c>
      <c r="BB13" s="4">
        <v>450</v>
      </c>
      <c r="BC13" s="4">
        <v>32.090000000000003</v>
      </c>
      <c r="BD13" s="4">
        <v>0.108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Q13" s="4">
        <v>0</v>
      </c>
      <c r="BR13" s="4">
        <v>3.4897999999999998E-2</v>
      </c>
      <c r="BS13" s="4">
        <v>-5</v>
      </c>
      <c r="BT13" s="4">
        <v>0.16689799999999999</v>
      </c>
      <c r="BU13" s="4">
        <v>0.85282000000000002</v>
      </c>
      <c r="BV13" s="4">
        <v>3.37134</v>
      </c>
    </row>
    <row r="14" spans="1:74" x14ac:dyDescent="0.25">
      <c r="A14" s="2">
        <v>42068</v>
      </c>
      <c r="B14" s="3">
        <v>4.1041666666666664E-2</v>
      </c>
      <c r="C14" s="4">
        <v>0.13</v>
      </c>
      <c r="D14" s="4">
        <v>0.108</v>
      </c>
      <c r="E14" s="4">
        <v>1080</v>
      </c>
      <c r="F14" s="4">
        <v>-0.1</v>
      </c>
      <c r="G14" s="4">
        <v>0.5</v>
      </c>
      <c r="H14" s="4">
        <v>723.2</v>
      </c>
      <c r="J14" s="4">
        <v>20.8</v>
      </c>
      <c r="K14" s="4">
        <v>1</v>
      </c>
      <c r="L14" s="4">
        <v>0.13</v>
      </c>
      <c r="M14" s="4">
        <v>0.108</v>
      </c>
      <c r="N14" s="4">
        <v>0</v>
      </c>
      <c r="O14" s="4">
        <v>0.5</v>
      </c>
      <c r="P14" s="4">
        <v>0.5</v>
      </c>
      <c r="Q14" s="4">
        <v>0</v>
      </c>
      <c r="R14" s="4">
        <v>0.37580000000000002</v>
      </c>
      <c r="S14" s="4">
        <v>0.4</v>
      </c>
      <c r="T14" s="4">
        <v>723.21810000000005</v>
      </c>
      <c r="W14" s="4">
        <v>0</v>
      </c>
      <c r="X14" s="4">
        <v>20.8</v>
      </c>
      <c r="Y14" s="4">
        <v>13.8</v>
      </c>
      <c r="Z14" s="4">
        <v>852</v>
      </c>
      <c r="AA14" s="4">
        <v>882</v>
      </c>
      <c r="AB14" s="4">
        <v>839</v>
      </c>
      <c r="AC14" s="4">
        <v>44</v>
      </c>
      <c r="AD14" s="4">
        <v>4.71</v>
      </c>
      <c r="AE14" s="4">
        <v>0.11</v>
      </c>
      <c r="AF14" s="4">
        <v>990</v>
      </c>
      <c r="AG14" s="4">
        <v>-12</v>
      </c>
      <c r="AH14" s="4">
        <v>5</v>
      </c>
      <c r="AI14" s="4">
        <v>29</v>
      </c>
      <c r="AJ14" s="4">
        <v>190</v>
      </c>
      <c r="AK14" s="4">
        <v>139</v>
      </c>
      <c r="AL14" s="4">
        <v>3.6</v>
      </c>
      <c r="AM14" s="4">
        <v>195</v>
      </c>
      <c r="AN14" s="4" t="s">
        <v>155</v>
      </c>
      <c r="AO14" s="4">
        <v>2</v>
      </c>
      <c r="AP14" s="5">
        <v>0.91607638888888887</v>
      </c>
      <c r="AQ14" s="4">
        <v>47.159292999999998</v>
      </c>
      <c r="AR14" s="4">
        <v>-88.489715000000004</v>
      </c>
      <c r="AS14" s="4">
        <v>324.2</v>
      </c>
      <c r="AT14" s="4">
        <v>0</v>
      </c>
      <c r="AU14" s="4">
        <v>12</v>
      </c>
      <c r="AV14" s="4">
        <v>9</v>
      </c>
      <c r="AW14" s="4" t="s">
        <v>203</v>
      </c>
      <c r="AX14" s="4">
        <v>1</v>
      </c>
      <c r="AY14" s="4">
        <v>1.2</v>
      </c>
      <c r="AZ14" s="4">
        <v>1.8</v>
      </c>
      <c r="BA14" s="4">
        <v>14.023</v>
      </c>
      <c r="BB14" s="4">
        <v>450</v>
      </c>
      <c r="BC14" s="4">
        <v>32.090000000000003</v>
      </c>
      <c r="BD14" s="4">
        <v>0.108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Q14" s="4">
        <v>0</v>
      </c>
      <c r="BR14" s="4">
        <v>0.36672399999999999</v>
      </c>
      <c r="BS14" s="4">
        <v>-5</v>
      </c>
      <c r="BT14" s="4">
        <v>0.166102</v>
      </c>
      <c r="BU14" s="4">
        <v>8.9618179999999992</v>
      </c>
      <c r="BV14" s="4">
        <v>3.3552599999999999</v>
      </c>
    </row>
    <row r="15" spans="1:74" x14ac:dyDescent="0.25">
      <c r="A15" s="2">
        <v>42068</v>
      </c>
      <c r="B15" s="3">
        <v>4.1053240740740744E-2</v>
      </c>
      <c r="C15" s="4">
        <v>0.13</v>
      </c>
      <c r="D15" s="4">
        <v>0.108</v>
      </c>
      <c r="E15" s="4">
        <v>1080</v>
      </c>
      <c r="F15" s="4">
        <v>-0.2</v>
      </c>
      <c r="G15" s="4">
        <v>0.5</v>
      </c>
      <c r="H15" s="4">
        <v>720.1</v>
      </c>
      <c r="J15" s="4">
        <v>20.8</v>
      </c>
      <c r="K15" s="4">
        <v>1</v>
      </c>
      <c r="L15" s="4">
        <v>0.13</v>
      </c>
      <c r="M15" s="4">
        <v>0.108</v>
      </c>
      <c r="N15" s="4">
        <v>0</v>
      </c>
      <c r="O15" s="4">
        <v>0.5</v>
      </c>
      <c r="P15" s="4">
        <v>0.5</v>
      </c>
      <c r="Q15" s="4">
        <v>0</v>
      </c>
      <c r="R15" s="4">
        <v>0.37580000000000002</v>
      </c>
      <c r="S15" s="4">
        <v>0.4</v>
      </c>
      <c r="T15" s="4">
        <v>720.10559999999998</v>
      </c>
      <c r="W15" s="4">
        <v>0</v>
      </c>
      <c r="X15" s="4">
        <v>20.8</v>
      </c>
      <c r="Y15" s="4">
        <v>13.6</v>
      </c>
      <c r="Z15" s="4">
        <v>853</v>
      </c>
      <c r="AA15" s="4">
        <v>882</v>
      </c>
      <c r="AB15" s="4">
        <v>838</v>
      </c>
      <c r="AC15" s="4">
        <v>44</v>
      </c>
      <c r="AD15" s="4">
        <v>4.71</v>
      </c>
      <c r="AE15" s="4">
        <v>0.11</v>
      </c>
      <c r="AF15" s="4">
        <v>990</v>
      </c>
      <c r="AG15" s="4">
        <v>-12</v>
      </c>
      <c r="AH15" s="4">
        <v>5</v>
      </c>
      <c r="AI15" s="4">
        <v>29</v>
      </c>
      <c r="AJ15" s="4">
        <v>190</v>
      </c>
      <c r="AK15" s="4">
        <v>139</v>
      </c>
      <c r="AL15" s="4">
        <v>3.5</v>
      </c>
      <c r="AM15" s="4">
        <v>195</v>
      </c>
      <c r="AN15" s="4" t="s">
        <v>155</v>
      </c>
      <c r="AO15" s="4">
        <v>2</v>
      </c>
      <c r="AP15" s="5">
        <v>0.91607638888888887</v>
      </c>
      <c r="AQ15" s="4">
        <v>47.159292999999998</v>
      </c>
      <c r="AR15" s="4">
        <v>-88.489715000000004</v>
      </c>
      <c r="AS15" s="4">
        <v>323.60000000000002</v>
      </c>
      <c r="AT15" s="4">
        <v>0</v>
      </c>
      <c r="AU15" s="4">
        <v>12</v>
      </c>
      <c r="AV15" s="4">
        <v>9</v>
      </c>
      <c r="AW15" s="4" t="s">
        <v>203</v>
      </c>
      <c r="AX15" s="4">
        <v>1.0565</v>
      </c>
      <c r="AY15" s="4">
        <v>1.2565</v>
      </c>
      <c r="AZ15" s="4">
        <v>1.8565</v>
      </c>
      <c r="BA15" s="4">
        <v>14.023</v>
      </c>
      <c r="BB15" s="4">
        <v>450</v>
      </c>
      <c r="BC15" s="4">
        <v>32.090000000000003</v>
      </c>
      <c r="BD15" s="4">
        <v>0.108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Q15" s="4">
        <v>0</v>
      </c>
      <c r="BR15" s="4">
        <v>3.431864</v>
      </c>
      <c r="BS15" s="4">
        <v>-5</v>
      </c>
      <c r="BT15" s="4">
        <v>0.167102</v>
      </c>
      <c r="BU15" s="4">
        <v>83.866175999999996</v>
      </c>
      <c r="BV15" s="4">
        <v>3.3754599999999999</v>
      </c>
    </row>
    <row r="16" spans="1:74" x14ac:dyDescent="0.25">
      <c r="A16" s="2">
        <v>42068</v>
      </c>
      <c r="B16" s="3">
        <v>4.1064814814814811E-2</v>
      </c>
      <c r="C16" s="4">
        <v>0.126</v>
      </c>
      <c r="D16" s="4">
        <v>0.1056</v>
      </c>
      <c r="E16" s="4">
        <v>1056.303797</v>
      </c>
      <c r="F16" s="4">
        <v>-0.2</v>
      </c>
      <c r="G16" s="4">
        <v>0.5</v>
      </c>
      <c r="H16" s="4">
        <v>731.1</v>
      </c>
      <c r="J16" s="4">
        <v>20.8</v>
      </c>
      <c r="K16" s="4">
        <v>1</v>
      </c>
      <c r="L16" s="4">
        <v>0.12559999999999999</v>
      </c>
      <c r="M16" s="4">
        <v>0.1056</v>
      </c>
      <c r="N16" s="4">
        <v>0</v>
      </c>
      <c r="O16" s="4">
        <v>0.5</v>
      </c>
      <c r="P16" s="4">
        <v>0.5</v>
      </c>
      <c r="Q16" s="4">
        <v>0</v>
      </c>
      <c r="R16" s="4">
        <v>0.37580000000000002</v>
      </c>
      <c r="S16" s="4">
        <v>0.4</v>
      </c>
      <c r="T16" s="4">
        <v>731.1</v>
      </c>
      <c r="W16" s="4">
        <v>0</v>
      </c>
      <c r="X16" s="4">
        <v>20.8</v>
      </c>
      <c r="Y16" s="4">
        <v>13.8</v>
      </c>
      <c r="Z16" s="4">
        <v>852</v>
      </c>
      <c r="AA16" s="4">
        <v>882</v>
      </c>
      <c r="AB16" s="4">
        <v>839</v>
      </c>
      <c r="AC16" s="4">
        <v>44</v>
      </c>
      <c r="AD16" s="4">
        <v>4.71</v>
      </c>
      <c r="AE16" s="4">
        <v>0.11</v>
      </c>
      <c r="AF16" s="4">
        <v>990</v>
      </c>
      <c r="AG16" s="4">
        <v>-12</v>
      </c>
      <c r="AH16" s="4">
        <v>5</v>
      </c>
      <c r="AI16" s="4">
        <v>29</v>
      </c>
      <c r="AJ16" s="4">
        <v>190</v>
      </c>
      <c r="AK16" s="4">
        <v>139</v>
      </c>
      <c r="AL16" s="4">
        <v>3.6</v>
      </c>
      <c r="AM16" s="4">
        <v>195</v>
      </c>
      <c r="AN16" s="4" t="s">
        <v>155</v>
      </c>
      <c r="AO16" s="4">
        <v>2</v>
      </c>
      <c r="AP16" s="5">
        <v>0.91609953703703706</v>
      </c>
      <c r="AQ16" s="4">
        <v>47.159292999999998</v>
      </c>
      <c r="AR16" s="4">
        <v>-88.489715000000004</v>
      </c>
      <c r="AS16" s="4">
        <v>322.8</v>
      </c>
      <c r="AT16" s="4">
        <v>0</v>
      </c>
      <c r="AU16" s="4">
        <v>12</v>
      </c>
      <c r="AV16" s="4">
        <v>9</v>
      </c>
      <c r="AW16" s="4" t="s">
        <v>203</v>
      </c>
      <c r="AX16" s="4">
        <v>1.1000000000000001</v>
      </c>
      <c r="AY16" s="4">
        <v>1.3565</v>
      </c>
      <c r="AZ16" s="4">
        <v>1.9564999999999999</v>
      </c>
      <c r="BA16" s="4">
        <v>14.023</v>
      </c>
      <c r="BB16" s="4">
        <v>450</v>
      </c>
      <c r="BC16" s="4">
        <v>32.090000000000003</v>
      </c>
      <c r="BD16" s="4">
        <v>0.108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Q16" s="4">
        <v>0</v>
      </c>
      <c r="BR16" s="4">
        <v>4.3591280000000001</v>
      </c>
      <c r="BS16" s="4">
        <v>-5</v>
      </c>
      <c r="BT16" s="4">
        <v>0.16769400000000001</v>
      </c>
      <c r="BU16" s="4">
        <v>106.526191</v>
      </c>
      <c r="BV16" s="4">
        <v>3.387419</v>
      </c>
    </row>
    <row r="17" spans="1:74" x14ac:dyDescent="0.25">
      <c r="A17" s="2">
        <v>42068</v>
      </c>
      <c r="B17" s="3">
        <v>4.1076388888888891E-2</v>
      </c>
      <c r="C17" s="4">
        <v>0.12</v>
      </c>
      <c r="D17" s="4">
        <v>0.10440000000000001</v>
      </c>
      <c r="E17" s="4">
        <v>1043.8442620000001</v>
      </c>
      <c r="F17" s="4">
        <v>-0.3</v>
      </c>
      <c r="G17" s="4">
        <v>0.5</v>
      </c>
      <c r="H17" s="4">
        <v>702.4</v>
      </c>
      <c r="J17" s="4">
        <v>20.8</v>
      </c>
      <c r="K17" s="4">
        <v>1</v>
      </c>
      <c r="L17" s="4">
        <v>0.12</v>
      </c>
      <c r="M17" s="4">
        <v>0.10440000000000001</v>
      </c>
      <c r="N17" s="4">
        <v>0</v>
      </c>
      <c r="O17" s="4">
        <v>0.5</v>
      </c>
      <c r="P17" s="4">
        <v>0.5</v>
      </c>
      <c r="Q17" s="4">
        <v>0</v>
      </c>
      <c r="R17" s="4">
        <v>0.37580000000000002</v>
      </c>
      <c r="S17" s="4">
        <v>0.4</v>
      </c>
      <c r="T17" s="4">
        <v>702.35</v>
      </c>
      <c r="W17" s="4">
        <v>0</v>
      </c>
      <c r="X17" s="4">
        <v>20.8</v>
      </c>
      <c r="Y17" s="4">
        <v>13.7</v>
      </c>
      <c r="Z17" s="4">
        <v>853</v>
      </c>
      <c r="AA17" s="4">
        <v>882</v>
      </c>
      <c r="AB17" s="4">
        <v>840</v>
      </c>
      <c r="AC17" s="4">
        <v>44</v>
      </c>
      <c r="AD17" s="4">
        <v>4.71</v>
      </c>
      <c r="AE17" s="4">
        <v>0.11</v>
      </c>
      <c r="AF17" s="4">
        <v>990</v>
      </c>
      <c r="AG17" s="4">
        <v>-12</v>
      </c>
      <c r="AH17" s="4">
        <v>5</v>
      </c>
      <c r="AI17" s="4">
        <v>29</v>
      </c>
      <c r="AJ17" s="4">
        <v>190</v>
      </c>
      <c r="AK17" s="4">
        <v>139</v>
      </c>
      <c r="AL17" s="4">
        <v>3.6</v>
      </c>
      <c r="AM17" s="4">
        <v>195</v>
      </c>
      <c r="AN17" s="4" t="s">
        <v>155</v>
      </c>
      <c r="AO17" s="4">
        <v>2</v>
      </c>
      <c r="AP17" s="5">
        <v>0.91611111111111121</v>
      </c>
      <c r="AQ17" s="4">
        <v>47.159292999999998</v>
      </c>
      <c r="AR17" s="4">
        <v>-88.489715000000004</v>
      </c>
      <c r="AS17" s="4">
        <v>322.10000000000002</v>
      </c>
      <c r="AT17" s="4">
        <v>0</v>
      </c>
      <c r="AU17" s="4">
        <v>12</v>
      </c>
      <c r="AV17" s="4">
        <v>9</v>
      </c>
      <c r="AW17" s="4" t="s">
        <v>203</v>
      </c>
      <c r="AX17" s="4">
        <v>1.1000000000000001</v>
      </c>
      <c r="AY17" s="4">
        <v>1.4564440000000001</v>
      </c>
      <c r="AZ17" s="4">
        <v>2</v>
      </c>
      <c r="BA17" s="4">
        <v>14.023</v>
      </c>
      <c r="BB17" s="4">
        <v>450</v>
      </c>
      <c r="BC17" s="4">
        <v>32.090000000000003</v>
      </c>
      <c r="BD17" s="4">
        <v>0.108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Q17" s="4">
        <v>0</v>
      </c>
      <c r="BR17" s="4">
        <v>1.869192</v>
      </c>
      <c r="BS17" s="4">
        <v>-5</v>
      </c>
      <c r="BT17" s="4">
        <v>0.16449</v>
      </c>
      <c r="BU17" s="4">
        <v>45.678379</v>
      </c>
      <c r="BV17" s="4">
        <v>3.3226979999999999</v>
      </c>
    </row>
    <row r="18" spans="1:74" x14ac:dyDescent="0.25">
      <c r="A18" s="2">
        <v>42068</v>
      </c>
      <c r="B18" s="3">
        <v>4.1087962962962958E-2</v>
      </c>
      <c r="C18" s="4">
        <v>0.12</v>
      </c>
      <c r="D18" s="4">
        <v>0.1036</v>
      </c>
      <c r="E18" s="4">
        <v>1035.636812</v>
      </c>
      <c r="F18" s="4">
        <v>-0.3</v>
      </c>
      <c r="G18" s="4">
        <v>0.5</v>
      </c>
      <c r="H18" s="4">
        <v>709.1</v>
      </c>
      <c r="J18" s="4">
        <v>20.8</v>
      </c>
      <c r="K18" s="4">
        <v>1</v>
      </c>
      <c r="L18" s="4">
        <v>0.12</v>
      </c>
      <c r="M18" s="4">
        <v>0.1036</v>
      </c>
      <c r="N18" s="4">
        <v>0</v>
      </c>
      <c r="O18" s="4">
        <v>0.5</v>
      </c>
      <c r="P18" s="4">
        <v>0.5</v>
      </c>
      <c r="Q18" s="4">
        <v>0</v>
      </c>
      <c r="R18" s="4">
        <v>0.37580000000000002</v>
      </c>
      <c r="S18" s="4">
        <v>0.4</v>
      </c>
      <c r="T18" s="4">
        <v>709.06610000000001</v>
      </c>
      <c r="W18" s="4">
        <v>0</v>
      </c>
      <c r="X18" s="4">
        <v>20.8</v>
      </c>
      <c r="Y18" s="4">
        <v>13.7</v>
      </c>
      <c r="Z18" s="4">
        <v>853</v>
      </c>
      <c r="AA18" s="4">
        <v>882</v>
      </c>
      <c r="AB18" s="4">
        <v>840</v>
      </c>
      <c r="AC18" s="4">
        <v>44</v>
      </c>
      <c r="AD18" s="4">
        <v>4.71</v>
      </c>
      <c r="AE18" s="4">
        <v>0.11</v>
      </c>
      <c r="AF18" s="4">
        <v>990</v>
      </c>
      <c r="AG18" s="4">
        <v>-12</v>
      </c>
      <c r="AH18" s="4">
        <v>5</v>
      </c>
      <c r="AI18" s="4">
        <v>29</v>
      </c>
      <c r="AJ18" s="4">
        <v>190</v>
      </c>
      <c r="AK18" s="4">
        <v>139</v>
      </c>
      <c r="AL18" s="4">
        <v>3.6</v>
      </c>
      <c r="AM18" s="4">
        <v>195</v>
      </c>
      <c r="AN18" s="4" t="s">
        <v>155</v>
      </c>
      <c r="AO18" s="4">
        <v>2</v>
      </c>
      <c r="AP18" s="5">
        <v>0.91612268518518514</v>
      </c>
      <c r="AQ18" s="4">
        <v>47.159292999999998</v>
      </c>
      <c r="AR18" s="4">
        <v>-88.489715000000004</v>
      </c>
      <c r="AS18" s="4">
        <v>321.8</v>
      </c>
      <c r="AT18" s="4">
        <v>0</v>
      </c>
      <c r="AU18" s="4">
        <v>12</v>
      </c>
      <c r="AV18" s="4">
        <v>10</v>
      </c>
      <c r="AW18" s="4" t="s">
        <v>202</v>
      </c>
      <c r="AX18" s="4">
        <v>1.1000000000000001</v>
      </c>
      <c r="AY18" s="4">
        <v>1.5</v>
      </c>
      <c r="AZ18" s="4">
        <v>2</v>
      </c>
      <c r="BA18" s="4">
        <v>14.023</v>
      </c>
      <c r="BB18" s="4">
        <v>450</v>
      </c>
      <c r="BC18" s="4">
        <v>32.090000000000003</v>
      </c>
      <c r="BD18" s="4">
        <v>0.108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Q18" s="4">
        <v>0</v>
      </c>
      <c r="BR18" s="4">
        <v>0.74006000000000005</v>
      </c>
      <c r="BS18" s="4">
        <v>-5</v>
      </c>
      <c r="BT18" s="4">
        <v>0.15948999999999999</v>
      </c>
      <c r="BU18" s="4">
        <v>18.085215999999999</v>
      </c>
      <c r="BV18" s="4">
        <v>3.221698</v>
      </c>
    </row>
    <row r="19" spans="1:74" x14ac:dyDescent="0.25">
      <c r="A19" s="2">
        <v>42068</v>
      </c>
      <c r="B19" s="3">
        <v>4.1099537037037039E-2</v>
      </c>
      <c r="C19" s="4">
        <v>0.12</v>
      </c>
      <c r="D19" s="4">
        <v>0.10299999999999999</v>
      </c>
      <c r="E19" s="4">
        <v>1030</v>
      </c>
      <c r="F19" s="4">
        <v>-0.4</v>
      </c>
      <c r="G19" s="4">
        <v>0.4</v>
      </c>
      <c r="H19" s="4">
        <v>694</v>
      </c>
      <c r="J19" s="4">
        <v>20.8</v>
      </c>
      <c r="K19" s="4">
        <v>1</v>
      </c>
      <c r="L19" s="4">
        <v>0.12</v>
      </c>
      <c r="M19" s="4">
        <v>0.10299999999999999</v>
      </c>
      <c r="N19" s="4">
        <v>0</v>
      </c>
      <c r="O19" s="4">
        <v>0.40060000000000001</v>
      </c>
      <c r="P19" s="4">
        <v>0.4</v>
      </c>
      <c r="Q19" s="4">
        <v>0</v>
      </c>
      <c r="R19" s="4">
        <v>0.30109999999999998</v>
      </c>
      <c r="S19" s="4">
        <v>0.3</v>
      </c>
      <c r="T19" s="4">
        <v>694.02</v>
      </c>
      <c r="W19" s="4">
        <v>0</v>
      </c>
      <c r="X19" s="4">
        <v>20.8</v>
      </c>
      <c r="Y19" s="4">
        <v>13.8</v>
      </c>
      <c r="Z19" s="4">
        <v>852</v>
      </c>
      <c r="AA19" s="4">
        <v>882</v>
      </c>
      <c r="AB19" s="4">
        <v>840</v>
      </c>
      <c r="AC19" s="4">
        <v>44</v>
      </c>
      <c r="AD19" s="4">
        <v>4.71</v>
      </c>
      <c r="AE19" s="4">
        <v>0.11</v>
      </c>
      <c r="AF19" s="4">
        <v>990</v>
      </c>
      <c r="AG19" s="4">
        <v>-12</v>
      </c>
      <c r="AH19" s="4">
        <v>5</v>
      </c>
      <c r="AI19" s="4">
        <v>29</v>
      </c>
      <c r="AJ19" s="4">
        <v>190</v>
      </c>
      <c r="AK19" s="4">
        <v>139</v>
      </c>
      <c r="AL19" s="4">
        <v>3.5</v>
      </c>
      <c r="AM19" s="4">
        <v>195</v>
      </c>
      <c r="AN19" s="4" t="s">
        <v>155</v>
      </c>
      <c r="AO19" s="4">
        <v>2</v>
      </c>
      <c r="AP19" s="5">
        <v>0.91612268518518514</v>
      </c>
      <c r="AQ19" s="4">
        <v>47.159292999999998</v>
      </c>
      <c r="AR19" s="4">
        <v>-88.489715000000004</v>
      </c>
      <c r="AS19" s="4">
        <v>321.39999999999998</v>
      </c>
      <c r="AT19" s="4">
        <v>0</v>
      </c>
      <c r="AU19" s="4">
        <v>12</v>
      </c>
      <c r="AV19" s="4">
        <v>10</v>
      </c>
      <c r="AW19" s="4" t="s">
        <v>202</v>
      </c>
      <c r="AX19" s="4">
        <v>1.1000000000000001</v>
      </c>
      <c r="AY19" s="4">
        <v>1.5</v>
      </c>
      <c r="AZ19" s="4">
        <v>1.9435</v>
      </c>
      <c r="BA19" s="4">
        <v>14.023</v>
      </c>
      <c r="BB19" s="4">
        <v>450</v>
      </c>
      <c r="BC19" s="4">
        <v>32.090000000000003</v>
      </c>
      <c r="BD19" s="4">
        <v>0.108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Q19" s="4">
        <v>0</v>
      </c>
      <c r="BR19" s="4">
        <v>0.301068</v>
      </c>
      <c r="BS19" s="4">
        <v>-5</v>
      </c>
      <c r="BT19" s="4">
        <v>0.15448999999999999</v>
      </c>
      <c r="BU19" s="4">
        <v>7.3573490000000001</v>
      </c>
      <c r="BV19" s="4">
        <v>3.120698</v>
      </c>
    </row>
    <row r="20" spans="1:74" x14ac:dyDescent="0.25">
      <c r="A20" s="2">
        <v>42068</v>
      </c>
      <c r="B20" s="3">
        <v>4.1111111111111112E-2</v>
      </c>
      <c r="C20" s="4">
        <v>0.12</v>
      </c>
      <c r="D20" s="4">
        <v>0.1028</v>
      </c>
      <c r="E20" s="4">
        <v>1028.2161229999999</v>
      </c>
      <c r="F20" s="4">
        <v>-0.4</v>
      </c>
      <c r="G20" s="4">
        <v>0.4</v>
      </c>
      <c r="H20" s="4">
        <v>681.1</v>
      </c>
      <c r="J20" s="4">
        <v>20.8</v>
      </c>
      <c r="K20" s="4">
        <v>1</v>
      </c>
      <c r="L20" s="4">
        <v>0.12</v>
      </c>
      <c r="M20" s="4">
        <v>0.1028</v>
      </c>
      <c r="N20" s="4">
        <v>0</v>
      </c>
      <c r="O20" s="4">
        <v>0.4</v>
      </c>
      <c r="P20" s="4">
        <v>0.4</v>
      </c>
      <c r="Q20" s="4">
        <v>0</v>
      </c>
      <c r="R20" s="4">
        <v>0.30070000000000002</v>
      </c>
      <c r="S20" s="4">
        <v>0.3</v>
      </c>
      <c r="T20" s="4">
        <v>681.1</v>
      </c>
      <c r="W20" s="4">
        <v>0</v>
      </c>
      <c r="X20" s="4">
        <v>20.8</v>
      </c>
      <c r="Y20" s="4">
        <v>13.7</v>
      </c>
      <c r="Z20" s="4">
        <v>853</v>
      </c>
      <c r="AA20" s="4">
        <v>882</v>
      </c>
      <c r="AB20" s="4">
        <v>840</v>
      </c>
      <c r="AC20" s="4">
        <v>44</v>
      </c>
      <c r="AD20" s="4">
        <v>4.71</v>
      </c>
      <c r="AE20" s="4">
        <v>0.11</v>
      </c>
      <c r="AF20" s="4">
        <v>990</v>
      </c>
      <c r="AG20" s="4">
        <v>-12</v>
      </c>
      <c r="AH20" s="4">
        <v>5</v>
      </c>
      <c r="AI20" s="4">
        <v>29</v>
      </c>
      <c r="AJ20" s="4">
        <v>190</v>
      </c>
      <c r="AK20" s="4">
        <v>139</v>
      </c>
      <c r="AL20" s="4">
        <v>3.5</v>
      </c>
      <c r="AM20" s="4">
        <v>195</v>
      </c>
      <c r="AN20" s="4" t="s">
        <v>155</v>
      </c>
      <c r="AO20" s="4">
        <v>2</v>
      </c>
      <c r="AP20" s="5">
        <v>0.91613425925925929</v>
      </c>
      <c r="AQ20" s="4">
        <v>47.159292999999998</v>
      </c>
      <c r="AR20" s="4">
        <v>-88.489715000000004</v>
      </c>
      <c r="AS20" s="4">
        <v>320.39999999999998</v>
      </c>
      <c r="AT20" s="4">
        <v>0</v>
      </c>
      <c r="AU20" s="4">
        <v>12</v>
      </c>
      <c r="AV20" s="4">
        <v>10</v>
      </c>
      <c r="AW20" s="4" t="s">
        <v>202</v>
      </c>
      <c r="AX20" s="4">
        <v>1.1000000000000001</v>
      </c>
      <c r="AY20" s="4">
        <v>1.5</v>
      </c>
      <c r="AZ20" s="4">
        <v>1.9</v>
      </c>
      <c r="BA20" s="4">
        <v>14.023</v>
      </c>
      <c r="BB20" s="4">
        <v>450</v>
      </c>
      <c r="BC20" s="4">
        <v>32.090000000000003</v>
      </c>
      <c r="BD20" s="4">
        <v>0.108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Q20" s="4">
        <v>0</v>
      </c>
      <c r="BR20" s="4">
        <v>0.14516599999999999</v>
      </c>
      <c r="BS20" s="4">
        <v>-5</v>
      </c>
      <c r="BT20" s="4">
        <v>0.149592</v>
      </c>
      <c r="BU20" s="4">
        <v>3.5474939999999999</v>
      </c>
      <c r="BV20" s="4">
        <v>3.0217580000000002</v>
      </c>
    </row>
    <row r="21" spans="1:74" x14ac:dyDescent="0.25">
      <c r="A21" s="2">
        <v>42068</v>
      </c>
      <c r="B21" s="3">
        <v>4.1122685185185186E-2</v>
      </c>
      <c r="C21" s="4">
        <v>0.12</v>
      </c>
      <c r="D21" s="4">
        <v>0.1011</v>
      </c>
      <c r="E21" s="4">
        <v>1011.063465</v>
      </c>
      <c r="F21" s="4">
        <v>-0.5</v>
      </c>
      <c r="G21" s="4">
        <v>0.4</v>
      </c>
      <c r="H21" s="4">
        <v>706.8</v>
      </c>
      <c r="J21" s="4">
        <v>20.8</v>
      </c>
      <c r="K21" s="4">
        <v>1</v>
      </c>
      <c r="L21" s="4">
        <v>0.12</v>
      </c>
      <c r="M21" s="4">
        <v>0.1011</v>
      </c>
      <c r="N21" s="4">
        <v>0</v>
      </c>
      <c r="O21" s="4">
        <v>0.4</v>
      </c>
      <c r="P21" s="4">
        <v>0.4</v>
      </c>
      <c r="Q21" s="4">
        <v>0</v>
      </c>
      <c r="R21" s="4">
        <v>0.30070000000000002</v>
      </c>
      <c r="S21" s="4">
        <v>0.3</v>
      </c>
      <c r="T21" s="4">
        <v>706.78970000000004</v>
      </c>
      <c r="W21" s="4">
        <v>0</v>
      </c>
      <c r="X21" s="4">
        <v>20.8</v>
      </c>
      <c r="Y21" s="4">
        <v>13.8</v>
      </c>
      <c r="Z21" s="4">
        <v>853</v>
      </c>
      <c r="AA21" s="4">
        <v>882</v>
      </c>
      <c r="AB21" s="4">
        <v>840</v>
      </c>
      <c r="AC21" s="4">
        <v>44</v>
      </c>
      <c r="AD21" s="4">
        <v>4.71</v>
      </c>
      <c r="AE21" s="4">
        <v>0.11</v>
      </c>
      <c r="AF21" s="4">
        <v>990</v>
      </c>
      <c r="AG21" s="4">
        <v>-12</v>
      </c>
      <c r="AH21" s="4">
        <v>5</v>
      </c>
      <c r="AI21" s="4">
        <v>29</v>
      </c>
      <c r="AJ21" s="4">
        <v>190</v>
      </c>
      <c r="AK21" s="4">
        <v>139</v>
      </c>
      <c r="AL21" s="4">
        <v>3.6</v>
      </c>
      <c r="AM21" s="4">
        <v>195</v>
      </c>
      <c r="AN21" s="4" t="s">
        <v>155</v>
      </c>
      <c r="AO21" s="4">
        <v>2</v>
      </c>
      <c r="AP21" s="5">
        <v>0.91615740740740748</v>
      </c>
      <c r="AQ21" s="4">
        <v>47.159292999999998</v>
      </c>
      <c r="AR21" s="4">
        <v>-88.489715000000004</v>
      </c>
      <c r="AS21" s="4">
        <v>319.89999999999998</v>
      </c>
      <c r="AT21" s="4">
        <v>0</v>
      </c>
      <c r="AU21" s="4">
        <v>12</v>
      </c>
      <c r="AV21" s="4">
        <v>10</v>
      </c>
      <c r="AW21" s="4" t="s">
        <v>202</v>
      </c>
      <c r="AX21" s="4">
        <v>1.1000000000000001</v>
      </c>
      <c r="AY21" s="4">
        <v>1.5565</v>
      </c>
      <c r="AZ21" s="4">
        <v>1.9</v>
      </c>
      <c r="BA21" s="4">
        <v>14.023</v>
      </c>
      <c r="BB21" s="4">
        <v>450</v>
      </c>
      <c r="BC21" s="4">
        <v>32.090000000000003</v>
      </c>
      <c r="BD21" s="4">
        <v>0.108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Q21" s="4">
        <v>0</v>
      </c>
      <c r="BR21" s="4">
        <v>8.1739000000000006E-2</v>
      </c>
      <c r="BS21" s="4">
        <v>-5</v>
      </c>
      <c r="BT21" s="4">
        <v>0.14569399999999999</v>
      </c>
      <c r="BU21" s="4">
        <v>1.9975039999999999</v>
      </c>
      <c r="BV21" s="4">
        <v>2.943025</v>
      </c>
    </row>
    <row r="22" spans="1:74" x14ac:dyDescent="0.25">
      <c r="A22" s="2">
        <v>42068</v>
      </c>
      <c r="B22" s="3">
        <v>4.1134259259259259E-2</v>
      </c>
      <c r="C22" s="4">
        <v>0.12</v>
      </c>
      <c r="D22" s="4">
        <v>0.10100000000000001</v>
      </c>
      <c r="E22" s="4">
        <v>1010</v>
      </c>
      <c r="F22" s="4">
        <v>-0.5</v>
      </c>
      <c r="G22" s="4">
        <v>0.4</v>
      </c>
      <c r="H22" s="4">
        <v>692.5</v>
      </c>
      <c r="J22" s="4">
        <v>20.9</v>
      </c>
      <c r="K22" s="4">
        <v>1</v>
      </c>
      <c r="L22" s="4">
        <v>0.12</v>
      </c>
      <c r="M22" s="4">
        <v>0.10100000000000001</v>
      </c>
      <c r="N22" s="4">
        <v>0</v>
      </c>
      <c r="O22" s="4">
        <v>0.4</v>
      </c>
      <c r="P22" s="4">
        <v>0.4</v>
      </c>
      <c r="Q22" s="4">
        <v>0</v>
      </c>
      <c r="R22" s="4">
        <v>0.30070000000000002</v>
      </c>
      <c r="S22" s="4">
        <v>0.3</v>
      </c>
      <c r="T22" s="4">
        <v>692.50900000000001</v>
      </c>
      <c r="W22" s="4">
        <v>0</v>
      </c>
      <c r="X22" s="4">
        <v>20.9</v>
      </c>
      <c r="Y22" s="4">
        <v>13.7</v>
      </c>
      <c r="Z22" s="4">
        <v>853</v>
      </c>
      <c r="AA22" s="4">
        <v>882</v>
      </c>
      <c r="AB22" s="4">
        <v>840</v>
      </c>
      <c r="AC22" s="4">
        <v>44</v>
      </c>
      <c r="AD22" s="4">
        <v>4.71</v>
      </c>
      <c r="AE22" s="4">
        <v>0.11</v>
      </c>
      <c r="AF22" s="4">
        <v>990</v>
      </c>
      <c r="AG22" s="4">
        <v>-12</v>
      </c>
      <c r="AH22" s="4">
        <v>5</v>
      </c>
      <c r="AI22" s="4">
        <v>29</v>
      </c>
      <c r="AJ22" s="4">
        <v>190</v>
      </c>
      <c r="AK22" s="4">
        <v>139</v>
      </c>
      <c r="AL22" s="4">
        <v>3.6</v>
      </c>
      <c r="AM22" s="4">
        <v>195</v>
      </c>
      <c r="AN22" s="4" t="s">
        <v>155</v>
      </c>
      <c r="AO22" s="4">
        <v>2</v>
      </c>
      <c r="AP22" s="5">
        <v>0.91615740740740748</v>
      </c>
      <c r="AQ22" s="4">
        <v>47.159292999999998</v>
      </c>
      <c r="AR22" s="4">
        <v>-88.489715000000004</v>
      </c>
      <c r="AS22" s="4">
        <v>319.60000000000002</v>
      </c>
      <c r="AT22" s="4">
        <v>0</v>
      </c>
      <c r="AU22" s="4">
        <v>12</v>
      </c>
      <c r="AV22" s="4">
        <v>10</v>
      </c>
      <c r="AW22" s="4" t="s">
        <v>202</v>
      </c>
      <c r="AX22" s="4">
        <v>1.269331</v>
      </c>
      <c r="AY22" s="4">
        <v>1.712887</v>
      </c>
      <c r="AZ22" s="4">
        <v>2.1257739999999998</v>
      </c>
      <c r="BA22" s="4">
        <v>14.023</v>
      </c>
      <c r="BB22" s="4">
        <v>450</v>
      </c>
      <c r="BC22" s="4">
        <v>32.090000000000003</v>
      </c>
      <c r="BD22" s="4">
        <v>0.108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Q22" s="4">
        <v>0</v>
      </c>
      <c r="BR22" s="4">
        <v>5.2393000000000002E-2</v>
      </c>
      <c r="BS22" s="4">
        <v>-5</v>
      </c>
      <c r="BT22" s="4">
        <v>0.142596</v>
      </c>
      <c r="BU22" s="4">
        <v>1.2803629999999999</v>
      </c>
      <c r="BV22" s="4">
        <v>2.8804310000000002</v>
      </c>
    </row>
    <row r="23" spans="1:74" x14ac:dyDescent="0.25">
      <c r="A23" s="2">
        <v>42068</v>
      </c>
      <c r="B23" s="3">
        <v>4.1145833333333333E-2</v>
      </c>
      <c r="C23" s="4">
        <v>0.12</v>
      </c>
      <c r="D23" s="4">
        <v>9.8599999999999993E-2</v>
      </c>
      <c r="E23" s="4">
        <v>985.965957</v>
      </c>
      <c r="F23" s="4">
        <v>-0.5</v>
      </c>
      <c r="G23" s="4">
        <v>0.4</v>
      </c>
      <c r="H23" s="4">
        <v>703.5</v>
      </c>
      <c r="J23" s="4">
        <v>20.9</v>
      </c>
      <c r="K23" s="4">
        <v>1</v>
      </c>
      <c r="L23" s="4">
        <v>0.12</v>
      </c>
      <c r="M23" s="4">
        <v>9.8599999999999993E-2</v>
      </c>
      <c r="N23" s="4">
        <v>0</v>
      </c>
      <c r="O23" s="4">
        <v>0.4</v>
      </c>
      <c r="P23" s="4">
        <v>0.4</v>
      </c>
      <c r="Q23" s="4">
        <v>0</v>
      </c>
      <c r="R23" s="4">
        <v>0.30070000000000002</v>
      </c>
      <c r="S23" s="4">
        <v>0.3</v>
      </c>
      <c r="T23" s="4">
        <v>703.48030000000006</v>
      </c>
      <c r="W23" s="4">
        <v>0</v>
      </c>
      <c r="X23" s="4">
        <v>20.9</v>
      </c>
      <c r="Y23" s="4">
        <v>13.7</v>
      </c>
      <c r="Z23" s="4">
        <v>853</v>
      </c>
      <c r="AA23" s="4">
        <v>882</v>
      </c>
      <c r="AB23" s="4">
        <v>841</v>
      </c>
      <c r="AC23" s="4">
        <v>44</v>
      </c>
      <c r="AD23" s="4">
        <v>4.71</v>
      </c>
      <c r="AE23" s="4">
        <v>0.11</v>
      </c>
      <c r="AF23" s="4">
        <v>990</v>
      </c>
      <c r="AG23" s="4">
        <v>-12</v>
      </c>
      <c r="AH23" s="4">
        <v>5</v>
      </c>
      <c r="AI23" s="4">
        <v>29</v>
      </c>
      <c r="AJ23" s="4">
        <v>190</v>
      </c>
      <c r="AK23" s="4">
        <v>139</v>
      </c>
      <c r="AL23" s="4">
        <v>3.5</v>
      </c>
      <c r="AM23" s="4">
        <v>195</v>
      </c>
      <c r="AN23" s="4" t="s">
        <v>155</v>
      </c>
      <c r="AO23" s="4">
        <v>2</v>
      </c>
      <c r="AP23" s="5">
        <v>0.9161689814814814</v>
      </c>
      <c r="AQ23" s="4">
        <v>47.159292999999998</v>
      </c>
      <c r="AR23" s="4">
        <v>-88.489715000000004</v>
      </c>
      <c r="AS23" s="4">
        <v>318.7</v>
      </c>
      <c r="AT23" s="4">
        <v>0</v>
      </c>
      <c r="AU23" s="4">
        <v>12</v>
      </c>
      <c r="AV23" s="4">
        <v>10</v>
      </c>
      <c r="AW23" s="4" t="s">
        <v>202</v>
      </c>
      <c r="AX23" s="4">
        <v>1.2307999999999999</v>
      </c>
      <c r="AY23" s="4">
        <v>1.6872</v>
      </c>
      <c r="AZ23" s="4">
        <v>2.0743999999999998</v>
      </c>
      <c r="BA23" s="4">
        <v>14.023</v>
      </c>
      <c r="BB23" s="4">
        <v>450</v>
      </c>
      <c r="BC23" s="4">
        <v>32.090000000000003</v>
      </c>
      <c r="BD23" s="4">
        <v>0.108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Q23" s="4">
        <v>0</v>
      </c>
      <c r="BR23" s="4">
        <v>0.43551800000000002</v>
      </c>
      <c r="BS23" s="4">
        <v>-5</v>
      </c>
      <c r="BT23" s="4">
        <v>0.13889799999999999</v>
      </c>
      <c r="BU23" s="4">
        <v>10.642970999999999</v>
      </c>
      <c r="BV23" s="4">
        <v>2.8057400000000001</v>
      </c>
    </row>
    <row r="24" spans="1:74" x14ac:dyDescent="0.25">
      <c r="A24" s="2">
        <v>42068</v>
      </c>
      <c r="B24" s="3">
        <v>4.1157407407407406E-2</v>
      </c>
      <c r="C24" s="4">
        <v>0.12</v>
      </c>
      <c r="D24" s="4">
        <v>9.7000000000000003E-2</v>
      </c>
      <c r="E24" s="4">
        <v>970</v>
      </c>
      <c r="F24" s="4">
        <v>-0.6</v>
      </c>
      <c r="G24" s="4">
        <v>0.4</v>
      </c>
      <c r="H24" s="4">
        <v>702.3</v>
      </c>
      <c r="J24" s="4">
        <v>20.9</v>
      </c>
      <c r="K24" s="4">
        <v>1</v>
      </c>
      <c r="L24" s="4">
        <v>0.12</v>
      </c>
      <c r="M24" s="4">
        <v>9.7000000000000003E-2</v>
      </c>
      <c r="N24" s="4">
        <v>0</v>
      </c>
      <c r="O24" s="4">
        <v>0.4</v>
      </c>
      <c r="P24" s="4">
        <v>0.4</v>
      </c>
      <c r="Q24" s="4">
        <v>0</v>
      </c>
      <c r="R24" s="4">
        <v>0.30070000000000002</v>
      </c>
      <c r="S24" s="4">
        <v>0.3</v>
      </c>
      <c r="T24" s="4">
        <v>702.28060000000005</v>
      </c>
      <c r="W24" s="4">
        <v>0</v>
      </c>
      <c r="X24" s="4">
        <v>20.9</v>
      </c>
      <c r="Y24" s="4">
        <v>13.8</v>
      </c>
      <c r="Z24" s="4">
        <v>852</v>
      </c>
      <c r="AA24" s="4">
        <v>882</v>
      </c>
      <c r="AB24" s="4">
        <v>841</v>
      </c>
      <c r="AC24" s="4">
        <v>44</v>
      </c>
      <c r="AD24" s="4">
        <v>4.71</v>
      </c>
      <c r="AE24" s="4">
        <v>0.11</v>
      </c>
      <c r="AF24" s="4">
        <v>990</v>
      </c>
      <c r="AG24" s="4">
        <v>-12</v>
      </c>
      <c r="AH24" s="4">
        <v>5</v>
      </c>
      <c r="AI24" s="4">
        <v>29</v>
      </c>
      <c r="AJ24" s="4">
        <v>190</v>
      </c>
      <c r="AK24" s="4">
        <v>138.9</v>
      </c>
      <c r="AL24" s="4">
        <v>3.5</v>
      </c>
      <c r="AM24" s="4">
        <v>195</v>
      </c>
      <c r="AN24" s="4" t="s">
        <v>155</v>
      </c>
      <c r="AO24" s="4">
        <v>2</v>
      </c>
      <c r="AP24" s="5">
        <v>0.9161921296296297</v>
      </c>
      <c r="AQ24" s="4">
        <v>47.159292999999998</v>
      </c>
      <c r="AR24" s="4">
        <v>-88.489715000000004</v>
      </c>
      <c r="AS24" s="4">
        <v>317.7</v>
      </c>
      <c r="AT24" s="4">
        <v>0</v>
      </c>
      <c r="AU24" s="4">
        <v>12</v>
      </c>
      <c r="AV24" s="4">
        <v>9</v>
      </c>
      <c r="AW24" s="4" t="s">
        <v>204</v>
      </c>
      <c r="AX24" s="4">
        <v>1.1000000000000001</v>
      </c>
      <c r="AY24" s="4">
        <v>1.6</v>
      </c>
      <c r="AZ24" s="4">
        <v>1.9</v>
      </c>
      <c r="BA24" s="4">
        <v>14.023</v>
      </c>
      <c r="BB24" s="4">
        <v>450</v>
      </c>
      <c r="BC24" s="4">
        <v>32.090000000000003</v>
      </c>
      <c r="BD24" s="4">
        <v>0.108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Q24" s="4">
        <v>0</v>
      </c>
      <c r="BR24" s="4">
        <v>3.9931549999999998</v>
      </c>
      <c r="BS24" s="4">
        <v>-5</v>
      </c>
      <c r="BT24" s="4">
        <v>0.13769400000000001</v>
      </c>
      <c r="BU24" s="4">
        <v>97.582722000000004</v>
      </c>
      <c r="BV24" s="4">
        <v>2.781425</v>
      </c>
    </row>
    <row r="25" spans="1:74" x14ac:dyDescent="0.25">
      <c r="A25" s="2">
        <v>42068</v>
      </c>
      <c r="B25" s="3">
        <v>4.116898148148148E-2</v>
      </c>
      <c r="C25" s="4">
        <v>0.12</v>
      </c>
      <c r="D25" s="4">
        <v>9.5699999999999993E-2</v>
      </c>
      <c r="E25" s="4">
        <v>957.38551199999995</v>
      </c>
      <c r="F25" s="4">
        <v>-0.6</v>
      </c>
      <c r="G25" s="4">
        <v>0.4</v>
      </c>
      <c r="H25" s="4">
        <v>682.3</v>
      </c>
      <c r="J25" s="4">
        <v>20.9</v>
      </c>
      <c r="K25" s="4">
        <v>1</v>
      </c>
      <c r="L25" s="4">
        <v>0.12</v>
      </c>
      <c r="M25" s="4">
        <v>9.5699999999999993E-2</v>
      </c>
      <c r="N25" s="4">
        <v>0</v>
      </c>
      <c r="O25" s="4">
        <v>0.4</v>
      </c>
      <c r="P25" s="4">
        <v>0.4</v>
      </c>
      <c r="Q25" s="4">
        <v>0</v>
      </c>
      <c r="R25" s="4">
        <v>0.30070000000000002</v>
      </c>
      <c r="S25" s="4">
        <v>0.3</v>
      </c>
      <c r="T25" s="4">
        <v>682.33759999999995</v>
      </c>
      <c r="W25" s="4">
        <v>0</v>
      </c>
      <c r="X25" s="4">
        <v>20.9</v>
      </c>
      <c r="Y25" s="4">
        <v>13.7</v>
      </c>
      <c r="Z25" s="4">
        <v>853</v>
      </c>
      <c r="AA25" s="4">
        <v>882</v>
      </c>
      <c r="AB25" s="4">
        <v>841</v>
      </c>
      <c r="AC25" s="4">
        <v>44</v>
      </c>
      <c r="AD25" s="4">
        <v>4.71</v>
      </c>
      <c r="AE25" s="4">
        <v>0.11</v>
      </c>
      <c r="AF25" s="4">
        <v>990</v>
      </c>
      <c r="AG25" s="4">
        <v>-12</v>
      </c>
      <c r="AH25" s="4">
        <v>5</v>
      </c>
      <c r="AI25" s="4">
        <v>29</v>
      </c>
      <c r="AJ25" s="4">
        <v>190</v>
      </c>
      <c r="AK25" s="4">
        <v>138.1</v>
      </c>
      <c r="AL25" s="4">
        <v>3.6</v>
      </c>
      <c r="AM25" s="4">
        <v>195</v>
      </c>
      <c r="AN25" s="4" t="s">
        <v>155</v>
      </c>
      <c r="AO25" s="4">
        <v>2</v>
      </c>
      <c r="AP25" s="5">
        <v>0.91620370370370363</v>
      </c>
      <c r="AQ25" s="4">
        <v>47.159292999999998</v>
      </c>
      <c r="AR25" s="4">
        <v>-88.489715000000004</v>
      </c>
      <c r="AS25" s="4">
        <v>317.10000000000002</v>
      </c>
      <c r="AT25" s="4">
        <v>0</v>
      </c>
      <c r="AU25" s="4">
        <v>12</v>
      </c>
      <c r="AV25" s="4">
        <v>10</v>
      </c>
      <c r="AW25" s="4" t="s">
        <v>204</v>
      </c>
      <c r="AX25" s="4">
        <v>1.1000000000000001</v>
      </c>
      <c r="AY25" s="4">
        <v>1.6</v>
      </c>
      <c r="AZ25" s="4">
        <v>1.9</v>
      </c>
      <c r="BA25" s="4">
        <v>14.023</v>
      </c>
      <c r="BB25" s="4">
        <v>450</v>
      </c>
      <c r="BC25" s="4">
        <v>32.090000000000003</v>
      </c>
      <c r="BD25" s="4">
        <v>0.108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Q25" s="4">
        <v>0</v>
      </c>
      <c r="BR25" s="4">
        <v>5.08169</v>
      </c>
      <c r="BS25" s="4">
        <v>-5</v>
      </c>
      <c r="BT25" s="4">
        <v>0.134494</v>
      </c>
      <c r="BU25" s="4">
        <v>124.183792</v>
      </c>
      <c r="BV25" s="4">
        <v>2.7167889999999999</v>
      </c>
    </row>
    <row r="26" spans="1:74" x14ac:dyDescent="0.25">
      <c r="A26" s="2">
        <v>42068</v>
      </c>
      <c r="B26" s="3">
        <v>4.1180555555555554E-2</v>
      </c>
      <c r="C26" s="4">
        <v>0.12</v>
      </c>
      <c r="D26" s="4">
        <v>9.1899999999999996E-2</v>
      </c>
      <c r="E26" s="4">
        <v>919.11458300000004</v>
      </c>
      <c r="F26" s="4">
        <v>-0.6</v>
      </c>
      <c r="G26" s="4">
        <v>0.4</v>
      </c>
      <c r="H26" s="4">
        <v>699.3</v>
      </c>
      <c r="J26" s="4">
        <v>20.9</v>
      </c>
      <c r="K26" s="4">
        <v>1</v>
      </c>
      <c r="L26" s="4">
        <v>0.12</v>
      </c>
      <c r="M26" s="4">
        <v>9.1899999999999996E-2</v>
      </c>
      <c r="N26" s="4">
        <v>0</v>
      </c>
      <c r="O26" s="4">
        <v>0.4</v>
      </c>
      <c r="P26" s="4">
        <v>0.4</v>
      </c>
      <c r="Q26" s="4">
        <v>0</v>
      </c>
      <c r="R26" s="4">
        <v>0.30070000000000002</v>
      </c>
      <c r="S26" s="4">
        <v>0.3</v>
      </c>
      <c r="T26" s="4">
        <v>699.28610000000003</v>
      </c>
      <c r="W26" s="4">
        <v>0</v>
      </c>
      <c r="X26" s="4">
        <v>20.9</v>
      </c>
      <c r="Y26" s="4">
        <v>13.8</v>
      </c>
      <c r="Z26" s="4">
        <v>853</v>
      </c>
      <c r="AA26" s="4">
        <v>882</v>
      </c>
      <c r="AB26" s="4">
        <v>839</v>
      </c>
      <c r="AC26" s="4">
        <v>44</v>
      </c>
      <c r="AD26" s="4">
        <v>4.71</v>
      </c>
      <c r="AE26" s="4">
        <v>0.11</v>
      </c>
      <c r="AF26" s="4">
        <v>990</v>
      </c>
      <c r="AG26" s="4">
        <v>-12</v>
      </c>
      <c r="AH26" s="4">
        <v>5</v>
      </c>
      <c r="AI26" s="4">
        <v>29</v>
      </c>
      <c r="AJ26" s="4">
        <v>190</v>
      </c>
      <c r="AK26" s="4">
        <v>139</v>
      </c>
      <c r="AL26" s="4">
        <v>3.6</v>
      </c>
      <c r="AM26" s="4">
        <v>195</v>
      </c>
      <c r="AN26" s="4" t="s">
        <v>155</v>
      </c>
      <c r="AO26" s="4">
        <v>2</v>
      </c>
      <c r="AP26" s="5">
        <v>0.91621527777777778</v>
      </c>
      <c r="AQ26" s="4">
        <v>47.159292999999998</v>
      </c>
      <c r="AR26" s="4">
        <v>-88.489715000000004</v>
      </c>
      <c r="AS26" s="4">
        <v>316.8</v>
      </c>
      <c r="AT26" s="4">
        <v>0</v>
      </c>
      <c r="AU26" s="4">
        <v>12</v>
      </c>
      <c r="AV26" s="4">
        <v>10</v>
      </c>
      <c r="AW26" s="4" t="s">
        <v>205</v>
      </c>
      <c r="AX26" s="4">
        <v>1.0435000000000001</v>
      </c>
      <c r="AY26" s="4">
        <v>1.4870000000000001</v>
      </c>
      <c r="AZ26" s="4">
        <v>1.7869999999999999</v>
      </c>
      <c r="BA26" s="4">
        <v>14.023</v>
      </c>
      <c r="BB26" s="4">
        <v>450</v>
      </c>
      <c r="BC26" s="4">
        <v>32.090000000000003</v>
      </c>
      <c r="BD26" s="4">
        <v>0.108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Q26" s="4">
        <v>0</v>
      </c>
      <c r="BR26" s="4">
        <v>4.1349099999999996</v>
      </c>
      <c r="BS26" s="4">
        <v>-5</v>
      </c>
      <c r="BT26" s="4">
        <v>0.12928600000000001</v>
      </c>
      <c r="BU26" s="4">
        <v>101.046863</v>
      </c>
      <c r="BV26" s="4">
        <v>2.611577</v>
      </c>
    </row>
    <row r="27" spans="1:74" x14ac:dyDescent="0.25">
      <c r="A27" s="2">
        <v>42068</v>
      </c>
      <c r="B27" s="3">
        <v>4.1192129629629634E-2</v>
      </c>
      <c r="C27" s="4">
        <v>0.114</v>
      </c>
      <c r="D27" s="4">
        <v>9.0999999999999998E-2</v>
      </c>
      <c r="E27" s="4">
        <v>910.43402800000001</v>
      </c>
      <c r="F27" s="4">
        <v>-0.6</v>
      </c>
      <c r="G27" s="4">
        <v>0.4</v>
      </c>
      <c r="H27" s="4">
        <v>673.8</v>
      </c>
      <c r="J27" s="4">
        <v>20.9</v>
      </c>
      <c r="K27" s="4">
        <v>1</v>
      </c>
      <c r="L27" s="4">
        <v>0.1139</v>
      </c>
      <c r="M27" s="4">
        <v>9.0999999999999998E-2</v>
      </c>
      <c r="N27" s="4">
        <v>0</v>
      </c>
      <c r="O27" s="4">
        <v>0.4</v>
      </c>
      <c r="P27" s="4">
        <v>0.4</v>
      </c>
      <c r="Q27" s="4">
        <v>0</v>
      </c>
      <c r="R27" s="4">
        <v>0.30070000000000002</v>
      </c>
      <c r="S27" s="4">
        <v>0.3</v>
      </c>
      <c r="T27" s="4">
        <v>673.79690000000005</v>
      </c>
      <c r="W27" s="4">
        <v>0</v>
      </c>
      <c r="X27" s="4">
        <v>20.9</v>
      </c>
      <c r="Y27" s="4">
        <v>13.8</v>
      </c>
      <c r="Z27" s="4">
        <v>854</v>
      </c>
      <c r="AA27" s="4">
        <v>882</v>
      </c>
      <c r="AB27" s="4">
        <v>839</v>
      </c>
      <c r="AC27" s="4">
        <v>44</v>
      </c>
      <c r="AD27" s="4">
        <v>4.71</v>
      </c>
      <c r="AE27" s="4">
        <v>0.11</v>
      </c>
      <c r="AF27" s="4">
        <v>990</v>
      </c>
      <c r="AG27" s="4">
        <v>-12</v>
      </c>
      <c r="AH27" s="4">
        <v>5</v>
      </c>
      <c r="AI27" s="4">
        <v>29</v>
      </c>
      <c r="AJ27" s="4">
        <v>190</v>
      </c>
      <c r="AK27" s="4">
        <v>139</v>
      </c>
      <c r="AL27" s="4">
        <v>3.7</v>
      </c>
      <c r="AM27" s="4">
        <v>195</v>
      </c>
      <c r="AN27" s="4" t="s">
        <v>155</v>
      </c>
      <c r="AO27" s="4">
        <v>2</v>
      </c>
      <c r="AP27" s="5">
        <v>0.91621527777777778</v>
      </c>
      <c r="AQ27" s="4">
        <v>47.159292999999998</v>
      </c>
      <c r="AR27" s="4">
        <v>-88.489715000000004</v>
      </c>
      <c r="AS27" s="4">
        <v>316</v>
      </c>
      <c r="AT27" s="4">
        <v>0</v>
      </c>
      <c r="AU27" s="4">
        <v>12</v>
      </c>
      <c r="AV27" s="4">
        <v>10</v>
      </c>
      <c r="AW27" s="4" t="s">
        <v>205</v>
      </c>
      <c r="AX27" s="4">
        <v>1</v>
      </c>
      <c r="AY27" s="4">
        <v>1.4</v>
      </c>
      <c r="AZ27" s="4">
        <v>1.7</v>
      </c>
      <c r="BA27" s="4">
        <v>14.023</v>
      </c>
      <c r="BB27" s="4">
        <v>450</v>
      </c>
      <c r="BC27" s="4">
        <v>32.090000000000003</v>
      </c>
      <c r="BD27" s="4">
        <v>0.108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Q27" s="4">
        <v>0</v>
      </c>
      <c r="BR27" s="4">
        <v>4.9806980000000003</v>
      </c>
      <c r="BS27" s="4">
        <v>-5</v>
      </c>
      <c r="BT27" s="4">
        <v>0.12228700000000001</v>
      </c>
      <c r="BU27" s="4">
        <v>121.71581399999999</v>
      </c>
      <c r="BV27" s="4">
        <v>2.4701919999999999</v>
      </c>
    </row>
    <row r="28" spans="1:74" x14ac:dyDescent="0.25">
      <c r="A28" s="2">
        <v>42068</v>
      </c>
      <c r="B28" s="3">
        <v>4.1203703703703708E-2</v>
      </c>
      <c r="C28" s="4">
        <v>0.11</v>
      </c>
      <c r="D28" s="4">
        <v>8.9499999999999996E-2</v>
      </c>
      <c r="E28" s="4">
        <v>894.77564099999995</v>
      </c>
      <c r="F28" s="4">
        <v>-0.6</v>
      </c>
      <c r="G28" s="4">
        <v>0.4</v>
      </c>
      <c r="H28" s="4">
        <v>669</v>
      </c>
      <c r="J28" s="4">
        <v>20.9</v>
      </c>
      <c r="K28" s="4">
        <v>1</v>
      </c>
      <c r="L28" s="4">
        <v>0.11</v>
      </c>
      <c r="M28" s="4">
        <v>8.9499999999999996E-2</v>
      </c>
      <c r="N28" s="4">
        <v>0</v>
      </c>
      <c r="O28" s="4">
        <v>0.4</v>
      </c>
      <c r="P28" s="4">
        <v>0.4</v>
      </c>
      <c r="Q28" s="4">
        <v>0</v>
      </c>
      <c r="R28" s="4">
        <v>0.30070000000000002</v>
      </c>
      <c r="S28" s="4">
        <v>0.3</v>
      </c>
      <c r="T28" s="4">
        <v>668.95500000000004</v>
      </c>
      <c r="W28" s="4">
        <v>0</v>
      </c>
      <c r="X28" s="4">
        <v>20.9</v>
      </c>
      <c r="Y28" s="4">
        <v>13.7</v>
      </c>
      <c r="Z28" s="4">
        <v>854</v>
      </c>
      <c r="AA28" s="4">
        <v>882</v>
      </c>
      <c r="AB28" s="4">
        <v>839</v>
      </c>
      <c r="AC28" s="4">
        <v>44</v>
      </c>
      <c r="AD28" s="4">
        <v>4.71</v>
      </c>
      <c r="AE28" s="4">
        <v>0.11</v>
      </c>
      <c r="AF28" s="4">
        <v>990</v>
      </c>
      <c r="AG28" s="4">
        <v>-12</v>
      </c>
      <c r="AH28" s="4">
        <v>5</v>
      </c>
      <c r="AI28" s="4">
        <v>29</v>
      </c>
      <c r="AJ28" s="4">
        <v>190</v>
      </c>
      <c r="AK28" s="4">
        <v>139</v>
      </c>
      <c r="AL28" s="4">
        <v>3.6</v>
      </c>
      <c r="AM28" s="4">
        <v>195</v>
      </c>
      <c r="AN28" s="4" t="s">
        <v>155</v>
      </c>
      <c r="AO28" s="4">
        <v>2</v>
      </c>
      <c r="AP28" s="5">
        <v>0.91623842592592597</v>
      </c>
      <c r="AQ28" s="4">
        <v>47.159292999999998</v>
      </c>
      <c r="AR28" s="4">
        <v>-88.489716000000001</v>
      </c>
      <c r="AS28" s="4">
        <v>315.2</v>
      </c>
      <c r="AT28" s="4">
        <v>0</v>
      </c>
      <c r="AU28" s="4">
        <v>12</v>
      </c>
      <c r="AV28" s="4">
        <v>10</v>
      </c>
      <c r="AW28" s="4" t="s">
        <v>205</v>
      </c>
      <c r="AX28" s="4">
        <v>1</v>
      </c>
      <c r="AY28" s="4">
        <v>1.4</v>
      </c>
      <c r="AZ28" s="4">
        <v>1.7</v>
      </c>
      <c r="BA28" s="4">
        <v>14.023</v>
      </c>
      <c r="BB28" s="4">
        <v>450</v>
      </c>
      <c r="BC28" s="4">
        <v>32.090000000000003</v>
      </c>
      <c r="BD28" s="4">
        <v>0.108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Q28" s="4">
        <v>0</v>
      </c>
      <c r="BR28" s="4">
        <v>2.8823289999999999</v>
      </c>
      <c r="BS28" s="4">
        <v>-5</v>
      </c>
      <c r="BT28" s="4">
        <v>0.11529200000000001</v>
      </c>
      <c r="BU28" s="4">
        <v>70.436922999999993</v>
      </c>
      <c r="BV28" s="4">
        <v>2.3289040000000001</v>
      </c>
    </row>
    <row r="29" spans="1:74" x14ac:dyDescent="0.25">
      <c r="A29" s="2">
        <v>42068</v>
      </c>
      <c r="B29" s="3">
        <v>4.1215277777777774E-2</v>
      </c>
      <c r="C29" s="4">
        <v>0.11</v>
      </c>
      <c r="D29" s="4">
        <v>8.6599999999999996E-2</v>
      </c>
      <c r="E29" s="4">
        <v>866.02049499999998</v>
      </c>
      <c r="F29" s="4">
        <v>-0.7</v>
      </c>
      <c r="G29" s="4">
        <v>0.4</v>
      </c>
      <c r="H29" s="4">
        <v>662</v>
      </c>
      <c r="J29" s="4">
        <v>20.9</v>
      </c>
      <c r="K29" s="4">
        <v>1</v>
      </c>
      <c r="L29" s="4">
        <v>0.11</v>
      </c>
      <c r="M29" s="4">
        <v>8.6599999999999996E-2</v>
      </c>
      <c r="N29" s="4">
        <v>0</v>
      </c>
      <c r="O29" s="4">
        <v>0.4</v>
      </c>
      <c r="P29" s="4">
        <v>0.4</v>
      </c>
      <c r="Q29" s="4">
        <v>0</v>
      </c>
      <c r="R29" s="4">
        <v>0.30070000000000002</v>
      </c>
      <c r="S29" s="4">
        <v>0.3</v>
      </c>
      <c r="T29" s="4">
        <v>661.97170000000006</v>
      </c>
      <c r="W29" s="4">
        <v>0</v>
      </c>
      <c r="X29" s="4">
        <v>20.9</v>
      </c>
      <c r="Y29" s="4">
        <v>13.8</v>
      </c>
      <c r="Z29" s="4">
        <v>854</v>
      </c>
      <c r="AA29" s="4">
        <v>882</v>
      </c>
      <c r="AB29" s="4">
        <v>839</v>
      </c>
      <c r="AC29" s="4">
        <v>44</v>
      </c>
      <c r="AD29" s="4">
        <v>4.71</v>
      </c>
      <c r="AE29" s="4">
        <v>0.11</v>
      </c>
      <c r="AF29" s="4">
        <v>990</v>
      </c>
      <c r="AG29" s="4">
        <v>-12</v>
      </c>
      <c r="AH29" s="4">
        <v>5</v>
      </c>
      <c r="AI29" s="4">
        <v>29</v>
      </c>
      <c r="AJ29" s="4">
        <v>190</v>
      </c>
      <c r="AK29" s="4">
        <v>139</v>
      </c>
      <c r="AL29" s="4">
        <v>3.7</v>
      </c>
      <c r="AM29" s="4">
        <v>195</v>
      </c>
      <c r="AN29" s="4" t="s">
        <v>155</v>
      </c>
      <c r="AO29" s="4">
        <v>2</v>
      </c>
      <c r="AP29" s="5">
        <v>0.9162499999999999</v>
      </c>
      <c r="AQ29" s="4">
        <v>47.159292999999998</v>
      </c>
      <c r="AR29" s="4">
        <v>-88.489716999999999</v>
      </c>
      <c r="AS29" s="4">
        <v>314.8</v>
      </c>
      <c r="AT29" s="4">
        <v>0</v>
      </c>
      <c r="AU29" s="4">
        <v>12</v>
      </c>
      <c r="AV29" s="4">
        <v>10</v>
      </c>
      <c r="AW29" s="4" t="s">
        <v>205</v>
      </c>
      <c r="AX29" s="4">
        <v>1</v>
      </c>
      <c r="AY29" s="4">
        <v>1.4</v>
      </c>
      <c r="AZ29" s="4">
        <v>1.7</v>
      </c>
      <c r="BA29" s="4">
        <v>14.023</v>
      </c>
      <c r="BB29" s="4">
        <v>450</v>
      </c>
      <c r="BC29" s="4">
        <v>32.090000000000003</v>
      </c>
      <c r="BD29" s="4">
        <v>0.108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Q29" s="4">
        <v>0</v>
      </c>
      <c r="BR29" s="4">
        <v>2.6086659999999999</v>
      </c>
      <c r="BS29" s="4">
        <v>-5</v>
      </c>
      <c r="BT29" s="4">
        <v>0.10828599999999999</v>
      </c>
      <c r="BU29" s="4">
        <v>63.749274999999997</v>
      </c>
      <c r="BV29" s="4">
        <v>2.1873770000000001</v>
      </c>
    </row>
    <row r="30" spans="1:74" x14ac:dyDescent="0.25">
      <c r="A30" s="2">
        <v>42068</v>
      </c>
      <c r="B30" s="3">
        <v>4.1226851851851855E-2</v>
      </c>
      <c r="C30" s="4">
        <v>0.11</v>
      </c>
      <c r="D30" s="4">
        <v>8.4099999999999994E-2</v>
      </c>
      <c r="E30" s="4">
        <v>841.04553099999998</v>
      </c>
      <c r="F30" s="4">
        <v>-0.8</v>
      </c>
      <c r="G30" s="4">
        <v>0.4</v>
      </c>
      <c r="H30" s="4">
        <v>632.4</v>
      </c>
      <c r="J30" s="4">
        <v>20.9</v>
      </c>
      <c r="K30" s="4">
        <v>1</v>
      </c>
      <c r="L30" s="4">
        <v>0.11</v>
      </c>
      <c r="M30" s="4">
        <v>8.4099999999999994E-2</v>
      </c>
      <c r="N30" s="4">
        <v>0</v>
      </c>
      <c r="O30" s="4">
        <v>0.4</v>
      </c>
      <c r="P30" s="4">
        <v>0.4</v>
      </c>
      <c r="Q30" s="4">
        <v>0</v>
      </c>
      <c r="R30" s="4">
        <v>0.30070000000000002</v>
      </c>
      <c r="S30" s="4">
        <v>0.3</v>
      </c>
      <c r="T30" s="4">
        <v>632.44579999999996</v>
      </c>
      <c r="W30" s="4">
        <v>0</v>
      </c>
      <c r="X30" s="4">
        <v>20.9</v>
      </c>
      <c r="Y30" s="4">
        <v>13.7</v>
      </c>
      <c r="Z30" s="4">
        <v>854</v>
      </c>
      <c r="AA30" s="4">
        <v>882</v>
      </c>
      <c r="AB30" s="4">
        <v>838</v>
      </c>
      <c r="AC30" s="4">
        <v>44</v>
      </c>
      <c r="AD30" s="4">
        <v>4.71</v>
      </c>
      <c r="AE30" s="4">
        <v>0.11</v>
      </c>
      <c r="AF30" s="4">
        <v>990</v>
      </c>
      <c r="AG30" s="4">
        <v>-12</v>
      </c>
      <c r="AH30" s="4">
        <v>5</v>
      </c>
      <c r="AI30" s="4">
        <v>29</v>
      </c>
      <c r="AJ30" s="4">
        <v>190</v>
      </c>
      <c r="AK30" s="4">
        <v>139</v>
      </c>
      <c r="AL30" s="4">
        <v>3.6</v>
      </c>
      <c r="AM30" s="4">
        <v>195</v>
      </c>
      <c r="AN30" s="4" t="s">
        <v>155</v>
      </c>
      <c r="AO30" s="4">
        <v>2</v>
      </c>
      <c r="AP30" s="5">
        <v>0.91626157407407405</v>
      </c>
      <c r="AQ30" s="4">
        <v>47.159292999999998</v>
      </c>
      <c r="AR30" s="4">
        <v>-88.489716999999999</v>
      </c>
      <c r="AS30" s="4">
        <v>314.39999999999998</v>
      </c>
      <c r="AT30" s="4">
        <v>0</v>
      </c>
      <c r="AU30" s="4">
        <v>12</v>
      </c>
      <c r="AV30" s="4">
        <v>10</v>
      </c>
      <c r="AW30" s="4" t="s">
        <v>205</v>
      </c>
      <c r="AX30" s="4">
        <v>0.94350000000000001</v>
      </c>
      <c r="AY30" s="4">
        <v>1.3434999999999999</v>
      </c>
      <c r="AZ30" s="4">
        <v>1.6435</v>
      </c>
      <c r="BA30" s="4">
        <v>14.023</v>
      </c>
      <c r="BB30" s="4">
        <v>450</v>
      </c>
      <c r="BC30" s="4">
        <v>32.090000000000003</v>
      </c>
      <c r="BD30" s="4">
        <v>0.108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Q30" s="4">
        <v>0</v>
      </c>
      <c r="BR30" s="4">
        <v>1.425592</v>
      </c>
      <c r="BS30" s="4">
        <v>-5</v>
      </c>
      <c r="BT30" s="4">
        <v>0.101592</v>
      </c>
      <c r="BU30" s="4">
        <v>34.837904999999999</v>
      </c>
      <c r="BV30" s="4">
        <v>2.0521579999999999</v>
      </c>
    </row>
    <row r="31" spans="1:74" x14ac:dyDescent="0.25">
      <c r="A31" s="2">
        <v>42068</v>
      </c>
      <c r="B31" s="3">
        <v>4.1238425925925921E-2</v>
      </c>
      <c r="C31" s="4">
        <v>0.11</v>
      </c>
      <c r="D31" s="4">
        <v>8.2400000000000001E-2</v>
      </c>
      <c r="E31" s="4">
        <v>824.44891399999995</v>
      </c>
      <c r="F31" s="4">
        <v>-0.8</v>
      </c>
      <c r="G31" s="4">
        <v>0.4</v>
      </c>
      <c r="H31" s="4">
        <v>641</v>
      </c>
      <c r="J31" s="4">
        <v>20.9</v>
      </c>
      <c r="K31" s="4">
        <v>1</v>
      </c>
      <c r="L31" s="4">
        <v>0.11</v>
      </c>
      <c r="M31" s="4">
        <v>8.2400000000000001E-2</v>
      </c>
      <c r="N31" s="4">
        <v>0</v>
      </c>
      <c r="O31" s="4">
        <v>0.4</v>
      </c>
      <c r="P31" s="4">
        <v>0.4</v>
      </c>
      <c r="Q31" s="4">
        <v>0</v>
      </c>
      <c r="R31" s="4">
        <v>0.30070000000000002</v>
      </c>
      <c r="S31" s="4">
        <v>0.3</v>
      </c>
      <c r="T31" s="4">
        <v>641</v>
      </c>
      <c r="W31" s="4">
        <v>0</v>
      </c>
      <c r="X31" s="4">
        <v>20.9</v>
      </c>
      <c r="Y31" s="4">
        <v>13.8</v>
      </c>
      <c r="Z31" s="4">
        <v>853</v>
      </c>
      <c r="AA31" s="4">
        <v>882</v>
      </c>
      <c r="AB31" s="4">
        <v>839</v>
      </c>
      <c r="AC31" s="4">
        <v>44</v>
      </c>
      <c r="AD31" s="4">
        <v>4.71</v>
      </c>
      <c r="AE31" s="4">
        <v>0.11</v>
      </c>
      <c r="AF31" s="4">
        <v>990</v>
      </c>
      <c r="AG31" s="4">
        <v>-12</v>
      </c>
      <c r="AH31" s="4">
        <v>5</v>
      </c>
      <c r="AI31" s="4">
        <v>29</v>
      </c>
      <c r="AJ31" s="4">
        <v>190</v>
      </c>
      <c r="AK31" s="4">
        <v>139</v>
      </c>
      <c r="AL31" s="4">
        <v>3.6</v>
      </c>
      <c r="AM31" s="4">
        <v>195</v>
      </c>
      <c r="AN31" s="4" t="s">
        <v>155</v>
      </c>
      <c r="AO31" s="4">
        <v>2</v>
      </c>
      <c r="AP31" s="5">
        <v>0.9162731481481482</v>
      </c>
      <c r="AQ31" s="4">
        <v>47.159292999999998</v>
      </c>
      <c r="AR31" s="4">
        <v>-88.489716999999999</v>
      </c>
      <c r="AS31" s="4">
        <v>314.2</v>
      </c>
      <c r="AT31" s="4">
        <v>0</v>
      </c>
      <c r="AU31" s="4">
        <v>12</v>
      </c>
      <c r="AV31" s="4">
        <v>10</v>
      </c>
      <c r="AW31" s="4" t="s">
        <v>205</v>
      </c>
      <c r="AX31" s="4">
        <v>0.95650000000000002</v>
      </c>
      <c r="AY31" s="4">
        <v>1.3</v>
      </c>
      <c r="AZ31" s="4">
        <v>1.6565000000000001</v>
      </c>
      <c r="BA31" s="4">
        <v>14.023</v>
      </c>
      <c r="BB31" s="4">
        <v>450</v>
      </c>
      <c r="BC31" s="4">
        <v>32.090000000000003</v>
      </c>
      <c r="BD31" s="4">
        <v>0.108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Q31" s="4">
        <v>0</v>
      </c>
      <c r="BR31" s="4">
        <v>1.3390740000000001</v>
      </c>
      <c r="BS31" s="4">
        <v>-5</v>
      </c>
      <c r="BT31" s="4">
        <v>9.7489999999999993E-2</v>
      </c>
      <c r="BU31" s="4">
        <v>32.723621000000001</v>
      </c>
      <c r="BV31" s="4">
        <v>1.969298</v>
      </c>
    </row>
    <row r="32" spans="1:74" x14ac:dyDescent="0.25">
      <c r="A32" s="2">
        <v>42068</v>
      </c>
      <c r="B32" s="3">
        <v>4.1250000000000002E-2</v>
      </c>
      <c r="C32" s="4">
        <v>0.11</v>
      </c>
      <c r="D32" s="4">
        <v>8.1000000000000003E-2</v>
      </c>
      <c r="E32" s="4">
        <v>810</v>
      </c>
      <c r="F32" s="4">
        <v>-0.8</v>
      </c>
      <c r="G32" s="4">
        <v>0.4</v>
      </c>
      <c r="H32" s="4">
        <v>613.9</v>
      </c>
      <c r="J32" s="4">
        <v>20.9</v>
      </c>
      <c r="K32" s="4">
        <v>1</v>
      </c>
      <c r="L32" s="4">
        <v>0.11</v>
      </c>
      <c r="M32" s="4">
        <v>8.1000000000000003E-2</v>
      </c>
      <c r="N32" s="4">
        <v>0</v>
      </c>
      <c r="O32" s="4">
        <v>0.4</v>
      </c>
      <c r="P32" s="4">
        <v>0.4</v>
      </c>
      <c r="Q32" s="4">
        <v>0</v>
      </c>
      <c r="R32" s="4">
        <v>0.30070000000000002</v>
      </c>
      <c r="S32" s="4">
        <v>0.3</v>
      </c>
      <c r="T32" s="4">
        <v>613.8963</v>
      </c>
      <c r="W32" s="4">
        <v>0</v>
      </c>
      <c r="X32" s="4">
        <v>20.9</v>
      </c>
      <c r="Y32" s="4">
        <v>13.8</v>
      </c>
      <c r="Z32" s="4">
        <v>853</v>
      </c>
      <c r="AA32" s="4">
        <v>882</v>
      </c>
      <c r="AB32" s="4">
        <v>841</v>
      </c>
      <c r="AC32" s="4">
        <v>44</v>
      </c>
      <c r="AD32" s="4">
        <v>4.71</v>
      </c>
      <c r="AE32" s="4">
        <v>0.11</v>
      </c>
      <c r="AF32" s="4">
        <v>990</v>
      </c>
      <c r="AG32" s="4">
        <v>-12</v>
      </c>
      <c r="AH32" s="4">
        <v>5</v>
      </c>
      <c r="AI32" s="4">
        <v>29</v>
      </c>
      <c r="AJ32" s="4">
        <v>190</v>
      </c>
      <c r="AK32" s="4">
        <v>139</v>
      </c>
      <c r="AL32" s="4">
        <v>3.6</v>
      </c>
      <c r="AM32" s="4">
        <v>195</v>
      </c>
      <c r="AN32" s="4" t="s">
        <v>155</v>
      </c>
      <c r="AO32" s="4">
        <v>2</v>
      </c>
      <c r="AP32" s="5">
        <v>0.91628472222222224</v>
      </c>
      <c r="AQ32" s="4">
        <v>47.159292999999998</v>
      </c>
      <c r="AR32" s="4">
        <v>-88.489716999999999</v>
      </c>
      <c r="AS32" s="4">
        <v>314</v>
      </c>
      <c r="AT32" s="4">
        <v>0</v>
      </c>
      <c r="AU32" s="4">
        <v>12</v>
      </c>
      <c r="AV32" s="4">
        <v>10</v>
      </c>
      <c r="AW32" s="4" t="s">
        <v>205</v>
      </c>
      <c r="AX32" s="4">
        <v>1</v>
      </c>
      <c r="AY32" s="4">
        <v>1.356444</v>
      </c>
      <c r="AZ32" s="4">
        <v>1.7</v>
      </c>
      <c r="BA32" s="4">
        <v>14.023</v>
      </c>
      <c r="BB32" s="4">
        <v>450</v>
      </c>
      <c r="BC32" s="4">
        <v>32.090000000000003</v>
      </c>
      <c r="BD32" s="4">
        <v>0.108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Q32" s="4">
        <v>0</v>
      </c>
      <c r="BR32" s="4">
        <v>0.57462599999999997</v>
      </c>
      <c r="BS32" s="4">
        <v>-5</v>
      </c>
      <c r="BT32" s="4">
        <v>9.2490000000000003E-2</v>
      </c>
      <c r="BU32" s="4">
        <v>14.042422999999999</v>
      </c>
      <c r="BV32" s="4">
        <v>1.868298</v>
      </c>
    </row>
    <row r="33" spans="1:74" x14ac:dyDescent="0.25">
      <c r="A33" s="2">
        <v>42068</v>
      </c>
      <c r="B33" s="3">
        <v>4.1261574074074069E-2</v>
      </c>
      <c r="C33" s="4">
        <v>0.11</v>
      </c>
      <c r="D33" s="4">
        <v>8.1000000000000003E-2</v>
      </c>
      <c r="E33" s="4">
        <v>810</v>
      </c>
      <c r="F33" s="4">
        <v>-0.8</v>
      </c>
      <c r="G33" s="4">
        <v>0.4</v>
      </c>
      <c r="H33" s="4">
        <v>609.5</v>
      </c>
      <c r="J33" s="4">
        <v>20.9</v>
      </c>
      <c r="K33" s="4">
        <v>1</v>
      </c>
      <c r="L33" s="4">
        <v>0.11</v>
      </c>
      <c r="M33" s="4">
        <v>8.1000000000000003E-2</v>
      </c>
      <c r="N33" s="4">
        <v>0</v>
      </c>
      <c r="O33" s="4">
        <v>0.4</v>
      </c>
      <c r="P33" s="4">
        <v>0.4</v>
      </c>
      <c r="Q33" s="4">
        <v>0</v>
      </c>
      <c r="R33" s="4">
        <v>0.30070000000000002</v>
      </c>
      <c r="S33" s="4">
        <v>0.3</v>
      </c>
      <c r="T33" s="4">
        <v>609.4547</v>
      </c>
      <c r="W33" s="4">
        <v>0</v>
      </c>
      <c r="X33" s="4">
        <v>20.9</v>
      </c>
      <c r="Y33" s="4">
        <v>13.6</v>
      </c>
      <c r="Z33" s="4">
        <v>854</v>
      </c>
      <c r="AA33" s="4">
        <v>882</v>
      </c>
      <c r="AB33" s="4">
        <v>841</v>
      </c>
      <c r="AC33" s="4">
        <v>44</v>
      </c>
      <c r="AD33" s="4">
        <v>4.71</v>
      </c>
      <c r="AE33" s="4">
        <v>0.11</v>
      </c>
      <c r="AF33" s="4">
        <v>990</v>
      </c>
      <c r="AG33" s="4">
        <v>-12</v>
      </c>
      <c r="AH33" s="4">
        <v>5</v>
      </c>
      <c r="AI33" s="4">
        <v>29</v>
      </c>
      <c r="AJ33" s="4">
        <v>190</v>
      </c>
      <c r="AK33" s="4">
        <v>139</v>
      </c>
      <c r="AL33" s="4">
        <v>3.6</v>
      </c>
      <c r="AM33" s="4">
        <v>195</v>
      </c>
      <c r="AN33" s="4" t="s">
        <v>155</v>
      </c>
      <c r="AO33" s="4">
        <v>2</v>
      </c>
      <c r="AP33" s="5">
        <v>0.91629629629629628</v>
      </c>
      <c r="AQ33" s="4">
        <v>47.159292999999998</v>
      </c>
      <c r="AR33" s="4">
        <v>-88.489716999999999</v>
      </c>
      <c r="AS33" s="4">
        <v>313.89999999999998</v>
      </c>
      <c r="AT33" s="4">
        <v>0</v>
      </c>
      <c r="AU33" s="4">
        <v>12</v>
      </c>
      <c r="AV33" s="4">
        <v>10</v>
      </c>
      <c r="AW33" s="4" t="s">
        <v>205</v>
      </c>
      <c r="AX33" s="4">
        <v>1</v>
      </c>
      <c r="AY33" s="4">
        <v>1.4</v>
      </c>
      <c r="AZ33" s="4">
        <v>1.7</v>
      </c>
      <c r="BA33" s="4">
        <v>14.023</v>
      </c>
      <c r="BB33" s="4">
        <v>450</v>
      </c>
      <c r="BC33" s="4">
        <v>32.090000000000003</v>
      </c>
      <c r="BD33" s="4">
        <v>0.108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Q33" s="4">
        <v>0</v>
      </c>
      <c r="BR33" s="4">
        <v>0.25854899999999997</v>
      </c>
      <c r="BS33" s="4">
        <v>-5</v>
      </c>
      <c r="BT33" s="4">
        <v>8.7795999999999999E-2</v>
      </c>
      <c r="BU33" s="4">
        <v>6.3183020000000001</v>
      </c>
      <c r="BV33" s="4">
        <v>1.7734829999999999</v>
      </c>
    </row>
    <row r="34" spans="1:74" x14ac:dyDescent="0.25">
      <c r="A34" s="2">
        <v>42068</v>
      </c>
      <c r="B34" s="3">
        <v>4.1273148148148149E-2</v>
      </c>
      <c r="C34" s="4">
        <v>0.11</v>
      </c>
      <c r="D34" s="4">
        <v>8.1000000000000003E-2</v>
      </c>
      <c r="E34" s="4">
        <v>810</v>
      </c>
      <c r="F34" s="4">
        <v>-0.8</v>
      </c>
      <c r="G34" s="4">
        <v>0.4</v>
      </c>
      <c r="H34" s="4">
        <v>629.1</v>
      </c>
      <c r="J34" s="4">
        <v>20.9</v>
      </c>
      <c r="K34" s="4">
        <v>1</v>
      </c>
      <c r="L34" s="4">
        <v>0.11</v>
      </c>
      <c r="M34" s="4">
        <v>8.1000000000000003E-2</v>
      </c>
      <c r="N34" s="4">
        <v>0</v>
      </c>
      <c r="O34" s="4">
        <v>0.4</v>
      </c>
      <c r="P34" s="4">
        <v>0.4</v>
      </c>
      <c r="Q34" s="4">
        <v>0</v>
      </c>
      <c r="R34" s="4">
        <v>0.30070000000000002</v>
      </c>
      <c r="S34" s="4">
        <v>0.3</v>
      </c>
      <c r="T34" s="4">
        <v>629.14459999999997</v>
      </c>
      <c r="W34" s="4">
        <v>0</v>
      </c>
      <c r="X34" s="4">
        <v>20.9</v>
      </c>
      <c r="Y34" s="4">
        <v>13.8</v>
      </c>
      <c r="Z34" s="4">
        <v>853</v>
      </c>
      <c r="AA34" s="4">
        <v>882</v>
      </c>
      <c r="AB34" s="4">
        <v>840</v>
      </c>
      <c r="AC34" s="4">
        <v>44</v>
      </c>
      <c r="AD34" s="4">
        <v>4.71</v>
      </c>
      <c r="AE34" s="4">
        <v>0.11</v>
      </c>
      <c r="AF34" s="4">
        <v>990</v>
      </c>
      <c r="AG34" s="4">
        <v>-12</v>
      </c>
      <c r="AH34" s="4">
        <v>5</v>
      </c>
      <c r="AI34" s="4">
        <v>29</v>
      </c>
      <c r="AJ34" s="4">
        <v>190</v>
      </c>
      <c r="AK34" s="4">
        <v>139</v>
      </c>
      <c r="AL34" s="4">
        <v>3.6</v>
      </c>
      <c r="AM34" s="4">
        <v>195</v>
      </c>
      <c r="AN34" s="4" t="s">
        <v>155</v>
      </c>
      <c r="AO34" s="4">
        <v>2</v>
      </c>
      <c r="AP34" s="5">
        <v>0.91630787037037031</v>
      </c>
      <c r="AQ34" s="4">
        <v>47.159292999999998</v>
      </c>
      <c r="AR34" s="4">
        <v>-88.489716999999999</v>
      </c>
      <c r="AS34" s="4">
        <v>313.89999999999998</v>
      </c>
      <c r="AT34" s="4">
        <v>0</v>
      </c>
      <c r="AU34" s="4">
        <v>12</v>
      </c>
      <c r="AV34" s="4">
        <v>10</v>
      </c>
      <c r="AW34" s="4" t="s">
        <v>205</v>
      </c>
      <c r="AX34" s="4">
        <v>1</v>
      </c>
      <c r="AY34" s="4">
        <v>1.4</v>
      </c>
      <c r="AZ34" s="4">
        <v>1.7</v>
      </c>
      <c r="BA34" s="4">
        <v>14.023</v>
      </c>
      <c r="BB34" s="4">
        <v>450</v>
      </c>
      <c r="BC34" s="4">
        <v>32.090000000000003</v>
      </c>
      <c r="BD34" s="4">
        <v>0.108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Q34" s="4">
        <v>0</v>
      </c>
      <c r="BR34" s="4">
        <v>0.133934</v>
      </c>
      <c r="BS34" s="4">
        <v>-5</v>
      </c>
      <c r="BT34" s="4">
        <v>8.5596000000000005E-2</v>
      </c>
      <c r="BU34" s="4">
        <v>3.2730109999999999</v>
      </c>
      <c r="BV34" s="4">
        <v>1.729031</v>
      </c>
    </row>
    <row r="35" spans="1:74" x14ac:dyDescent="0.25">
      <c r="A35" s="2">
        <v>42068</v>
      </c>
      <c r="B35" s="3">
        <v>4.1284722222222223E-2</v>
      </c>
      <c r="C35" s="4">
        <v>0.107</v>
      </c>
      <c r="D35" s="4">
        <v>8.1000000000000003E-2</v>
      </c>
      <c r="E35" s="4">
        <v>810</v>
      </c>
      <c r="F35" s="4">
        <v>-0.9</v>
      </c>
      <c r="G35" s="4">
        <v>0.4</v>
      </c>
      <c r="H35" s="4">
        <v>612.5</v>
      </c>
      <c r="J35" s="4">
        <v>20.9</v>
      </c>
      <c r="K35" s="4">
        <v>1</v>
      </c>
      <c r="L35" s="4">
        <v>0.1075</v>
      </c>
      <c r="M35" s="4">
        <v>8.1000000000000003E-2</v>
      </c>
      <c r="N35" s="4">
        <v>0</v>
      </c>
      <c r="O35" s="4">
        <v>0.4</v>
      </c>
      <c r="P35" s="4">
        <v>0.4</v>
      </c>
      <c r="Q35" s="4">
        <v>0</v>
      </c>
      <c r="R35" s="4">
        <v>0.30070000000000002</v>
      </c>
      <c r="S35" s="4">
        <v>0.3</v>
      </c>
      <c r="T35" s="4">
        <v>612.5231</v>
      </c>
      <c r="W35" s="4">
        <v>0</v>
      </c>
      <c r="X35" s="4">
        <v>20.9</v>
      </c>
      <c r="Y35" s="4">
        <v>13.7</v>
      </c>
      <c r="Z35" s="4">
        <v>854</v>
      </c>
      <c r="AA35" s="4">
        <v>882</v>
      </c>
      <c r="AB35" s="4">
        <v>841</v>
      </c>
      <c r="AC35" s="4">
        <v>44</v>
      </c>
      <c r="AD35" s="4">
        <v>4.71</v>
      </c>
      <c r="AE35" s="4">
        <v>0.11</v>
      </c>
      <c r="AF35" s="4">
        <v>990</v>
      </c>
      <c r="AG35" s="4">
        <v>-12</v>
      </c>
      <c r="AH35" s="4">
        <v>5</v>
      </c>
      <c r="AI35" s="4">
        <v>29</v>
      </c>
      <c r="AJ35" s="4">
        <v>190</v>
      </c>
      <c r="AK35" s="4">
        <v>139</v>
      </c>
      <c r="AL35" s="4">
        <v>3.6</v>
      </c>
      <c r="AM35" s="4">
        <v>195</v>
      </c>
      <c r="AN35" s="4" t="s">
        <v>155</v>
      </c>
      <c r="AO35" s="4">
        <v>2</v>
      </c>
      <c r="AP35" s="5">
        <v>0.91631944444444446</v>
      </c>
      <c r="AQ35" s="4">
        <v>47.159292999999998</v>
      </c>
      <c r="AR35" s="4">
        <v>-88.489716999999999</v>
      </c>
      <c r="AS35" s="4">
        <v>313.89999999999998</v>
      </c>
      <c r="AT35" s="4">
        <v>0</v>
      </c>
      <c r="AU35" s="4">
        <v>12</v>
      </c>
      <c r="AV35" s="4">
        <v>10</v>
      </c>
      <c r="AW35" s="4" t="s">
        <v>205</v>
      </c>
      <c r="AX35" s="4">
        <v>1</v>
      </c>
      <c r="AY35" s="4">
        <v>1.4</v>
      </c>
      <c r="AZ35" s="4">
        <v>1.7</v>
      </c>
      <c r="BA35" s="4">
        <v>14.023</v>
      </c>
      <c r="BB35" s="4">
        <v>450</v>
      </c>
      <c r="BC35" s="4">
        <v>32.090000000000003</v>
      </c>
      <c r="BD35" s="4">
        <v>0.108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Q35" s="4">
        <v>0</v>
      </c>
      <c r="BR35" s="4">
        <v>7.7551999999999996E-2</v>
      </c>
      <c r="BS35" s="4">
        <v>-5</v>
      </c>
      <c r="BT35" s="4">
        <v>8.1694000000000003E-2</v>
      </c>
      <c r="BU35" s="4">
        <v>1.8951769999999999</v>
      </c>
      <c r="BV35" s="4">
        <v>1.6502190000000001</v>
      </c>
    </row>
    <row r="36" spans="1:74" x14ac:dyDescent="0.25">
      <c r="A36" s="2">
        <v>42068</v>
      </c>
      <c r="B36" s="3">
        <v>4.1296296296296296E-2</v>
      </c>
      <c r="C36" s="4">
        <v>0.1</v>
      </c>
      <c r="D36" s="4">
        <v>8.1000000000000003E-2</v>
      </c>
      <c r="E36" s="4">
        <v>810</v>
      </c>
      <c r="F36" s="4">
        <v>-0.9</v>
      </c>
      <c r="G36" s="4">
        <v>0.4</v>
      </c>
      <c r="H36" s="4">
        <v>629.79999999999995</v>
      </c>
      <c r="J36" s="4">
        <v>20.9</v>
      </c>
      <c r="K36" s="4">
        <v>1</v>
      </c>
      <c r="L36" s="4">
        <v>0.1</v>
      </c>
      <c r="M36" s="4">
        <v>8.1000000000000003E-2</v>
      </c>
      <c r="N36" s="4">
        <v>0</v>
      </c>
      <c r="O36" s="4">
        <v>0.4</v>
      </c>
      <c r="P36" s="4">
        <v>0.4</v>
      </c>
      <c r="Q36" s="4">
        <v>0</v>
      </c>
      <c r="R36" s="4">
        <v>0.30070000000000002</v>
      </c>
      <c r="S36" s="4">
        <v>0.3</v>
      </c>
      <c r="T36" s="4">
        <v>629.82280000000003</v>
      </c>
      <c r="W36" s="4">
        <v>0</v>
      </c>
      <c r="X36" s="4">
        <v>20.9</v>
      </c>
      <c r="Y36" s="4">
        <v>13.7</v>
      </c>
      <c r="Z36" s="4">
        <v>853</v>
      </c>
      <c r="AA36" s="4">
        <v>882</v>
      </c>
      <c r="AB36" s="4">
        <v>840</v>
      </c>
      <c r="AC36" s="4">
        <v>44</v>
      </c>
      <c r="AD36" s="4">
        <v>4.71</v>
      </c>
      <c r="AE36" s="4">
        <v>0.11</v>
      </c>
      <c r="AF36" s="4">
        <v>990</v>
      </c>
      <c r="AG36" s="4">
        <v>-12</v>
      </c>
      <c r="AH36" s="4">
        <v>5</v>
      </c>
      <c r="AI36" s="4">
        <v>29</v>
      </c>
      <c r="AJ36" s="4">
        <v>190</v>
      </c>
      <c r="AK36" s="4">
        <v>139</v>
      </c>
      <c r="AL36" s="4">
        <v>3.6</v>
      </c>
      <c r="AM36" s="4">
        <v>195</v>
      </c>
      <c r="AN36" s="4" t="s">
        <v>155</v>
      </c>
      <c r="AO36" s="4">
        <v>2</v>
      </c>
      <c r="AP36" s="5">
        <v>0.91633101851851861</v>
      </c>
      <c r="AQ36" s="4">
        <v>47.159292999999998</v>
      </c>
      <c r="AR36" s="4">
        <v>-88.489716999999999</v>
      </c>
      <c r="AS36" s="4">
        <v>313.8</v>
      </c>
      <c r="AT36" s="4">
        <v>0</v>
      </c>
      <c r="AU36" s="4">
        <v>12</v>
      </c>
      <c r="AV36" s="4">
        <v>10</v>
      </c>
      <c r="AW36" s="4" t="s">
        <v>205</v>
      </c>
      <c r="AX36" s="4">
        <v>1</v>
      </c>
      <c r="AY36" s="4">
        <v>1.4</v>
      </c>
      <c r="AZ36" s="4">
        <v>1.7</v>
      </c>
      <c r="BA36" s="4">
        <v>14.023</v>
      </c>
      <c r="BB36" s="4">
        <v>450</v>
      </c>
      <c r="BC36" s="4">
        <v>32.090000000000003</v>
      </c>
      <c r="BD36" s="4">
        <v>0.108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Q36" s="4">
        <v>0</v>
      </c>
      <c r="BR36" s="4">
        <v>5.5489999999999998E-2</v>
      </c>
      <c r="BS36" s="4">
        <v>-5</v>
      </c>
      <c r="BT36" s="4">
        <v>7.8796000000000005E-2</v>
      </c>
      <c r="BU36" s="4">
        <v>1.3560369999999999</v>
      </c>
      <c r="BV36" s="4">
        <v>1.5916790000000001</v>
      </c>
    </row>
    <row r="37" spans="1:74" x14ac:dyDescent="0.25">
      <c r="A37" s="2">
        <v>42068</v>
      </c>
      <c r="B37" s="3">
        <v>4.130787037037037E-2</v>
      </c>
      <c r="C37" s="4">
        <v>0.1</v>
      </c>
      <c r="D37" s="4">
        <v>8.1000000000000003E-2</v>
      </c>
      <c r="E37" s="4">
        <v>810</v>
      </c>
      <c r="F37" s="4">
        <v>-0.9</v>
      </c>
      <c r="G37" s="4">
        <v>0.4</v>
      </c>
      <c r="H37" s="4">
        <v>623.70000000000005</v>
      </c>
      <c r="J37" s="4">
        <v>20.9</v>
      </c>
      <c r="K37" s="4">
        <v>1</v>
      </c>
      <c r="L37" s="4">
        <v>0.1</v>
      </c>
      <c r="M37" s="4">
        <v>8.1000000000000003E-2</v>
      </c>
      <c r="N37" s="4">
        <v>0</v>
      </c>
      <c r="O37" s="4">
        <v>0.4</v>
      </c>
      <c r="P37" s="4">
        <v>0.4</v>
      </c>
      <c r="Q37" s="4">
        <v>0</v>
      </c>
      <c r="R37" s="4">
        <v>0.30070000000000002</v>
      </c>
      <c r="S37" s="4">
        <v>0.3</v>
      </c>
      <c r="T37" s="4">
        <v>623.65329999999994</v>
      </c>
      <c r="W37" s="4">
        <v>0</v>
      </c>
      <c r="X37" s="4">
        <v>20.9</v>
      </c>
      <c r="Y37" s="4">
        <v>13.8</v>
      </c>
      <c r="Z37" s="4">
        <v>852</v>
      </c>
      <c r="AA37" s="4">
        <v>882</v>
      </c>
      <c r="AB37" s="4">
        <v>840</v>
      </c>
      <c r="AC37" s="4">
        <v>44</v>
      </c>
      <c r="AD37" s="4">
        <v>4.71</v>
      </c>
      <c r="AE37" s="4">
        <v>0.11</v>
      </c>
      <c r="AF37" s="4">
        <v>990</v>
      </c>
      <c r="AG37" s="4">
        <v>-12</v>
      </c>
      <c r="AH37" s="4">
        <v>5</v>
      </c>
      <c r="AI37" s="4">
        <v>29</v>
      </c>
      <c r="AJ37" s="4">
        <v>190</v>
      </c>
      <c r="AK37" s="4">
        <v>139</v>
      </c>
      <c r="AL37" s="4">
        <v>3.6</v>
      </c>
      <c r="AM37" s="4">
        <v>195</v>
      </c>
      <c r="AN37" s="4" t="s">
        <v>155</v>
      </c>
      <c r="AO37" s="4">
        <v>2</v>
      </c>
      <c r="AP37" s="5">
        <v>0.91634259259259254</v>
      </c>
      <c r="AQ37" s="4">
        <v>47.159292999999998</v>
      </c>
      <c r="AR37" s="4">
        <v>-88.489716999999999</v>
      </c>
      <c r="AS37" s="4">
        <v>313.7</v>
      </c>
      <c r="AT37" s="4">
        <v>0</v>
      </c>
      <c r="AU37" s="4">
        <v>12</v>
      </c>
      <c r="AV37" s="4">
        <v>10</v>
      </c>
      <c r="AW37" s="4" t="s">
        <v>205</v>
      </c>
      <c r="AX37" s="4">
        <v>0.94355599999999995</v>
      </c>
      <c r="AY37" s="4">
        <v>1.4</v>
      </c>
      <c r="AZ37" s="4">
        <v>1.7</v>
      </c>
      <c r="BA37" s="4">
        <v>14.023</v>
      </c>
      <c r="BB37" s="4">
        <v>450</v>
      </c>
      <c r="BC37" s="4">
        <v>32.090000000000003</v>
      </c>
      <c r="BD37" s="4">
        <v>0.108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Q37" s="4">
        <v>0</v>
      </c>
      <c r="BR37" s="4">
        <v>4.9979999999999997E-2</v>
      </c>
      <c r="BS37" s="4">
        <v>-5</v>
      </c>
      <c r="BT37" s="4">
        <v>7.6796000000000003E-2</v>
      </c>
      <c r="BU37" s="4">
        <v>1.2213860000000001</v>
      </c>
      <c r="BV37" s="4">
        <v>1.5512790000000001</v>
      </c>
    </row>
    <row r="38" spans="1:74" x14ac:dyDescent="0.25">
      <c r="A38" s="2">
        <v>42068</v>
      </c>
      <c r="B38" s="3">
        <v>4.1319444444444443E-2</v>
      </c>
      <c r="C38" s="4">
        <v>0.1</v>
      </c>
      <c r="D38" s="4">
        <v>8.1000000000000003E-2</v>
      </c>
      <c r="E38" s="4">
        <v>810</v>
      </c>
      <c r="F38" s="4">
        <v>-0.9</v>
      </c>
      <c r="G38" s="4">
        <v>0.4</v>
      </c>
      <c r="H38" s="4">
        <v>619.4</v>
      </c>
      <c r="J38" s="4">
        <v>20.9</v>
      </c>
      <c r="K38" s="4">
        <v>1</v>
      </c>
      <c r="L38" s="4">
        <v>0.1</v>
      </c>
      <c r="M38" s="4">
        <v>8.1000000000000003E-2</v>
      </c>
      <c r="N38" s="4">
        <v>0</v>
      </c>
      <c r="O38" s="4">
        <v>0.4</v>
      </c>
      <c r="P38" s="4">
        <v>0.4</v>
      </c>
      <c r="Q38" s="4">
        <v>0</v>
      </c>
      <c r="R38" s="4">
        <v>0.30070000000000002</v>
      </c>
      <c r="S38" s="4">
        <v>0.3</v>
      </c>
      <c r="T38" s="4">
        <v>619.44290000000001</v>
      </c>
      <c r="W38" s="4">
        <v>0</v>
      </c>
      <c r="X38" s="4">
        <v>20.9</v>
      </c>
      <c r="Y38" s="4">
        <v>13.6</v>
      </c>
      <c r="Z38" s="4">
        <v>853</v>
      </c>
      <c r="AA38" s="4">
        <v>882</v>
      </c>
      <c r="AB38" s="4">
        <v>841</v>
      </c>
      <c r="AC38" s="4">
        <v>44</v>
      </c>
      <c r="AD38" s="4">
        <v>4.71</v>
      </c>
      <c r="AE38" s="4">
        <v>0.11</v>
      </c>
      <c r="AF38" s="4">
        <v>990</v>
      </c>
      <c r="AG38" s="4">
        <v>-12</v>
      </c>
      <c r="AH38" s="4">
        <v>5</v>
      </c>
      <c r="AI38" s="4">
        <v>29</v>
      </c>
      <c r="AJ38" s="4">
        <v>190</v>
      </c>
      <c r="AK38" s="4">
        <v>139</v>
      </c>
      <c r="AL38" s="4">
        <v>3.6</v>
      </c>
      <c r="AM38" s="4">
        <v>195</v>
      </c>
      <c r="AN38" s="4" t="s">
        <v>155</v>
      </c>
      <c r="AO38" s="4">
        <v>2</v>
      </c>
      <c r="AP38" s="5">
        <v>0.91635416666666669</v>
      </c>
      <c r="AQ38" s="4">
        <v>47.159292999999998</v>
      </c>
      <c r="AR38" s="4">
        <v>-88.489716999999999</v>
      </c>
      <c r="AS38" s="4">
        <v>313.60000000000002</v>
      </c>
      <c r="AT38" s="4">
        <v>0</v>
      </c>
      <c r="AU38" s="4">
        <v>12</v>
      </c>
      <c r="AV38" s="4">
        <v>10</v>
      </c>
      <c r="AW38" s="4" t="s">
        <v>205</v>
      </c>
      <c r="AX38" s="4">
        <v>0.9</v>
      </c>
      <c r="AY38" s="4">
        <v>1.4</v>
      </c>
      <c r="AZ38" s="4">
        <v>1.7</v>
      </c>
      <c r="BA38" s="4">
        <v>14.023</v>
      </c>
      <c r="BB38" s="4">
        <v>450</v>
      </c>
      <c r="BC38" s="4">
        <v>32.090000000000003</v>
      </c>
      <c r="BD38" s="4">
        <v>0.108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Q38" s="4">
        <v>0</v>
      </c>
      <c r="BR38" s="4">
        <v>4.1000000000000002E-2</v>
      </c>
      <c r="BS38" s="4">
        <v>-5</v>
      </c>
      <c r="BT38" s="4">
        <v>7.4796000000000001E-2</v>
      </c>
      <c r="BU38" s="4">
        <v>1.001938</v>
      </c>
      <c r="BV38" s="4">
        <v>1.5108790000000001</v>
      </c>
    </row>
    <row r="39" spans="1:74" x14ac:dyDescent="0.25">
      <c r="A39" s="2">
        <v>42068</v>
      </c>
      <c r="B39" s="3">
        <v>4.1331018518518517E-2</v>
      </c>
      <c r="C39" s="4">
        <v>0.1</v>
      </c>
      <c r="D39" s="4">
        <v>8.1000000000000003E-2</v>
      </c>
      <c r="E39" s="4">
        <v>810</v>
      </c>
      <c r="F39" s="4">
        <v>-0.9</v>
      </c>
      <c r="G39" s="4">
        <v>0.4</v>
      </c>
      <c r="H39" s="4">
        <v>639.79999999999995</v>
      </c>
      <c r="J39" s="4">
        <v>20.9</v>
      </c>
      <c r="K39" s="4">
        <v>1</v>
      </c>
      <c r="L39" s="4">
        <v>0.1</v>
      </c>
      <c r="M39" s="4">
        <v>8.1000000000000003E-2</v>
      </c>
      <c r="N39" s="4">
        <v>0</v>
      </c>
      <c r="O39" s="4">
        <v>0.4</v>
      </c>
      <c r="P39" s="4">
        <v>0.4</v>
      </c>
      <c r="Q39" s="4">
        <v>0</v>
      </c>
      <c r="R39" s="4">
        <v>0.30070000000000002</v>
      </c>
      <c r="S39" s="4">
        <v>0.3</v>
      </c>
      <c r="T39" s="4">
        <v>639.75900000000001</v>
      </c>
      <c r="W39" s="4">
        <v>0</v>
      </c>
      <c r="X39" s="4">
        <v>20.9</v>
      </c>
      <c r="Y39" s="4">
        <v>13.8</v>
      </c>
      <c r="Z39" s="4">
        <v>852</v>
      </c>
      <c r="AA39" s="4">
        <v>882</v>
      </c>
      <c r="AB39" s="4">
        <v>840</v>
      </c>
      <c r="AC39" s="4">
        <v>44</v>
      </c>
      <c r="AD39" s="4">
        <v>4.71</v>
      </c>
      <c r="AE39" s="4">
        <v>0.11</v>
      </c>
      <c r="AF39" s="4">
        <v>990</v>
      </c>
      <c r="AG39" s="4">
        <v>-12</v>
      </c>
      <c r="AH39" s="4">
        <v>5</v>
      </c>
      <c r="AI39" s="4">
        <v>29</v>
      </c>
      <c r="AJ39" s="4">
        <v>190</v>
      </c>
      <c r="AK39" s="4">
        <v>139</v>
      </c>
      <c r="AL39" s="4">
        <v>3.6</v>
      </c>
      <c r="AM39" s="4">
        <v>195</v>
      </c>
      <c r="AN39" s="4" t="s">
        <v>155</v>
      </c>
      <c r="AO39" s="4">
        <v>2</v>
      </c>
      <c r="AP39" s="5">
        <v>0.91636574074074073</v>
      </c>
      <c r="AQ39" s="4">
        <v>47.159292999999998</v>
      </c>
      <c r="AR39" s="4">
        <v>-88.489716999999999</v>
      </c>
      <c r="AS39" s="4">
        <v>313.60000000000002</v>
      </c>
      <c r="AT39" s="4">
        <v>0</v>
      </c>
      <c r="AU39" s="4">
        <v>12</v>
      </c>
      <c r="AV39" s="4">
        <v>10</v>
      </c>
      <c r="AW39" s="4" t="s">
        <v>205</v>
      </c>
      <c r="AX39" s="4">
        <v>0.9</v>
      </c>
      <c r="AY39" s="4">
        <v>1.3434999999999999</v>
      </c>
      <c r="AZ39" s="4">
        <v>1.6435</v>
      </c>
      <c r="BA39" s="4">
        <v>14.023</v>
      </c>
      <c r="BB39" s="4">
        <v>450</v>
      </c>
      <c r="BC39" s="4">
        <v>32.090000000000003</v>
      </c>
      <c r="BD39" s="4">
        <v>0.108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Q39" s="4">
        <v>0</v>
      </c>
      <c r="BR39" s="4">
        <v>4.1203999999999998E-2</v>
      </c>
      <c r="BS39" s="4">
        <v>-5</v>
      </c>
      <c r="BT39" s="4">
        <v>7.2898000000000004E-2</v>
      </c>
      <c r="BU39" s="4">
        <v>1.006923</v>
      </c>
      <c r="BV39" s="4">
        <v>1.47254</v>
      </c>
    </row>
    <row r="40" spans="1:74" x14ac:dyDescent="0.25">
      <c r="A40" s="2">
        <v>42068</v>
      </c>
      <c r="B40" s="3">
        <v>4.1342592592592591E-2</v>
      </c>
      <c r="C40" s="4">
        <v>0.1</v>
      </c>
      <c r="D40" s="4">
        <v>8.0199999999999994E-2</v>
      </c>
      <c r="E40" s="4">
        <v>802.26130699999999</v>
      </c>
      <c r="F40" s="4">
        <v>-0.9</v>
      </c>
      <c r="G40" s="4">
        <v>0.4</v>
      </c>
      <c r="H40" s="4">
        <v>613.29999999999995</v>
      </c>
      <c r="J40" s="4">
        <v>20.9</v>
      </c>
      <c r="K40" s="4">
        <v>1</v>
      </c>
      <c r="L40" s="4">
        <v>0.1</v>
      </c>
      <c r="M40" s="4">
        <v>8.0199999999999994E-2</v>
      </c>
      <c r="N40" s="4">
        <v>0</v>
      </c>
      <c r="O40" s="4">
        <v>0.4</v>
      </c>
      <c r="P40" s="4">
        <v>0.4</v>
      </c>
      <c r="Q40" s="4">
        <v>0</v>
      </c>
      <c r="R40" s="4">
        <v>0.30070000000000002</v>
      </c>
      <c r="S40" s="4">
        <v>0.3</v>
      </c>
      <c r="T40" s="4">
        <v>613.33320000000003</v>
      </c>
      <c r="W40" s="4">
        <v>0</v>
      </c>
      <c r="X40" s="4">
        <v>20.9</v>
      </c>
      <c r="Y40" s="4">
        <v>13.7</v>
      </c>
      <c r="Z40" s="4">
        <v>853</v>
      </c>
      <c r="AA40" s="4">
        <v>882</v>
      </c>
      <c r="AB40" s="4">
        <v>842</v>
      </c>
      <c r="AC40" s="4">
        <v>44</v>
      </c>
      <c r="AD40" s="4">
        <v>4.71</v>
      </c>
      <c r="AE40" s="4">
        <v>0.11</v>
      </c>
      <c r="AF40" s="4">
        <v>990</v>
      </c>
      <c r="AG40" s="4">
        <v>-12</v>
      </c>
      <c r="AH40" s="4">
        <v>5</v>
      </c>
      <c r="AI40" s="4">
        <v>29</v>
      </c>
      <c r="AJ40" s="4">
        <v>190</v>
      </c>
      <c r="AK40" s="4">
        <v>139</v>
      </c>
      <c r="AL40" s="4">
        <v>3.7</v>
      </c>
      <c r="AM40" s="4">
        <v>195</v>
      </c>
      <c r="AN40" s="4" t="s">
        <v>155</v>
      </c>
      <c r="AO40" s="4">
        <v>2</v>
      </c>
      <c r="AP40" s="5">
        <v>0.91637731481481488</v>
      </c>
      <c r="AQ40" s="4">
        <v>47.159292999999998</v>
      </c>
      <c r="AR40" s="4">
        <v>-88.489716999999999</v>
      </c>
      <c r="AS40" s="4">
        <v>313.60000000000002</v>
      </c>
      <c r="AT40" s="4">
        <v>0</v>
      </c>
      <c r="AU40" s="4">
        <v>12</v>
      </c>
      <c r="AV40" s="4">
        <v>10</v>
      </c>
      <c r="AW40" s="4" t="s">
        <v>205</v>
      </c>
      <c r="AX40" s="4">
        <v>0.9</v>
      </c>
      <c r="AY40" s="4">
        <v>1.3</v>
      </c>
      <c r="AZ40" s="4">
        <v>1.6</v>
      </c>
      <c r="BA40" s="4">
        <v>14.023</v>
      </c>
      <c r="BB40" s="4">
        <v>450</v>
      </c>
      <c r="BC40" s="4">
        <v>32.090000000000003</v>
      </c>
      <c r="BD40" s="4">
        <v>0.108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Q40" s="4">
        <v>0</v>
      </c>
      <c r="BR40" s="4">
        <v>4.3917999999999999E-2</v>
      </c>
      <c r="BS40" s="4">
        <v>-5</v>
      </c>
      <c r="BT40" s="4">
        <v>7.1898000000000004E-2</v>
      </c>
      <c r="BU40" s="4">
        <v>1.0732459999999999</v>
      </c>
      <c r="BV40" s="4">
        <v>1.45234</v>
      </c>
    </row>
    <row r="41" spans="1:74" x14ac:dyDescent="0.25">
      <c r="A41" s="2">
        <v>42068</v>
      </c>
      <c r="B41" s="3">
        <v>4.1354166666666664E-2</v>
      </c>
      <c r="C41" s="4">
        <v>0.1</v>
      </c>
      <c r="D41" s="4">
        <v>7.6300000000000007E-2</v>
      </c>
      <c r="E41" s="4">
        <v>763.13131299999998</v>
      </c>
      <c r="F41" s="4">
        <v>-1</v>
      </c>
      <c r="G41" s="4">
        <v>0.4</v>
      </c>
      <c r="H41" s="4">
        <v>619.79999999999995</v>
      </c>
      <c r="J41" s="4">
        <v>20.9</v>
      </c>
      <c r="K41" s="4">
        <v>1</v>
      </c>
      <c r="L41" s="4">
        <v>0.1</v>
      </c>
      <c r="M41" s="4">
        <v>7.6300000000000007E-2</v>
      </c>
      <c r="N41" s="4">
        <v>0</v>
      </c>
      <c r="O41" s="4">
        <v>0.4</v>
      </c>
      <c r="P41" s="4">
        <v>0.4</v>
      </c>
      <c r="Q41" s="4">
        <v>0</v>
      </c>
      <c r="R41" s="4">
        <v>0.30070000000000002</v>
      </c>
      <c r="S41" s="4">
        <v>0.3</v>
      </c>
      <c r="T41" s="4">
        <v>619.84960000000001</v>
      </c>
      <c r="W41" s="4">
        <v>0</v>
      </c>
      <c r="X41" s="4">
        <v>20.9</v>
      </c>
      <c r="Y41" s="4">
        <v>13.7</v>
      </c>
      <c r="Z41" s="4">
        <v>853</v>
      </c>
      <c r="AA41" s="4">
        <v>882</v>
      </c>
      <c r="AB41" s="4">
        <v>840</v>
      </c>
      <c r="AC41" s="4">
        <v>44</v>
      </c>
      <c r="AD41" s="4">
        <v>4.71</v>
      </c>
      <c r="AE41" s="4">
        <v>0.11</v>
      </c>
      <c r="AF41" s="4">
        <v>990</v>
      </c>
      <c r="AG41" s="4">
        <v>-12</v>
      </c>
      <c r="AH41" s="4">
        <v>5</v>
      </c>
      <c r="AI41" s="4">
        <v>29</v>
      </c>
      <c r="AJ41" s="4">
        <v>190</v>
      </c>
      <c r="AK41" s="4">
        <v>139.1</v>
      </c>
      <c r="AL41" s="4">
        <v>3.6</v>
      </c>
      <c r="AM41" s="4">
        <v>195</v>
      </c>
      <c r="AN41" s="4" t="s">
        <v>155</v>
      </c>
      <c r="AO41" s="4">
        <v>2</v>
      </c>
      <c r="AP41" s="5">
        <v>0.91637731481481488</v>
      </c>
      <c r="AQ41" s="4">
        <v>47.159292999999998</v>
      </c>
      <c r="AR41" s="4">
        <v>-88.489716999999999</v>
      </c>
      <c r="AS41" s="4">
        <v>313.7</v>
      </c>
      <c r="AT41" s="4">
        <v>0</v>
      </c>
      <c r="AU41" s="4">
        <v>12</v>
      </c>
      <c r="AV41" s="4">
        <v>10</v>
      </c>
      <c r="AW41" s="4" t="s">
        <v>205</v>
      </c>
      <c r="AX41" s="4">
        <v>0.9</v>
      </c>
      <c r="AY41" s="4">
        <v>1.3</v>
      </c>
      <c r="AZ41" s="4">
        <v>1.6</v>
      </c>
      <c r="BA41" s="4">
        <v>14.023</v>
      </c>
      <c r="BB41" s="4">
        <v>450</v>
      </c>
      <c r="BC41" s="4">
        <v>32.090000000000003</v>
      </c>
      <c r="BD41" s="4">
        <v>0.108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Q41" s="4">
        <v>0</v>
      </c>
      <c r="BR41" s="4">
        <v>5.1185000000000001E-2</v>
      </c>
      <c r="BS41" s="4">
        <v>-5</v>
      </c>
      <c r="BT41" s="4">
        <v>7.0999999999999994E-2</v>
      </c>
      <c r="BU41" s="4">
        <v>1.250829</v>
      </c>
      <c r="BV41" s="4">
        <v>1.4341999999999999</v>
      </c>
    </row>
    <row r="42" spans="1:74" x14ac:dyDescent="0.25">
      <c r="A42" s="2">
        <v>42068</v>
      </c>
      <c r="B42" s="3">
        <v>4.1365740740740745E-2</v>
      </c>
      <c r="C42" s="4">
        <v>0.1</v>
      </c>
      <c r="D42" s="4">
        <v>7.3999999999999996E-2</v>
      </c>
      <c r="E42" s="4">
        <v>740</v>
      </c>
      <c r="F42" s="4">
        <v>-1</v>
      </c>
      <c r="G42" s="4">
        <v>0.4</v>
      </c>
      <c r="H42" s="4">
        <v>612.79999999999995</v>
      </c>
      <c r="J42" s="4">
        <v>20.9</v>
      </c>
      <c r="K42" s="4">
        <v>1</v>
      </c>
      <c r="L42" s="4">
        <v>0.1</v>
      </c>
      <c r="M42" s="4">
        <v>7.3999999999999996E-2</v>
      </c>
      <c r="N42" s="4">
        <v>0</v>
      </c>
      <c r="O42" s="4">
        <v>0.4</v>
      </c>
      <c r="P42" s="4">
        <v>0.4</v>
      </c>
      <c r="Q42" s="4">
        <v>0</v>
      </c>
      <c r="R42" s="4">
        <v>0.30070000000000002</v>
      </c>
      <c r="S42" s="4">
        <v>0.3</v>
      </c>
      <c r="T42" s="4">
        <v>612.7577</v>
      </c>
      <c r="W42" s="4">
        <v>0</v>
      </c>
      <c r="X42" s="4">
        <v>20.9</v>
      </c>
      <c r="Y42" s="4">
        <v>13.8</v>
      </c>
      <c r="Z42" s="4">
        <v>852</v>
      </c>
      <c r="AA42" s="4">
        <v>882</v>
      </c>
      <c r="AB42" s="4">
        <v>840</v>
      </c>
      <c r="AC42" s="4">
        <v>44</v>
      </c>
      <c r="AD42" s="4">
        <v>4.71</v>
      </c>
      <c r="AE42" s="4">
        <v>0.11</v>
      </c>
      <c r="AF42" s="4">
        <v>990</v>
      </c>
      <c r="AG42" s="4">
        <v>-12</v>
      </c>
      <c r="AH42" s="4">
        <v>5</v>
      </c>
      <c r="AI42" s="4">
        <v>29</v>
      </c>
      <c r="AJ42" s="4">
        <v>190</v>
      </c>
      <c r="AK42" s="4">
        <v>139.9</v>
      </c>
      <c r="AL42" s="4">
        <v>3.6</v>
      </c>
      <c r="AM42" s="4">
        <v>195</v>
      </c>
      <c r="AN42" s="4" t="s">
        <v>155</v>
      </c>
      <c r="AO42" s="4">
        <v>2</v>
      </c>
      <c r="AP42" s="5">
        <v>0.91638888888888881</v>
      </c>
      <c r="AQ42" s="4">
        <v>47.159292999999998</v>
      </c>
      <c r="AR42" s="4">
        <v>-88.489716999999999</v>
      </c>
      <c r="AS42" s="4">
        <v>313.8</v>
      </c>
      <c r="AT42" s="4">
        <v>0</v>
      </c>
      <c r="AU42" s="4">
        <v>12</v>
      </c>
      <c r="AV42" s="4">
        <v>10</v>
      </c>
      <c r="AW42" s="4" t="s">
        <v>205</v>
      </c>
      <c r="AX42" s="4">
        <v>0.9</v>
      </c>
      <c r="AY42" s="4">
        <v>1.3</v>
      </c>
      <c r="AZ42" s="4">
        <v>1.6</v>
      </c>
      <c r="BA42" s="4">
        <v>14.023</v>
      </c>
      <c r="BB42" s="4">
        <v>450</v>
      </c>
      <c r="BC42" s="4">
        <v>32.090000000000003</v>
      </c>
      <c r="BD42" s="4">
        <v>0.108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Q42" s="4">
        <v>0</v>
      </c>
      <c r="BR42" s="4">
        <v>4.3393000000000001E-2</v>
      </c>
      <c r="BS42" s="4">
        <v>-5</v>
      </c>
      <c r="BT42" s="4">
        <v>7.0798E-2</v>
      </c>
      <c r="BU42" s="4">
        <v>1.0604260000000001</v>
      </c>
      <c r="BV42" s="4">
        <v>1.4301159999999999</v>
      </c>
    </row>
    <row r="43" spans="1:74" x14ac:dyDescent="0.25">
      <c r="A43" s="2">
        <v>42068</v>
      </c>
      <c r="B43" s="3">
        <v>4.1377314814814818E-2</v>
      </c>
      <c r="C43" s="4">
        <v>0.1</v>
      </c>
      <c r="D43" s="4">
        <v>7.3999999999999996E-2</v>
      </c>
      <c r="E43" s="4">
        <v>740</v>
      </c>
      <c r="F43" s="4">
        <v>-1</v>
      </c>
      <c r="G43" s="4">
        <v>0.4</v>
      </c>
      <c r="H43" s="4">
        <v>591.9</v>
      </c>
      <c r="J43" s="4">
        <v>20.9</v>
      </c>
      <c r="K43" s="4">
        <v>1</v>
      </c>
      <c r="L43" s="4">
        <v>0.1</v>
      </c>
      <c r="M43" s="4">
        <v>7.3999999999999996E-2</v>
      </c>
      <c r="N43" s="4">
        <v>0</v>
      </c>
      <c r="O43" s="4">
        <v>0.4</v>
      </c>
      <c r="P43" s="4">
        <v>0.4</v>
      </c>
      <c r="Q43" s="4">
        <v>0</v>
      </c>
      <c r="R43" s="4">
        <v>0.30070000000000002</v>
      </c>
      <c r="S43" s="4">
        <v>0.3</v>
      </c>
      <c r="T43" s="4">
        <v>591.90200000000004</v>
      </c>
      <c r="W43" s="4">
        <v>0</v>
      </c>
      <c r="X43" s="4">
        <v>20.9</v>
      </c>
      <c r="Y43" s="4">
        <v>13.6</v>
      </c>
      <c r="Z43" s="4">
        <v>853</v>
      </c>
      <c r="AA43" s="4">
        <v>881</v>
      </c>
      <c r="AB43" s="4">
        <v>842</v>
      </c>
      <c r="AC43" s="4">
        <v>44</v>
      </c>
      <c r="AD43" s="4">
        <v>4.71</v>
      </c>
      <c r="AE43" s="4">
        <v>0.11</v>
      </c>
      <c r="AF43" s="4">
        <v>990</v>
      </c>
      <c r="AG43" s="4">
        <v>-12</v>
      </c>
      <c r="AH43" s="4">
        <v>5</v>
      </c>
      <c r="AI43" s="4">
        <v>29</v>
      </c>
      <c r="AJ43" s="4">
        <v>190</v>
      </c>
      <c r="AK43" s="4">
        <v>139.1</v>
      </c>
      <c r="AL43" s="4">
        <v>3.6</v>
      </c>
      <c r="AM43" s="4">
        <v>195</v>
      </c>
      <c r="AN43" s="4" t="s">
        <v>155</v>
      </c>
      <c r="AO43" s="4">
        <v>2</v>
      </c>
      <c r="AP43" s="5">
        <v>0.91640046296296296</v>
      </c>
      <c r="AQ43" s="4">
        <v>47.159292999999998</v>
      </c>
      <c r="AR43" s="4">
        <v>-88.489716999999999</v>
      </c>
      <c r="AS43" s="4">
        <v>313.8</v>
      </c>
      <c r="AT43" s="4">
        <v>0</v>
      </c>
      <c r="AU43" s="4">
        <v>12</v>
      </c>
      <c r="AV43" s="4">
        <v>10</v>
      </c>
      <c r="AW43" s="4" t="s">
        <v>205</v>
      </c>
      <c r="AX43" s="4">
        <v>0.9</v>
      </c>
      <c r="AY43" s="4">
        <v>1.3</v>
      </c>
      <c r="AZ43" s="4">
        <v>1.6</v>
      </c>
      <c r="BA43" s="4">
        <v>14.023</v>
      </c>
      <c r="BB43" s="4">
        <v>450</v>
      </c>
      <c r="BC43" s="4">
        <v>32.090000000000003</v>
      </c>
      <c r="BD43" s="4">
        <v>0.108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Q43" s="4">
        <v>0</v>
      </c>
      <c r="BR43" s="4">
        <v>3.8101999999999997E-2</v>
      </c>
      <c r="BS43" s="4">
        <v>-5</v>
      </c>
      <c r="BT43" s="4">
        <v>6.9000000000000006E-2</v>
      </c>
      <c r="BU43" s="4">
        <v>0.93111500000000003</v>
      </c>
      <c r="BV43" s="4">
        <v>1.3937999999999999</v>
      </c>
    </row>
    <row r="44" spans="1:74" x14ac:dyDescent="0.25">
      <c r="A44" s="2">
        <v>42068</v>
      </c>
      <c r="B44" s="3">
        <v>4.1388888888888892E-2</v>
      </c>
      <c r="C44" s="4">
        <v>0.1</v>
      </c>
      <c r="D44" s="4">
        <v>7.3999999999999996E-2</v>
      </c>
      <c r="E44" s="4">
        <v>740</v>
      </c>
      <c r="F44" s="4">
        <v>-1</v>
      </c>
      <c r="G44" s="4">
        <v>0.3</v>
      </c>
      <c r="H44" s="4">
        <v>602.20000000000005</v>
      </c>
      <c r="J44" s="4">
        <v>20.93</v>
      </c>
      <c r="K44" s="4">
        <v>1</v>
      </c>
      <c r="L44" s="4">
        <v>0.1</v>
      </c>
      <c r="M44" s="4">
        <v>7.3999999999999996E-2</v>
      </c>
      <c r="N44" s="4">
        <v>0</v>
      </c>
      <c r="O44" s="4">
        <v>0.3</v>
      </c>
      <c r="P44" s="4">
        <v>0.3</v>
      </c>
      <c r="Q44" s="4">
        <v>0</v>
      </c>
      <c r="R44" s="4">
        <v>0.22550000000000001</v>
      </c>
      <c r="S44" s="4">
        <v>0.2</v>
      </c>
      <c r="T44" s="4">
        <v>602.19510000000002</v>
      </c>
      <c r="W44" s="4">
        <v>0</v>
      </c>
      <c r="X44" s="4">
        <v>20.9253</v>
      </c>
      <c r="Y44" s="4">
        <v>13.8</v>
      </c>
      <c r="Z44" s="4">
        <v>852</v>
      </c>
      <c r="AA44" s="4">
        <v>881</v>
      </c>
      <c r="AB44" s="4">
        <v>840</v>
      </c>
      <c r="AC44" s="4">
        <v>44</v>
      </c>
      <c r="AD44" s="4">
        <v>4.71</v>
      </c>
      <c r="AE44" s="4">
        <v>0.11</v>
      </c>
      <c r="AF44" s="4">
        <v>990</v>
      </c>
      <c r="AG44" s="4">
        <v>-12</v>
      </c>
      <c r="AH44" s="4">
        <v>5</v>
      </c>
      <c r="AI44" s="4">
        <v>29</v>
      </c>
      <c r="AJ44" s="4">
        <v>190</v>
      </c>
      <c r="AK44" s="4">
        <v>140</v>
      </c>
      <c r="AL44" s="4">
        <v>3.7</v>
      </c>
      <c r="AM44" s="4">
        <v>195</v>
      </c>
      <c r="AN44" s="4" t="s">
        <v>155</v>
      </c>
      <c r="AO44" s="4">
        <v>2</v>
      </c>
      <c r="AP44" s="5">
        <v>0.91642361111111104</v>
      </c>
      <c r="AQ44" s="4">
        <v>47.159292999999998</v>
      </c>
      <c r="AR44" s="4">
        <v>-88.489716999999999</v>
      </c>
      <c r="AS44" s="4">
        <v>313.8</v>
      </c>
      <c r="AT44" s="4">
        <v>0</v>
      </c>
      <c r="AU44" s="4">
        <v>12</v>
      </c>
      <c r="AV44" s="4">
        <v>10</v>
      </c>
      <c r="AW44" s="4" t="s">
        <v>205</v>
      </c>
      <c r="AX44" s="4">
        <v>0.9</v>
      </c>
      <c r="AY44" s="4">
        <v>1.3565</v>
      </c>
      <c r="AZ44" s="4">
        <v>1.6</v>
      </c>
      <c r="BA44" s="4">
        <v>14.023</v>
      </c>
      <c r="BB44" s="4">
        <v>450</v>
      </c>
      <c r="BC44" s="4">
        <v>32.090000000000003</v>
      </c>
      <c r="BD44" s="4">
        <v>0.108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Q44" s="4">
        <v>0</v>
      </c>
      <c r="BR44" s="4">
        <v>3.9708E-2</v>
      </c>
      <c r="BS44" s="4">
        <v>-5</v>
      </c>
      <c r="BT44" s="4">
        <v>6.8899000000000002E-2</v>
      </c>
      <c r="BU44" s="4">
        <v>0.97035800000000005</v>
      </c>
      <c r="BV44" s="4">
        <v>1.3917580000000001</v>
      </c>
    </row>
    <row r="45" spans="1:74" x14ac:dyDescent="0.25">
      <c r="A45" s="2">
        <v>42068</v>
      </c>
      <c r="B45" s="3">
        <v>4.1400462962962965E-2</v>
      </c>
      <c r="C45" s="4">
        <v>9.4E-2</v>
      </c>
      <c r="D45" s="4">
        <v>7.3999999999999996E-2</v>
      </c>
      <c r="E45" s="4">
        <v>740</v>
      </c>
      <c r="F45" s="4">
        <v>-1</v>
      </c>
      <c r="G45" s="4">
        <v>0.3</v>
      </c>
      <c r="H45" s="4">
        <v>568.79999999999995</v>
      </c>
      <c r="J45" s="4">
        <v>21</v>
      </c>
      <c r="K45" s="4">
        <v>1</v>
      </c>
      <c r="L45" s="4">
        <v>9.4E-2</v>
      </c>
      <c r="M45" s="4">
        <v>7.3999999999999996E-2</v>
      </c>
      <c r="N45" s="4">
        <v>0</v>
      </c>
      <c r="O45" s="4">
        <v>0.3</v>
      </c>
      <c r="P45" s="4">
        <v>0.3</v>
      </c>
      <c r="Q45" s="4">
        <v>0</v>
      </c>
      <c r="R45" s="4">
        <v>0.22550000000000001</v>
      </c>
      <c r="S45" s="4">
        <v>0.2</v>
      </c>
      <c r="T45" s="4">
        <v>568.80669999999998</v>
      </c>
      <c r="W45" s="4">
        <v>0</v>
      </c>
      <c r="X45" s="4">
        <v>21</v>
      </c>
      <c r="Y45" s="4">
        <v>13.7</v>
      </c>
      <c r="Z45" s="4">
        <v>852</v>
      </c>
      <c r="AA45" s="4">
        <v>882</v>
      </c>
      <c r="AB45" s="4">
        <v>840</v>
      </c>
      <c r="AC45" s="4">
        <v>44</v>
      </c>
      <c r="AD45" s="4">
        <v>4.71</v>
      </c>
      <c r="AE45" s="4">
        <v>0.11</v>
      </c>
      <c r="AF45" s="4">
        <v>990</v>
      </c>
      <c r="AG45" s="4">
        <v>-12</v>
      </c>
      <c r="AH45" s="4">
        <v>5</v>
      </c>
      <c r="AI45" s="4">
        <v>29</v>
      </c>
      <c r="AJ45" s="4">
        <v>190</v>
      </c>
      <c r="AK45" s="4">
        <v>140</v>
      </c>
      <c r="AL45" s="4">
        <v>3.7</v>
      </c>
      <c r="AM45" s="4">
        <v>195</v>
      </c>
      <c r="AN45" s="4" t="s">
        <v>155</v>
      </c>
      <c r="AO45" s="4">
        <v>2</v>
      </c>
      <c r="AP45" s="5">
        <v>0.91642361111111104</v>
      </c>
      <c r="AQ45" s="4">
        <v>47.159292999999998</v>
      </c>
      <c r="AR45" s="4">
        <v>-88.489716999999999</v>
      </c>
      <c r="AS45" s="4">
        <v>314.10000000000002</v>
      </c>
      <c r="AT45" s="4">
        <v>0</v>
      </c>
      <c r="AU45" s="4">
        <v>12</v>
      </c>
      <c r="AV45" s="4">
        <v>10</v>
      </c>
      <c r="AW45" s="4" t="s">
        <v>205</v>
      </c>
      <c r="AX45" s="4">
        <v>0.9</v>
      </c>
      <c r="AY45" s="4">
        <v>1.3434999999999999</v>
      </c>
      <c r="AZ45" s="4">
        <v>1.6</v>
      </c>
      <c r="BA45" s="4">
        <v>14.023</v>
      </c>
      <c r="BB45" s="4">
        <v>450</v>
      </c>
      <c r="BC45" s="4">
        <v>32.090000000000003</v>
      </c>
      <c r="BD45" s="4">
        <v>0.108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Q45" s="4">
        <v>0</v>
      </c>
      <c r="BR45" s="4">
        <v>4.5387999999999998E-2</v>
      </c>
      <c r="BS45" s="4">
        <v>-5</v>
      </c>
      <c r="BT45" s="4">
        <v>6.8101999999999996E-2</v>
      </c>
      <c r="BU45" s="4">
        <v>1.1091690000000001</v>
      </c>
      <c r="BV45" s="4">
        <v>1.3756600000000001</v>
      </c>
    </row>
    <row r="46" spans="1:74" x14ac:dyDescent="0.25">
      <c r="A46" s="2">
        <v>42068</v>
      </c>
      <c r="B46" s="3">
        <v>4.1412037037037039E-2</v>
      </c>
      <c r="C46" s="4">
        <v>9.9000000000000005E-2</v>
      </c>
      <c r="D46" s="4">
        <v>7.0900000000000005E-2</v>
      </c>
      <c r="E46" s="4">
        <v>708.72006599999997</v>
      </c>
      <c r="F46" s="4">
        <v>-1</v>
      </c>
      <c r="G46" s="4">
        <v>0.3</v>
      </c>
      <c r="H46" s="4">
        <v>578.20000000000005</v>
      </c>
      <c r="J46" s="4">
        <v>21</v>
      </c>
      <c r="K46" s="4">
        <v>1</v>
      </c>
      <c r="L46" s="4">
        <v>9.8599999999999993E-2</v>
      </c>
      <c r="M46" s="4">
        <v>7.0900000000000005E-2</v>
      </c>
      <c r="N46" s="4">
        <v>0</v>
      </c>
      <c r="O46" s="4">
        <v>0.3</v>
      </c>
      <c r="P46" s="4">
        <v>0.3</v>
      </c>
      <c r="Q46" s="4">
        <v>0</v>
      </c>
      <c r="R46" s="4">
        <v>0.22550000000000001</v>
      </c>
      <c r="S46" s="4">
        <v>0.2</v>
      </c>
      <c r="T46" s="4">
        <v>578.18240000000003</v>
      </c>
      <c r="W46" s="4">
        <v>0</v>
      </c>
      <c r="X46" s="4">
        <v>21</v>
      </c>
      <c r="Y46" s="4">
        <v>13.7</v>
      </c>
      <c r="Z46" s="4">
        <v>853</v>
      </c>
      <c r="AA46" s="4">
        <v>882</v>
      </c>
      <c r="AB46" s="4">
        <v>841</v>
      </c>
      <c r="AC46" s="4">
        <v>44</v>
      </c>
      <c r="AD46" s="4">
        <v>4.71</v>
      </c>
      <c r="AE46" s="4">
        <v>0.11</v>
      </c>
      <c r="AF46" s="4">
        <v>990</v>
      </c>
      <c r="AG46" s="4">
        <v>-12</v>
      </c>
      <c r="AH46" s="4">
        <v>5</v>
      </c>
      <c r="AI46" s="4">
        <v>29</v>
      </c>
      <c r="AJ46" s="4">
        <v>190.1</v>
      </c>
      <c r="AK46" s="4">
        <v>140</v>
      </c>
      <c r="AL46" s="4">
        <v>3.6</v>
      </c>
      <c r="AM46" s="4">
        <v>195</v>
      </c>
      <c r="AN46" s="4" t="s">
        <v>155</v>
      </c>
      <c r="AO46" s="4">
        <v>2</v>
      </c>
      <c r="AP46" s="5">
        <v>0.91643518518518519</v>
      </c>
      <c r="AQ46" s="4">
        <v>47.159292999999998</v>
      </c>
      <c r="AR46" s="4">
        <v>-88.489716999999999</v>
      </c>
      <c r="AS46" s="4">
        <v>314.5</v>
      </c>
      <c r="AT46" s="4">
        <v>0</v>
      </c>
      <c r="AU46" s="4">
        <v>12</v>
      </c>
      <c r="AV46" s="4">
        <v>11</v>
      </c>
      <c r="AW46" s="4" t="s">
        <v>206</v>
      </c>
      <c r="AX46" s="4">
        <v>0.9</v>
      </c>
      <c r="AY46" s="4">
        <v>1.3</v>
      </c>
      <c r="AZ46" s="4">
        <v>1.6</v>
      </c>
      <c r="BA46" s="4">
        <v>14.023</v>
      </c>
      <c r="BB46" s="4">
        <v>450</v>
      </c>
      <c r="BC46" s="4">
        <v>32.090000000000003</v>
      </c>
      <c r="BD46" s="4">
        <v>0.108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Q46" s="4">
        <v>0</v>
      </c>
      <c r="BR46" s="4">
        <v>3.9183999999999997E-2</v>
      </c>
      <c r="BS46" s="4">
        <v>-5</v>
      </c>
      <c r="BT46" s="4">
        <v>6.9101999999999997E-2</v>
      </c>
      <c r="BU46" s="4">
        <v>0.95755900000000005</v>
      </c>
      <c r="BV46" s="4">
        <v>1.3958600000000001</v>
      </c>
    </row>
    <row r="47" spans="1:74" x14ac:dyDescent="0.25">
      <c r="A47" s="2">
        <v>42068</v>
      </c>
      <c r="B47" s="3">
        <v>4.1423611111111112E-2</v>
      </c>
      <c r="C47" s="4">
        <v>0.90400000000000003</v>
      </c>
      <c r="D47" s="4">
        <v>0.81269999999999998</v>
      </c>
      <c r="E47" s="4">
        <v>8127.1867220000004</v>
      </c>
      <c r="F47" s="4">
        <v>-1.1000000000000001</v>
      </c>
      <c r="G47" s="4">
        <v>0.3</v>
      </c>
      <c r="H47" s="4">
        <v>572.1</v>
      </c>
      <c r="J47" s="4">
        <v>21</v>
      </c>
      <c r="K47" s="4">
        <v>0.98750000000000004</v>
      </c>
      <c r="L47" s="4">
        <v>0.89259999999999995</v>
      </c>
      <c r="M47" s="4">
        <v>0.80249999999999999</v>
      </c>
      <c r="N47" s="4">
        <v>0</v>
      </c>
      <c r="O47" s="4">
        <v>0.29620000000000002</v>
      </c>
      <c r="P47" s="4">
        <v>0.3</v>
      </c>
      <c r="Q47" s="4">
        <v>0</v>
      </c>
      <c r="R47" s="4">
        <v>0.22270000000000001</v>
      </c>
      <c r="S47" s="4">
        <v>0.2</v>
      </c>
      <c r="T47" s="4">
        <v>572.14739999999995</v>
      </c>
      <c r="W47" s="4">
        <v>0</v>
      </c>
      <c r="X47" s="4">
        <v>20.736899999999999</v>
      </c>
      <c r="Y47" s="4">
        <v>13.8</v>
      </c>
      <c r="Z47" s="4">
        <v>852</v>
      </c>
      <c r="AA47" s="4">
        <v>882</v>
      </c>
      <c r="AB47" s="4">
        <v>841</v>
      </c>
      <c r="AC47" s="4">
        <v>44</v>
      </c>
      <c r="AD47" s="4">
        <v>4.71</v>
      </c>
      <c r="AE47" s="4">
        <v>0.11</v>
      </c>
      <c r="AF47" s="4">
        <v>990</v>
      </c>
      <c r="AG47" s="4">
        <v>-12</v>
      </c>
      <c r="AH47" s="4">
        <v>5</v>
      </c>
      <c r="AI47" s="4">
        <v>29</v>
      </c>
      <c r="AJ47" s="4">
        <v>191</v>
      </c>
      <c r="AK47" s="4">
        <v>140</v>
      </c>
      <c r="AL47" s="4">
        <v>3.7</v>
      </c>
      <c r="AM47" s="4">
        <v>195</v>
      </c>
      <c r="AN47" s="4" t="s">
        <v>155</v>
      </c>
      <c r="AO47" s="4">
        <v>2</v>
      </c>
      <c r="AP47" s="5">
        <v>0.91644675925925922</v>
      </c>
      <c r="AQ47" s="4">
        <v>47.159292999999998</v>
      </c>
      <c r="AR47" s="4">
        <v>-88.489716999999999</v>
      </c>
      <c r="AS47" s="4">
        <v>314.7</v>
      </c>
      <c r="AT47" s="4">
        <v>0</v>
      </c>
      <c r="AU47" s="4">
        <v>12</v>
      </c>
      <c r="AV47" s="4">
        <v>11</v>
      </c>
      <c r="AW47" s="4" t="s">
        <v>206</v>
      </c>
      <c r="AX47" s="4">
        <v>0.9</v>
      </c>
      <c r="AY47" s="4">
        <v>1.3</v>
      </c>
      <c r="AZ47" s="4">
        <v>1.6</v>
      </c>
      <c r="BA47" s="4">
        <v>14.023</v>
      </c>
      <c r="BB47" s="4">
        <v>112.01</v>
      </c>
      <c r="BC47" s="4">
        <v>7.99</v>
      </c>
      <c r="BD47" s="4">
        <v>1.2689999999999999</v>
      </c>
      <c r="BE47" s="4">
        <v>1575.8520000000001</v>
      </c>
      <c r="BF47" s="4">
        <v>901.774</v>
      </c>
      <c r="BG47" s="4">
        <v>0</v>
      </c>
      <c r="BH47" s="4">
        <v>5.5E-2</v>
      </c>
      <c r="BI47" s="4">
        <v>5.5E-2</v>
      </c>
      <c r="BJ47" s="4">
        <v>0</v>
      </c>
      <c r="BK47" s="4">
        <v>4.1000000000000002E-2</v>
      </c>
      <c r="BL47" s="4">
        <v>4.1000000000000002E-2</v>
      </c>
      <c r="BM47" s="4">
        <v>33.402900000000002</v>
      </c>
      <c r="BQ47" s="4">
        <v>26619.4</v>
      </c>
      <c r="BR47" s="4">
        <v>3.2918000000000003E-2</v>
      </c>
      <c r="BS47" s="4">
        <v>-5</v>
      </c>
      <c r="BT47" s="4">
        <v>7.0101999999999998E-2</v>
      </c>
      <c r="BU47" s="4">
        <v>0.80443399999999998</v>
      </c>
      <c r="BV47" s="4">
        <v>1.4160600000000001</v>
      </c>
    </row>
    <row r="48" spans="1:74" x14ac:dyDescent="0.25">
      <c r="A48" s="2">
        <v>42068</v>
      </c>
      <c r="B48" s="3">
        <v>4.1435185185185179E-2</v>
      </c>
      <c r="C48" s="4">
        <v>3.5089999999999999</v>
      </c>
      <c r="D48" s="4">
        <v>2.6124000000000001</v>
      </c>
      <c r="E48" s="4">
        <v>26124.30298</v>
      </c>
      <c r="F48" s="4">
        <v>-1</v>
      </c>
      <c r="G48" s="4">
        <v>0.3</v>
      </c>
      <c r="H48" s="4">
        <v>3078.2</v>
      </c>
      <c r="J48" s="4">
        <v>21</v>
      </c>
      <c r="K48" s="4">
        <v>0.94279999999999997</v>
      </c>
      <c r="L48" s="4">
        <v>3.3085</v>
      </c>
      <c r="M48" s="4">
        <v>2.4628999999999999</v>
      </c>
      <c r="N48" s="4">
        <v>0</v>
      </c>
      <c r="O48" s="4">
        <v>0.2828</v>
      </c>
      <c r="P48" s="4">
        <v>0.3</v>
      </c>
      <c r="Q48" s="4">
        <v>0</v>
      </c>
      <c r="R48" s="4">
        <v>0.21260000000000001</v>
      </c>
      <c r="S48" s="4">
        <v>0.2</v>
      </c>
      <c r="T48" s="4">
        <v>3078.1677</v>
      </c>
      <c r="W48" s="4">
        <v>0</v>
      </c>
      <c r="X48" s="4">
        <v>19.797899999999998</v>
      </c>
      <c r="Y48" s="4">
        <v>13.3</v>
      </c>
      <c r="Z48" s="4">
        <v>855</v>
      </c>
      <c r="AA48" s="4">
        <v>881</v>
      </c>
      <c r="AB48" s="4">
        <v>843</v>
      </c>
      <c r="AC48" s="4">
        <v>44</v>
      </c>
      <c r="AD48" s="4">
        <v>4.71</v>
      </c>
      <c r="AE48" s="4">
        <v>0.11</v>
      </c>
      <c r="AF48" s="4">
        <v>990</v>
      </c>
      <c r="AG48" s="4">
        <v>-12</v>
      </c>
      <c r="AH48" s="4">
        <v>5</v>
      </c>
      <c r="AI48" s="4">
        <v>29</v>
      </c>
      <c r="AJ48" s="4">
        <v>191</v>
      </c>
      <c r="AK48" s="4">
        <v>140</v>
      </c>
      <c r="AL48" s="4">
        <v>3.7</v>
      </c>
      <c r="AM48" s="4">
        <v>195</v>
      </c>
      <c r="AN48" s="4" t="s">
        <v>155</v>
      </c>
      <c r="AO48" s="4">
        <v>2</v>
      </c>
      <c r="AP48" s="5">
        <v>0.91645833333333337</v>
      </c>
      <c r="AQ48" s="4">
        <v>47.159292999999998</v>
      </c>
      <c r="AR48" s="4">
        <v>-88.489717999999996</v>
      </c>
      <c r="AS48" s="4">
        <v>314.8</v>
      </c>
      <c r="AT48" s="4">
        <v>0</v>
      </c>
      <c r="AU48" s="4">
        <v>12</v>
      </c>
      <c r="AV48" s="4">
        <v>11</v>
      </c>
      <c r="AW48" s="4" t="s">
        <v>206</v>
      </c>
      <c r="AX48" s="4">
        <v>0.9</v>
      </c>
      <c r="AY48" s="4">
        <v>1.3564560000000001</v>
      </c>
      <c r="AZ48" s="4">
        <v>1.6</v>
      </c>
      <c r="BA48" s="4">
        <v>14.023</v>
      </c>
      <c r="BB48" s="4">
        <v>30.87</v>
      </c>
      <c r="BC48" s="4">
        <v>2.2000000000000002</v>
      </c>
      <c r="BD48" s="4">
        <v>6.0720000000000001</v>
      </c>
      <c r="BE48" s="4">
        <v>1656.201</v>
      </c>
      <c r="BF48" s="4">
        <v>784.70600000000002</v>
      </c>
      <c r="BG48" s="4">
        <v>0</v>
      </c>
      <c r="BH48" s="4">
        <v>1.4999999999999999E-2</v>
      </c>
      <c r="BI48" s="4">
        <v>1.4999999999999999E-2</v>
      </c>
      <c r="BJ48" s="4">
        <v>0</v>
      </c>
      <c r="BK48" s="4">
        <v>1.0999999999999999E-2</v>
      </c>
      <c r="BL48" s="4">
        <v>1.0999999999999999E-2</v>
      </c>
      <c r="BM48" s="4">
        <v>50.956400000000002</v>
      </c>
      <c r="BQ48" s="4">
        <v>7206.143</v>
      </c>
      <c r="BR48" s="4">
        <v>4.0489999999999998E-2</v>
      </c>
      <c r="BS48" s="4">
        <v>-5</v>
      </c>
      <c r="BT48" s="4">
        <v>7.1101999999999999E-2</v>
      </c>
      <c r="BU48" s="4">
        <v>0.98947499999999999</v>
      </c>
      <c r="BV48" s="4">
        <v>1.4362600000000001</v>
      </c>
    </row>
    <row r="49" spans="1:74" x14ac:dyDescent="0.25">
      <c r="A49" s="2">
        <v>42068</v>
      </c>
      <c r="B49" s="3">
        <v>4.144675925925926E-2</v>
      </c>
      <c r="C49" s="4">
        <v>5.9770000000000003</v>
      </c>
      <c r="D49" s="4">
        <v>5.0641999999999996</v>
      </c>
      <c r="E49" s="4">
        <v>50641.984989999997</v>
      </c>
      <c r="F49" s="4">
        <v>-1.1000000000000001</v>
      </c>
      <c r="G49" s="4">
        <v>0.3</v>
      </c>
      <c r="H49" s="4">
        <v>12852.7</v>
      </c>
      <c r="J49" s="4">
        <v>21</v>
      </c>
      <c r="K49" s="4">
        <v>0.88729999999999998</v>
      </c>
      <c r="L49" s="4">
        <v>5.3034999999999997</v>
      </c>
      <c r="M49" s="4">
        <v>4.4935</v>
      </c>
      <c r="N49" s="4">
        <v>0</v>
      </c>
      <c r="O49" s="4">
        <v>0.26619999999999999</v>
      </c>
      <c r="P49" s="4">
        <v>0.3</v>
      </c>
      <c r="Q49" s="4">
        <v>0</v>
      </c>
      <c r="R49" s="4">
        <v>0.2001</v>
      </c>
      <c r="S49" s="4">
        <v>0.2</v>
      </c>
      <c r="T49" s="4">
        <v>12852.7302</v>
      </c>
      <c r="W49" s="4">
        <v>0</v>
      </c>
      <c r="X49" s="4">
        <v>18.633600000000001</v>
      </c>
      <c r="Y49" s="4">
        <v>13.6</v>
      </c>
      <c r="Z49" s="4">
        <v>854</v>
      </c>
      <c r="AA49" s="4">
        <v>881</v>
      </c>
      <c r="AB49" s="4">
        <v>843</v>
      </c>
      <c r="AC49" s="4">
        <v>44</v>
      </c>
      <c r="AD49" s="4">
        <v>4.71</v>
      </c>
      <c r="AE49" s="4">
        <v>0.11</v>
      </c>
      <c r="AF49" s="4">
        <v>990</v>
      </c>
      <c r="AG49" s="4">
        <v>-12</v>
      </c>
      <c r="AH49" s="4">
        <v>5</v>
      </c>
      <c r="AI49" s="4">
        <v>29</v>
      </c>
      <c r="AJ49" s="4">
        <v>191</v>
      </c>
      <c r="AK49" s="4">
        <v>140</v>
      </c>
      <c r="AL49" s="4">
        <v>3.7</v>
      </c>
      <c r="AM49" s="4">
        <v>195</v>
      </c>
      <c r="AN49" s="4" t="s">
        <v>155</v>
      </c>
      <c r="AO49" s="4">
        <v>2</v>
      </c>
      <c r="AP49" s="5">
        <v>0.9164699074074073</v>
      </c>
      <c r="AQ49" s="4">
        <v>47.159292999999998</v>
      </c>
      <c r="AR49" s="4">
        <v>-88.489717999999996</v>
      </c>
      <c r="AS49" s="4">
        <v>315</v>
      </c>
      <c r="AT49" s="4">
        <v>0</v>
      </c>
      <c r="AU49" s="4">
        <v>12</v>
      </c>
      <c r="AV49" s="4">
        <v>11</v>
      </c>
      <c r="AW49" s="4" t="s">
        <v>206</v>
      </c>
      <c r="AX49" s="4">
        <v>0.9</v>
      </c>
      <c r="AY49" s="4">
        <v>1.4</v>
      </c>
      <c r="AZ49" s="4">
        <v>1.6</v>
      </c>
      <c r="BA49" s="4">
        <v>14.023</v>
      </c>
      <c r="BB49" s="4">
        <v>15.87</v>
      </c>
      <c r="BC49" s="4">
        <v>1.1299999999999999</v>
      </c>
      <c r="BD49" s="4">
        <v>12.7</v>
      </c>
      <c r="BE49" s="4">
        <v>1452</v>
      </c>
      <c r="BF49" s="4">
        <v>783.01599999999996</v>
      </c>
      <c r="BG49" s="4">
        <v>0</v>
      </c>
      <c r="BH49" s="4">
        <v>8.0000000000000002E-3</v>
      </c>
      <c r="BI49" s="4">
        <v>8.0000000000000002E-3</v>
      </c>
      <c r="BJ49" s="4">
        <v>0</v>
      </c>
      <c r="BK49" s="4">
        <v>6.0000000000000001E-3</v>
      </c>
      <c r="BL49" s="4">
        <v>6.0000000000000001E-3</v>
      </c>
      <c r="BM49" s="4">
        <v>116.3648</v>
      </c>
      <c r="BQ49" s="4">
        <v>3709.375</v>
      </c>
      <c r="BR49" s="4">
        <v>3.8244E-2</v>
      </c>
      <c r="BS49" s="4">
        <v>-5</v>
      </c>
      <c r="BT49" s="4">
        <v>7.2101999999999999E-2</v>
      </c>
      <c r="BU49" s="4">
        <v>0.93458799999999997</v>
      </c>
      <c r="BV49" s="4">
        <v>1.4564600000000001</v>
      </c>
    </row>
    <row r="50" spans="1:74" x14ac:dyDescent="0.25">
      <c r="A50" s="2">
        <v>42068</v>
      </c>
      <c r="B50" s="3">
        <v>4.1458333333333333E-2</v>
      </c>
      <c r="C50" s="4">
        <v>6.5670000000000002</v>
      </c>
      <c r="D50" s="4">
        <v>7.2742000000000004</v>
      </c>
      <c r="E50" s="4">
        <v>72742.395659999995</v>
      </c>
      <c r="F50" s="4">
        <v>-1.1000000000000001</v>
      </c>
      <c r="G50" s="4">
        <v>0.3</v>
      </c>
      <c r="H50" s="4">
        <v>19261</v>
      </c>
      <c r="J50" s="4">
        <v>21</v>
      </c>
      <c r="K50" s="4">
        <v>0.8538</v>
      </c>
      <c r="L50" s="4">
        <v>5.6071999999999997</v>
      </c>
      <c r="M50" s="4">
        <v>6.2107999999999999</v>
      </c>
      <c r="N50" s="4">
        <v>0</v>
      </c>
      <c r="O50" s="4">
        <v>0.25609999999999999</v>
      </c>
      <c r="P50" s="4">
        <v>0.3</v>
      </c>
      <c r="Q50" s="4">
        <v>0</v>
      </c>
      <c r="R50" s="4">
        <v>0.1925</v>
      </c>
      <c r="S50" s="4">
        <v>0.2</v>
      </c>
      <c r="T50" s="4">
        <v>19261</v>
      </c>
      <c r="W50" s="4">
        <v>0</v>
      </c>
      <c r="X50" s="4">
        <v>17.93</v>
      </c>
      <c r="Y50" s="4">
        <v>13.3</v>
      </c>
      <c r="Z50" s="4">
        <v>855</v>
      </c>
      <c r="AA50" s="4">
        <v>881</v>
      </c>
      <c r="AB50" s="4">
        <v>844</v>
      </c>
      <c r="AC50" s="4">
        <v>44</v>
      </c>
      <c r="AD50" s="4">
        <v>4.71</v>
      </c>
      <c r="AE50" s="4">
        <v>0.11</v>
      </c>
      <c r="AF50" s="4">
        <v>990</v>
      </c>
      <c r="AG50" s="4">
        <v>-12</v>
      </c>
      <c r="AH50" s="4">
        <v>5</v>
      </c>
      <c r="AI50" s="4">
        <v>29</v>
      </c>
      <c r="AJ50" s="4">
        <v>191</v>
      </c>
      <c r="AK50" s="4">
        <v>140</v>
      </c>
      <c r="AL50" s="4">
        <v>3.8</v>
      </c>
      <c r="AM50" s="4">
        <v>195</v>
      </c>
      <c r="AN50" s="4" t="s">
        <v>155</v>
      </c>
      <c r="AO50" s="4">
        <v>2</v>
      </c>
      <c r="AP50" s="5">
        <v>0.9164930555555556</v>
      </c>
      <c r="AQ50" s="4">
        <v>47.159292999999998</v>
      </c>
      <c r="AR50" s="4">
        <v>-88.489717999999996</v>
      </c>
      <c r="AS50" s="4">
        <v>315.3</v>
      </c>
      <c r="AT50" s="4">
        <v>0</v>
      </c>
      <c r="AU50" s="4">
        <v>12</v>
      </c>
      <c r="AV50" s="4">
        <v>11</v>
      </c>
      <c r="AW50" s="4" t="s">
        <v>206</v>
      </c>
      <c r="AX50" s="4">
        <v>0.9</v>
      </c>
      <c r="AY50" s="4">
        <v>1.4</v>
      </c>
      <c r="AZ50" s="4">
        <v>1.6</v>
      </c>
      <c r="BA50" s="4">
        <v>14.023</v>
      </c>
      <c r="BB50" s="4">
        <v>12.13</v>
      </c>
      <c r="BC50" s="4">
        <v>0.87</v>
      </c>
      <c r="BD50" s="4">
        <v>17.122</v>
      </c>
      <c r="BE50" s="4">
        <v>1236.9670000000001</v>
      </c>
      <c r="BF50" s="4">
        <v>872.03599999999994</v>
      </c>
      <c r="BG50" s="4">
        <v>0</v>
      </c>
      <c r="BH50" s="4">
        <v>6.0000000000000001E-3</v>
      </c>
      <c r="BI50" s="4">
        <v>6.0000000000000001E-3</v>
      </c>
      <c r="BJ50" s="4">
        <v>0</v>
      </c>
      <c r="BK50" s="4">
        <v>4.0000000000000001E-3</v>
      </c>
      <c r="BL50" s="4">
        <v>4.0000000000000001E-3</v>
      </c>
      <c r="BM50" s="4">
        <v>140.5102</v>
      </c>
      <c r="BQ50" s="4">
        <v>2875.989</v>
      </c>
      <c r="BR50" s="4">
        <v>6.361E-2</v>
      </c>
      <c r="BS50" s="4">
        <v>-5</v>
      </c>
      <c r="BT50" s="4">
        <v>7.2999999999999995E-2</v>
      </c>
      <c r="BU50" s="4">
        <v>1.5544690000000001</v>
      </c>
      <c r="BV50" s="4">
        <v>1.4745999999999999</v>
      </c>
    </row>
    <row r="51" spans="1:74" x14ac:dyDescent="0.25">
      <c r="A51" s="2">
        <v>42068</v>
      </c>
      <c r="B51" s="3">
        <v>4.1469907407407407E-2</v>
      </c>
      <c r="C51" s="4">
        <v>6.71</v>
      </c>
      <c r="D51" s="4">
        <v>8.1998999999999995</v>
      </c>
      <c r="E51" s="4">
        <v>81999.490820000006</v>
      </c>
      <c r="F51" s="4">
        <v>-1.1000000000000001</v>
      </c>
      <c r="G51" s="4">
        <v>0.3</v>
      </c>
      <c r="H51" s="4">
        <v>17615.5</v>
      </c>
      <c r="J51" s="4">
        <v>20.329999999999998</v>
      </c>
      <c r="K51" s="4">
        <v>0.84489999999999998</v>
      </c>
      <c r="L51" s="4">
        <v>5.6694000000000004</v>
      </c>
      <c r="M51" s="4">
        <v>6.9282000000000004</v>
      </c>
      <c r="N51" s="4">
        <v>0</v>
      </c>
      <c r="O51" s="4">
        <v>0.2535</v>
      </c>
      <c r="P51" s="4">
        <v>0.3</v>
      </c>
      <c r="Q51" s="4">
        <v>0</v>
      </c>
      <c r="R51" s="4">
        <v>0.1905</v>
      </c>
      <c r="S51" s="4">
        <v>0.2</v>
      </c>
      <c r="T51" s="4">
        <v>17615.529699999999</v>
      </c>
      <c r="W51" s="4">
        <v>0</v>
      </c>
      <c r="X51" s="4">
        <v>17.177800000000001</v>
      </c>
      <c r="Y51" s="4">
        <v>13.1</v>
      </c>
      <c r="Z51" s="4">
        <v>856</v>
      </c>
      <c r="AA51" s="4">
        <v>881</v>
      </c>
      <c r="AB51" s="4">
        <v>844</v>
      </c>
      <c r="AC51" s="4">
        <v>44</v>
      </c>
      <c r="AD51" s="4">
        <v>4.71</v>
      </c>
      <c r="AE51" s="4">
        <v>0.11</v>
      </c>
      <c r="AF51" s="4">
        <v>990</v>
      </c>
      <c r="AG51" s="4">
        <v>-12</v>
      </c>
      <c r="AH51" s="4">
        <v>5</v>
      </c>
      <c r="AI51" s="4">
        <v>29</v>
      </c>
      <c r="AJ51" s="4">
        <v>191</v>
      </c>
      <c r="AK51" s="4">
        <v>140</v>
      </c>
      <c r="AL51" s="4">
        <v>3.7</v>
      </c>
      <c r="AM51" s="4">
        <v>195</v>
      </c>
      <c r="AN51" s="4" t="s">
        <v>155</v>
      </c>
      <c r="AO51" s="4">
        <v>2</v>
      </c>
      <c r="AP51" s="5">
        <v>0.91650462962962964</v>
      </c>
      <c r="AQ51" s="4">
        <v>47.159292999999998</v>
      </c>
      <c r="AR51" s="4">
        <v>-88.489717999999996</v>
      </c>
      <c r="AS51" s="4">
        <v>315.5</v>
      </c>
      <c r="AT51" s="4">
        <v>0</v>
      </c>
      <c r="AU51" s="4">
        <v>12</v>
      </c>
      <c r="AV51" s="4">
        <v>11</v>
      </c>
      <c r="AW51" s="4" t="s">
        <v>206</v>
      </c>
      <c r="AX51" s="4">
        <v>0.9</v>
      </c>
      <c r="AY51" s="4">
        <v>1.4</v>
      </c>
      <c r="AZ51" s="4">
        <v>1.6</v>
      </c>
      <c r="BA51" s="4">
        <v>14.023</v>
      </c>
      <c r="BB51" s="4">
        <v>11.41</v>
      </c>
      <c r="BC51" s="4">
        <v>0.81</v>
      </c>
      <c r="BD51" s="4">
        <v>18.355</v>
      </c>
      <c r="BE51" s="4">
        <v>1196.9480000000001</v>
      </c>
      <c r="BF51" s="4">
        <v>930.98199999999997</v>
      </c>
      <c r="BG51" s="4">
        <v>0</v>
      </c>
      <c r="BH51" s="4">
        <v>6.0000000000000001E-3</v>
      </c>
      <c r="BI51" s="4">
        <v>6.0000000000000001E-3</v>
      </c>
      <c r="BJ51" s="4">
        <v>0</v>
      </c>
      <c r="BK51" s="4">
        <v>4.0000000000000001E-3</v>
      </c>
      <c r="BL51" s="4">
        <v>4.0000000000000001E-3</v>
      </c>
      <c r="BM51" s="4">
        <v>122.9862</v>
      </c>
      <c r="BQ51" s="4">
        <v>2636.9749999999999</v>
      </c>
      <c r="BR51" s="4">
        <v>0.11687599999999999</v>
      </c>
      <c r="BS51" s="4">
        <v>-5</v>
      </c>
      <c r="BT51" s="4">
        <v>7.3305999999999996E-2</v>
      </c>
      <c r="BU51" s="4">
        <v>2.8561580000000002</v>
      </c>
      <c r="BV51" s="4">
        <v>1.4807809999999999</v>
      </c>
    </row>
    <row r="52" spans="1:74" x14ac:dyDescent="0.25">
      <c r="A52" s="2">
        <v>42068</v>
      </c>
      <c r="B52" s="3">
        <v>4.148148148148148E-2</v>
      </c>
      <c r="C52" s="4">
        <v>6.7229999999999999</v>
      </c>
      <c r="D52" s="4">
        <v>8.3724000000000007</v>
      </c>
      <c r="E52" s="4">
        <v>83724.277409999995</v>
      </c>
      <c r="F52" s="4">
        <v>-0.2</v>
      </c>
      <c r="G52" s="4">
        <v>0.3</v>
      </c>
      <c r="H52" s="4">
        <v>14792.2</v>
      </c>
      <c r="J52" s="4">
        <v>18.36</v>
      </c>
      <c r="K52" s="4">
        <v>0.84599999999999997</v>
      </c>
      <c r="L52" s="4">
        <v>5.6877000000000004</v>
      </c>
      <c r="M52" s="4">
        <v>7.0831</v>
      </c>
      <c r="N52" s="4">
        <v>0</v>
      </c>
      <c r="O52" s="4">
        <v>0.25380000000000003</v>
      </c>
      <c r="P52" s="4">
        <v>0.3</v>
      </c>
      <c r="Q52" s="4">
        <v>0</v>
      </c>
      <c r="R52" s="4">
        <v>0.1908</v>
      </c>
      <c r="S52" s="4">
        <v>0.2</v>
      </c>
      <c r="T52" s="4">
        <v>14792.1862</v>
      </c>
      <c r="W52" s="4">
        <v>0</v>
      </c>
      <c r="X52" s="4">
        <v>15.5344</v>
      </c>
      <c r="Y52" s="4">
        <v>13.2</v>
      </c>
      <c r="Z52" s="4">
        <v>856</v>
      </c>
      <c r="AA52" s="4">
        <v>882</v>
      </c>
      <c r="AB52" s="4">
        <v>844</v>
      </c>
      <c r="AC52" s="4">
        <v>44</v>
      </c>
      <c r="AD52" s="4">
        <v>4.71</v>
      </c>
      <c r="AE52" s="4">
        <v>0.11</v>
      </c>
      <c r="AF52" s="4">
        <v>990</v>
      </c>
      <c r="AG52" s="4">
        <v>-12</v>
      </c>
      <c r="AH52" s="4">
        <v>5</v>
      </c>
      <c r="AI52" s="4">
        <v>29</v>
      </c>
      <c r="AJ52" s="4">
        <v>191</v>
      </c>
      <c r="AK52" s="4">
        <v>140</v>
      </c>
      <c r="AL52" s="4">
        <v>3.8</v>
      </c>
      <c r="AM52" s="4">
        <v>195</v>
      </c>
      <c r="AN52" s="4" t="s">
        <v>155</v>
      </c>
      <c r="AO52" s="4">
        <v>2</v>
      </c>
      <c r="AP52" s="5">
        <v>0.91650462962962964</v>
      </c>
      <c r="AQ52" s="4">
        <v>47.159292000000001</v>
      </c>
      <c r="AR52" s="4">
        <v>-88.489717999999996</v>
      </c>
      <c r="AS52" s="4">
        <v>315.60000000000002</v>
      </c>
      <c r="AT52" s="4">
        <v>0</v>
      </c>
      <c r="AU52" s="4">
        <v>12</v>
      </c>
      <c r="AV52" s="4">
        <v>11</v>
      </c>
      <c r="AW52" s="4" t="s">
        <v>206</v>
      </c>
      <c r="AX52" s="4">
        <v>0.9</v>
      </c>
      <c r="AY52" s="4">
        <v>1.4</v>
      </c>
      <c r="AZ52" s="4">
        <v>1.6</v>
      </c>
      <c r="BA52" s="4">
        <v>14.023</v>
      </c>
      <c r="BB52" s="4">
        <v>11.49</v>
      </c>
      <c r="BC52" s="4">
        <v>0.82</v>
      </c>
      <c r="BD52" s="4">
        <v>18.204000000000001</v>
      </c>
      <c r="BE52" s="4">
        <v>1210.04</v>
      </c>
      <c r="BF52" s="4">
        <v>959.096</v>
      </c>
      <c r="BG52" s="4">
        <v>0</v>
      </c>
      <c r="BH52" s="4">
        <v>6.0000000000000001E-3</v>
      </c>
      <c r="BI52" s="4">
        <v>6.0000000000000001E-3</v>
      </c>
      <c r="BJ52" s="4">
        <v>0</v>
      </c>
      <c r="BK52" s="4">
        <v>4.0000000000000001E-3</v>
      </c>
      <c r="BL52" s="4">
        <v>4.0000000000000001E-3</v>
      </c>
      <c r="BM52" s="4">
        <v>104.068</v>
      </c>
      <c r="BQ52" s="4">
        <v>2403.0250000000001</v>
      </c>
      <c r="BR52" s="4">
        <v>0.15008199999999999</v>
      </c>
      <c r="BS52" s="4">
        <v>-5</v>
      </c>
      <c r="BT52" s="4">
        <v>7.6102000000000003E-2</v>
      </c>
      <c r="BU52" s="4">
        <v>3.6676280000000001</v>
      </c>
      <c r="BV52" s="4">
        <v>1.5372600000000001</v>
      </c>
    </row>
    <row r="53" spans="1:74" x14ac:dyDescent="0.25">
      <c r="A53" s="2">
        <v>42068</v>
      </c>
      <c r="B53" s="3">
        <v>4.1493055555555554E-2</v>
      </c>
      <c r="C53" s="4">
        <v>6.9180000000000001</v>
      </c>
      <c r="D53" s="4">
        <v>8.1879000000000008</v>
      </c>
      <c r="E53" s="4">
        <v>81878.753159999993</v>
      </c>
      <c r="F53" s="4">
        <v>2.5</v>
      </c>
      <c r="G53" s="4">
        <v>0.3</v>
      </c>
      <c r="H53" s="4">
        <v>13099.8</v>
      </c>
      <c r="J53" s="4">
        <v>15.22</v>
      </c>
      <c r="K53" s="4">
        <v>0.84809999999999997</v>
      </c>
      <c r="L53" s="4">
        <v>5.8670999999999998</v>
      </c>
      <c r="M53" s="4">
        <v>6.9443999999999999</v>
      </c>
      <c r="N53" s="4">
        <v>2.1067999999999998</v>
      </c>
      <c r="O53" s="4">
        <v>0.25440000000000002</v>
      </c>
      <c r="P53" s="4">
        <v>2.4</v>
      </c>
      <c r="Q53" s="4">
        <v>1.5835999999999999</v>
      </c>
      <c r="R53" s="4">
        <v>0.1913</v>
      </c>
      <c r="S53" s="4">
        <v>1.8</v>
      </c>
      <c r="T53" s="4">
        <v>13099.790199999999</v>
      </c>
      <c r="W53" s="4">
        <v>0</v>
      </c>
      <c r="X53" s="4">
        <v>12.910299999999999</v>
      </c>
      <c r="Y53" s="4">
        <v>13.1</v>
      </c>
      <c r="Z53" s="4">
        <v>857</v>
      </c>
      <c r="AA53" s="4">
        <v>882</v>
      </c>
      <c r="AB53" s="4">
        <v>844</v>
      </c>
      <c r="AC53" s="4">
        <v>44</v>
      </c>
      <c r="AD53" s="4">
        <v>4.71</v>
      </c>
      <c r="AE53" s="4">
        <v>0.11</v>
      </c>
      <c r="AF53" s="4">
        <v>990</v>
      </c>
      <c r="AG53" s="4">
        <v>-12</v>
      </c>
      <c r="AH53" s="4">
        <v>5</v>
      </c>
      <c r="AI53" s="4">
        <v>29</v>
      </c>
      <c r="AJ53" s="4">
        <v>191</v>
      </c>
      <c r="AK53" s="4">
        <v>140.1</v>
      </c>
      <c r="AL53" s="4">
        <v>3.8</v>
      </c>
      <c r="AM53" s="4">
        <v>195</v>
      </c>
      <c r="AN53" s="4" t="s">
        <v>155</v>
      </c>
      <c r="AO53" s="4">
        <v>2</v>
      </c>
      <c r="AP53" s="5">
        <v>0.91652777777777772</v>
      </c>
      <c r="AQ53" s="4">
        <v>47.159292000000001</v>
      </c>
      <c r="AR53" s="4">
        <v>-88.489717999999996</v>
      </c>
      <c r="AS53" s="4">
        <v>315.7</v>
      </c>
      <c r="AT53" s="4">
        <v>0</v>
      </c>
      <c r="AU53" s="4">
        <v>12</v>
      </c>
      <c r="AV53" s="4">
        <v>11</v>
      </c>
      <c r="AW53" s="4" t="s">
        <v>206</v>
      </c>
      <c r="AX53" s="4">
        <v>0.9</v>
      </c>
      <c r="AY53" s="4">
        <v>1.4</v>
      </c>
      <c r="AZ53" s="4">
        <v>1.6564559999999999</v>
      </c>
      <c r="BA53" s="4">
        <v>14.023</v>
      </c>
      <c r="BB53" s="4">
        <v>11.66</v>
      </c>
      <c r="BC53" s="4">
        <v>0.83</v>
      </c>
      <c r="BD53" s="4">
        <v>17.905999999999999</v>
      </c>
      <c r="BE53" s="4">
        <v>1259.597</v>
      </c>
      <c r="BF53" s="4">
        <v>948.904</v>
      </c>
      <c r="BG53" s="4">
        <v>4.7E-2</v>
      </c>
      <c r="BH53" s="4">
        <v>6.0000000000000001E-3</v>
      </c>
      <c r="BI53" s="4">
        <v>5.2999999999999999E-2</v>
      </c>
      <c r="BJ53" s="4">
        <v>3.5999999999999997E-2</v>
      </c>
      <c r="BK53" s="4">
        <v>4.0000000000000001E-3</v>
      </c>
      <c r="BL53" s="4">
        <v>0.04</v>
      </c>
      <c r="BM53" s="4">
        <v>93.002399999999994</v>
      </c>
      <c r="BQ53" s="4">
        <v>2015.316</v>
      </c>
      <c r="BR53" s="4">
        <v>0.13445199999999999</v>
      </c>
      <c r="BS53" s="4">
        <v>-5</v>
      </c>
      <c r="BT53" s="4">
        <v>7.7203999999999995E-2</v>
      </c>
      <c r="BU53" s="4">
        <v>3.2856709999999998</v>
      </c>
      <c r="BV53" s="4">
        <v>1.5595209999999999</v>
      </c>
    </row>
    <row r="54" spans="1:74" x14ac:dyDescent="0.25">
      <c r="A54" s="2">
        <v>42068</v>
      </c>
      <c r="B54" s="3">
        <v>4.1504629629629627E-2</v>
      </c>
      <c r="C54" s="4">
        <v>7.5389999999999997</v>
      </c>
      <c r="D54" s="4">
        <v>7.5613000000000001</v>
      </c>
      <c r="E54" s="4">
        <v>75612.915980000005</v>
      </c>
      <c r="F54" s="4">
        <v>6</v>
      </c>
      <c r="G54" s="4">
        <v>0.3</v>
      </c>
      <c r="H54" s="4">
        <v>11252.7</v>
      </c>
      <c r="J54" s="4">
        <v>11.99</v>
      </c>
      <c r="K54" s="4">
        <v>0.85150000000000003</v>
      </c>
      <c r="L54" s="4">
        <v>6.4196</v>
      </c>
      <c r="M54" s="4">
        <v>6.4386999999999999</v>
      </c>
      <c r="N54" s="4">
        <v>5.0970000000000004</v>
      </c>
      <c r="O54" s="4">
        <v>0.2555</v>
      </c>
      <c r="P54" s="4">
        <v>5.4</v>
      </c>
      <c r="Q54" s="4">
        <v>3.8313000000000001</v>
      </c>
      <c r="R54" s="4">
        <v>0.192</v>
      </c>
      <c r="S54" s="4">
        <v>4</v>
      </c>
      <c r="T54" s="4">
        <v>11252.726699999999</v>
      </c>
      <c r="W54" s="4">
        <v>0</v>
      </c>
      <c r="X54" s="4">
        <v>10.2119</v>
      </c>
      <c r="Y54" s="4">
        <v>13.1</v>
      </c>
      <c r="Z54" s="4">
        <v>857</v>
      </c>
      <c r="AA54" s="4">
        <v>883</v>
      </c>
      <c r="AB54" s="4">
        <v>844</v>
      </c>
      <c r="AC54" s="4">
        <v>44</v>
      </c>
      <c r="AD54" s="4">
        <v>4.71</v>
      </c>
      <c r="AE54" s="4">
        <v>0.11</v>
      </c>
      <c r="AF54" s="4">
        <v>990</v>
      </c>
      <c r="AG54" s="4">
        <v>-12</v>
      </c>
      <c r="AH54" s="4">
        <v>5</v>
      </c>
      <c r="AI54" s="4">
        <v>29</v>
      </c>
      <c r="AJ54" s="4">
        <v>191</v>
      </c>
      <c r="AK54" s="4">
        <v>141</v>
      </c>
      <c r="AL54" s="4">
        <v>3.8</v>
      </c>
      <c r="AM54" s="4">
        <v>195</v>
      </c>
      <c r="AN54" s="4" t="s">
        <v>155</v>
      </c>
      <c r="AO54" s="4">
        <v>2</v>
      </c>
      <c r="AP54" s="5">
        <v>0.91652777777777772</v>
      </c>
      <c r="AQ54" s="4">
        <v>47.159292000000001</v>
      </c>
      <c r="AR54" s="4">
        <v>-88.489717999999996</v>
      </c>
      <c r="AS54" s="4">
        <v>315.8</v>
      </c>
      <c r="AT54" s="4">
        <v>0</v>
      </c>
      <c r="AU54" s="4">
        <v>12</v>
      </c>
      <c r="AV54" s="4">
        <v>11</v>
      </c>
      <c r="AW54" s="4" t="s">
        <v>206</v>
      </c>
      <c r="AX54" s="4">
        <v>0.9</v>
      </c>
      <c r="AY54" s="4">
        <v>1.4</v>
      </c>
      <c r="AZ54" s="4">
        <v>1.7</v>
      </c>
      <c r="BA54" s="4">
        <v>14.023</v>
      </c>
      <c r="BB54" s="4">
        <v>11.94</v>
      </c>
      <c r="BC54" s="4">
        <v>0.85</v>
      </c>
      <c r="BD54" s="4">
        <v>17.434999999999999</v>
      </c>
      <c r="BE54" s="4">
        <v>1391.8589999999999</v>
      </c>
      <c r="BF54" s="4">
        <v>888.50699999999995</v>
      </c>
      <c r="BG54" s="4">
        <v>0.11600000000000001</v>
      </c>
      <c r="BH54" s="4">
        <v>6.0000000000000001E-3</v>
      </c>
      <c r="BI54" s="4">
        <v>0.122</v>
      </c>
      <c r="BJ54" s="4">
        <v>8.6999999999999994E-2</v>
      </c>
      <c r="BK54" s="4">
        <v>4.0000000000000001E-3</v>
      </c>
      <c r="BL54" s="4">
        <v>9.0999999999999998E-2</v>
      </c>
      <c r="BM54" s="4">
        <v>80.679299999999998</v>
      </c>
      <c r="BQ54" s="4">
        <v>1609.8589999999999</v>
      </c>
      <c r="BR54" s="4">
        <v>6.5143999999999994E-2</v>
      </c>
      <c r="BS54" s="4">
        <v>-5</v>
      </c>
      <c r="BT54" s="4">
        <v>7.9306000000000001E-2</v>
      </c>
      <c r="BU54" s="4">
        <v>1.5919570000000001</v>
      </c>
      <c r="BV54" s="4">
        <v>1.6019810000000001</v>
      </c>
    </row>
    <row r="55" spans="1:74" x14ac:dyDescent="0.25">
      <c r="A55" s="2">
        <v>42068</v>
      </c>
      <c r="B55" s="3">
        <v>4.1516203703703701E-2</v>
      </c>
      <c r="C55" s="4">
        <v>8.4730000000000008</v>
      </c>
      <c r="D55" s="4">
        <v>6.7305000000000001</v>
      </c>
      <c r="E55" s="4">
        <v>67305.375629999995</v>
      </c>
      <c r="F55" s="4">
        <v>6.6</v>
      </c>
      <c r="G55" s="4">
        <v>0.3</v>
      </c>
      <c r="H55" s="4">
        <v>9225.9</v>
      </c>
      <c r="J55" s="4">
        <v>9.27</v>
      </c>
      <c r="K55" s="4">
        <v>0.85450000000000004</v>
      </c>
      <c r="L55" s="4">
        <v>7.2404000000000002</v>
      </c>
      <c r="M55" s="4">
        <v>5.7515000000000001</v>
      </c>
      <c r="N55" s="4">
        <v>5.6368</v>
      </c>
      <c r="O55" s="4">
        <v>0.25640000000000002</v>
      </c>
      <c r="P55" s="4">
        <v>5.9</v>
      </c>
      <c r="Q55" s="4">
        <v>4.2370999999999999</v>
      </c>
      <c r="R55" s="4">
        <v>0.19270000000000001</v>
      </c>
      <c r="S55" s="4">
        <v>4.4000000000000004</v>
      </c>
      <c r="T55" s="4">
        <v>9225.8562000000002</v>
      </c>
      <c r="W55" s="4">
        <v>0</v>
      </c>
      <c r="X55" s="4">
        <v>7.9175000000000004</v>
      </c>
      <c r="Y55" s="4">
        <v>13.1</v>
      </c>
      <c r="Z55" s="4">
        <v>856</v>
      </c>
      <c r="AA55" s="4">
        <v>883</v>
      </c>
      <c r="AB55" s="4">
        <v>841</v>
      </c>
      <c r="AC55" s="4">
        <v>44</v>
      </c>
      <c r="AD55" s="4">
        <v>4.71</v>
      </c>
      <c r="AE55" s="4">
        <v>0.11</v>
      </c>
      <c r="AF55" s="4">
        <v>990</v>
      </c>
      <c r="AG55" s="4">
        <v>-12</v>
      </c>
      <c r="AH55" s="4">
        <v>5</v>
      </c>
      <c r="AI55" s="4">
        <v>29</v>
      </c>
      <c r="AJ55" s="4">
        <v>191</v>
      </c>
      <c r="AK55" s="4">
        <v>141</v>
      </c>
      <c r="AL55" s="4">
        <v>3.8</v>
      </c>
      <c r="AM55" s="4">
        <v>195</v>
      </c>
      <c r="AN55" s="4" t="s">
        <v>155</v>
      </c>
      <c r="AO55" s="4">
        <v>2</v>
      </c>
      <c r="AP55" s="5">
        <v>0.91653935185185187</v>
      </c>
      <c r="AQ55" s="4">
        <v>47.159292000000001</v>
      </c>
      <c r="AR55" s="4">
        <v>-88.489717999999996</v>
      </c>
      <c r="AS55" s="4">
        <v>315.89999999999998</v>
      </c>
      <c r="AT55" s="4">
        <v>0</v>
      </c>
      <c r="AU55" s="4">
        <v>12</v>
      </c>
      <c r="AV55" s="4">
        <v>11</v>
      </c>
      <c r="AW55" s="4" t="s">
        <v>206</v>
      </c>
      <c r="AX55" s="4">
        <v>0.9</v>
      </c>
      <c r="AY55" s="4">
        <v>1.4</v>
      </c>
      <c r="AZ55" s="4">
        <v>1.7</v>
      </c>
      <c r="BA55" s="4">
        <v>14.023</v>
      </c>
      <c r="BB55" s="4">
        <v>12.19</v>
      </c>
      <c r="BC55" s="4">
        <v>0.87</v>
      </c>
      <c r="BD55" s="4">
        <v>17.023</v>
      </c>
      <c r="BE55" s="4">
        <v>1577.646</v>
      </c>
      <c r="BF55" s="4">
        <v>797.63900000000001</v>
      </c>
      <c r="BG55" s="4">
        <v>0.129</v>
      </c>
      <c r="BH55" s="4">
        <v>6.0000000000000001E-3</v>
      </c>
      <c r="BI55" s="4">
        <v>0.13400000000000001</v>
      </c>
      <c r="BJ55" s="4">
        <v>9.7000000000000003E-2</v>
      </c>
      <c r="BK55" s="4">
        <v>4.0000000000000001E-3</v>
      </c>
      <c r="BL55" s="4">
        <v>0.10100000000000001</v>
      </c>
      <c r="BM55" s="4">
        <v>66.477800000000002</v>
      </c>
      <c r="BQ55" s="4">
        <v>1254.404</v>
      </c>
      <c r="BR55" s="4">
        <v>8.8959999999999997E-2</v>
      </c>
      <c r="BS55" s="4">
        <v>-5</v>
      </c>
      <c r="BT55" s="4">
        <v>8.2306000000000004E-2</v>
      </c>
      <c r="BU55" s="4">
        <v>2.1739600000000001</v>
      </c>
      <c r="BV55" s="4">
        <v>1.6625810000000001</v>
      </c>
    </row>
    <row r="56" spans="1:74" x14ac:dyDescent="0.25">
      <c r="A56" s="2">
        <v>42068</v>
      </c>
      <c r="B56" s="3">
        <v>4.1527777777777775E-2</v>
      </c>
      <c r="C56" s="4">
        <v>8.7859999999999996</v>
      </c>
      <c r="D56" s="4">
        <v>6.2640000000000002</v>
      </c>
      <c r="E56" s="4">
        <v>62640.318140000003</v>
      </c>
      <c r="F56" s="4">
        <v>9.6999999999999993</v>
      </c>
      <c r="G56" s="4">
        <v>0.3</v>
      </c>
      <c r="H56" s="4">
        <v>7753.3</v>
      </c>
      <c r="J56" s="4">
        <v>7.54</v>
      </c>
      <c r="K56" s="4">
        <v>0.85809999999999997</v>
      </c>
      <c r="L56" s="4">
        <v>7.5392999999999999</v>
      </c>
      <c r="M56" s="4">
        <v>5.3752000000000004</v>
      </c>
      <c r="N56" s="4">
        <v>8.3107000000000006</v>
      </c>
      <c r="O56" s="4">
        <v>0.25740000000000002</v>
      </c>
      <c r="P56" s="4">
        <v>8.6</v>
      </c>
      <c r="Q56" s="4">
        <v>6.2469999999999999</v>
      </c>
      <c r="R56" s="4">
        <v>0.19350000000000001</v>
      </c>
      <c r="S56" s="4">
        <v>6.4</v>
      </c>
      <c r="T56" s="4">
        <v>7753.3351000000002</v>
      </c>
      <c r="W56" s="4">
        <v>0</v>
      </c>
      <c r="X56" s="4">
        <v>6.4711999999999996</v>
      </c>
      <c r="Y56" s="4">
        <v>13.1</v>
      </c>
      <c r="Z56" s="4">
        <v>856</v>
      </c>
      <c r="AA56" s="4">
        <v>883</v>
      </c>
      <c r="AB56" s="4">
        <v>841</v>
      </c>
      <c r="AC56" s="4">
        <v>44</v>
      </c>
      <c r="AD56" s="4">
        <v>4.71</v>
      </c>
      <c r="AE56" s="4">
        <v>0.11</v>
      </c>
      <c r="AF56" s="4">
        <v>990</v>
      </c>
      <c r="AG56" s="4">
        <v>-12</v>
      </c>
      <c r="AH56" s="4">
        <v>5</v>
      </c>
      <c r="AI56" s="4">
        <v>29</v>
      </c>
      <c r="AJ56" s="4">
        <v>191</v>
      </c>
      <c r="AK56" s="4">
        <v>141</v>
      </c>
      <c r="AL56" s="4">
        <v>3.8</v>
      </c>
      <c r="AM56" s="4">
        <v>195</v>
      </c>
      <c r="AN56" s="4" t="s">
        <v>155</v>
      </c>
      <c r="AO56" s="4">
        <v>2</v>
      </c>
      <c r="AP56" s="5">
        <v>0.91655092592592602</v>
      </c>
      <c r="AQ56" s="4">
        <v>47.159292000000001</v>
      </c>
      <c r="AR56" s="4">
        <v>-88.489717999999996</v>
      </c>
      <c r="AS56" s="4">
        <v>316</v>
      </c>
      <c r="AT56" s="4">
        <v>0</v>
      </c>
      <c r="AU56" s="4">
        <v>12</v>
      </c>
      <c r="AV56" s="4">
        <v>11</v>
      </c>
      <c r="AW56" s="4" t="s">
        <v>206</v>
      </c>
      <c r="AX56" s="4">
        <v>0.95650000000000002</v>
      </c>
      <c r="AY56" s="4">
        <v>1.4</v>
      </c>
      <c r="AZ56" s="4">
        <v>1.7</v>
      </c>
      <c r="BA56" s="4">
        <v>14.023</v>
      </c>
      <c r="BB56" s="4">
        <v>12.51</v>
      </c>
      <c r="BC56" s="4">
        <v>0.89</v>
      </c>
      <c r="BD56" s="4">
        <v>16.536000000000001</v>
      </c>
      <c r="BE56" s="4">
        <v>1669.8209999999999</v>
      </c>
      <c r="BF56" s="4">
        <v>757.72299999999996</v>
      </c>
      <c r="BG56" s="4">
        <v>0.193</v>
      </c>
      <c r="BH56" s="4">
        <v>6.0000000000000001E-3</v>
      </c>
      <c r="BI56" s="4">
        <v>0.19900000000000001</v>
      </c>
      <c r="BJ56" s="4">
        <v>0.14499999999999999</v>
      </c>
      <c r="BK56" s="4">
        <v>4.0000000000000001E-3</v>
      </c>
      <c r="BL56" s="4">
        <v>0.14899999999999999</v>
      </c>
      <c r="BM56" s="4">
        <v>56.786900000000003</v>
      </c>
      <c r="BQ56" s="4">
        <v>1042.136</v>
      </c>
      <c r="BR56" s="4">
        <v>0.500722</v>
      </c>
      <c r="BS56" s="4">
        <v>-5</v>
      </c>
      <c r="BT56" s="4">
        <v>8.5306000000000007E-2</v>
      </c>
      <c r="BU56" s="4">
        <v>12.236394000000001</v>
      </c>
      <c r="BV56" s="4">
        <v>1.7231810000000001</v>
      </c>
    </row>
    <row r="57" spans="1:74" x14ac:dyDescent="0.25">
      <c r="A57" s="2">
        <v>42068</v>
      </c>
      <c r="B57" s="3">
        <v>4.1539351851851855E-2</v>
      </c>
      <c r="C57" s="4">
        <v>8.7550000000000008</v>
      </c>
      <c r="D57" s="4">
        <v>6.6087999999999996</v>
      </c>
      <c r="E57" s="4">
        <v>66088.297510000004</v>
      </c>
      <c r="F57" s="4">
        <v>15</v>
      </c>
      <c r="G57" s="4">
        <v>0.3</v>
      </c>
      <c r="H57" s="4">
        <v>7654.7</v>
      </c>
      <c r="J57" s="4">
        <v>6.18</v>
      </c>
      <c r="K57" s="4">
        <v>0.85509999999999997</v>
      </c>
      <c r="L57" s="4">
        <v>7.4865000000000004</v>
      </c>
      <c r="M57" s="4">
        <v>5.6512000000000002</v>
      </c>
      <c r="N57" s="4">
        <v>12.8101</v>
      </c>
      <c r="O57" s="4">
        <v>0.25650000000000001</v>
      </c>
      <c r="P57" s="4">
        <v>13.1</v>
      </c>
      <c r="Q57" s="4">
        <v>9.6289999999999996</v>
      </c>
      <c r="R57" s="4">
        <v>0.1928</v>
      </c>
      <c r="S57" s="4">
        <v>9.8000000000000007</v>
      </c>
      <c r="T57" s="4">
        <v>7654.7489999999998</v>
      </c>
      <c r="W57" s="4">
        <v>0</v>
      </c>
      <c r="X57" s="4">
        <v>5.2835999999999999</v>
      </c>
      <c r="Y57" s="4">
        <v>13.4</v>
      </c>
      <c r="Z57" s="4">
        <v>854</v>
      </c>
      <c r="AA57" s="4">
        <v>883</v>
      </c>
      <c r="AB57" s="4">
        <v>840</v>
      </c>
      <c r="AC57" s="4">
        <v>44</v>
      </c>
      <c r="AD57" s="4">
        <v>4.71</v>
      </c>
      <c r="AE57" s="4">
        <v>0.11</v>
      </c>
      <c r="AF57" s="4">
        <v>990</v>
      </c>
      <c r="AG57" s="4">
        <v>-12</v>
      </c>
      <c r="AH57" s="4">
        <v>5</v>
      </c>
      <c r="AI57" s="4">
        <v>29</v>
      </c>
      <c r="AJ57" s="4">
        <v>191</v>
      </c>
      <c r="AK57" s="4">
        <v>141</v>
      </c>
      <c r="AL57" s="4">
        <v>3.8</v>
      </c>
      <c r="AM57" s="4">
        <v>195</v>
      </c>
      <c r="AN57" s="4" t="s">
        <v>155</v>
      </c>
      <c r="AO57" s="4">
        <v>2</v>
      </c>
      <c r="AP57" s="5">
        <v>0.91656249999999995</v>
      </c>
      <c r="AQ57" s="4">
        <v>47.159292000000001</v>
      </c>
      <c r="AR57" s="4">
        <v>-88.489716999999999</v>
      </c>
      <c r="AS57" s="4">
        <v>315.89999999999998</v>
      </c>
      <c r="AT57" s="4">
        <v>0</v>
      </c>
      <c r="AU57" s="4">
        <v>12</v>
      </c>
      <c r="AV57" s="4">
        <v>11</v>
      </c>
      <c r="AW57" s="4" t="s">
        <v>206</v>
      </c>
      <c r="AX57" s="4">
        <v>1</v>
      </c>
      <c r="AY57" s="4">
        <v>1.4564440000000001</v>
      </c>
      <c r="AZ57" s="4">
        <v>1.7564439999999999</v>
      </c>
      <c r="BA57" s="4">
        <v>14.023</v>
      </c>
      <c r="BB57" s="4">
        <v>12.24</v>
      </c>
      <c r="BC57" s="4">
        <v>0.87</v>
      </c>
      <c r="BD57" s="4">
        <v>16.945</v>
      </c>
      <c r="BE57" s="4">
        <v>1632.6010000000001</v>
      </c>
      <c r="BF57" s="4">
        <v>784.37099999999998</v>
      </c>
      <c r="BG57" s="4">
        <v>0.29299999999999998</v>
      </c>
      <c r="BH57" s="4">
        <v>6.0000000000000001E-3</v>
      </c>
      <c r="BI57" s="4">
        <v>0.29799999999999999</v>
      </c>
      <c r="BJ57" s="4">
        <v>0.22</v>
      </c>
      <c r="BK57" s="4">
        <v>4.0000000000000001E-3</v>
      </c>
      <c r="BL57" s="4">
        <v>0.224</v>
      </c>
      <c r="BM57" s="4">
        <v>55.201900000000002</v>
      </c>
      <c r="BQ57" s="4">
        <v>837.78099999999995</v>
      </c>
      <c r="BR57" s="4">
        <v>0.31824999999999998</v>
      </c>
      <c r="BS57" s="4">
        <v>-5</v>
      </c>
      <c r="BT57" s="4">
        <v>8.8204000000000005E-2</v>
      </c>
      <c r="BU57" s="4">
        <v>7.777234</v>
      </c>
      <c r="BV57" s="4">
        <v>1.7817210000000001</v>
      </c>
    </row>
    <row r="58" spans="1:74" x14ac:dyDescent="0.25">
      <c r="A58" s="2">
        <v>42068</v>
      </c>
      <c r="B58" s="3">
        <v>4.1550925925925929E-2</v>
      </c>
      <c r="C58" s="4">
        <v>8.6760000000000002</v>
      </c>
      <c r="D58" s="4">
        <v>6.8173000000000004</v>
      </c>
      <c r="E58" s="4">
        <v>68173.05085</v>
      </c>
      <c r="F58" s="4">
        <v>18.600000000000001</v>
      </c>
      <c r="G58" s="4">
        <v>0.3</v>
      </c>
      <c r="H58" s="4">
        <v>7679.8</v>
      </c>
      <c r="J58" s="4">
        <v>5.35</v>
      </c>
      <c r="K58" s="4">
        <v>0.85370000000000001</v>
      </c>
      <c r="L58" s="4">
        <v>7.4061000000000003</v>
      </c>
      <c r="M58" s="4">
        <v>5.8197000000000001</v>
      </c>
      <c r="N58" s="4">
        <v>15.8704</v>
      </c>
      <c r="O58" s="4">
        <v>0.25609999999999999</v>
      </c>
      <c r="P58" s="4">
        <v>16.100000000000001</v>
      </c>
      <c r="Q58" s="4">
        <v>11.929399999999999</v>
      </c>
      <c r="R58" s="4">
        <v>0.1925</v>
      </c>
      <c r="S58" s="4">
        <v>12.1</v>
      </c>
      <c r="T58" s="4">
        <v>7679.8464000000004</v>
      </c>
      <c r="W58" s="4">
        <v>0</v>
      </c>
      <c r="X58" s="4">
        <v>4.5693000000000001</v>
      </c>
      <c r="Y58" s="4">
        <v>13.3</v>
      </c>
      <c r="Z58" s="4">
        <v>854</v>
      </c>
      <c r="AA58" s="4">
        <v>883</v>
      </c>
      <c r="AB58" s="4">
        <v>841</v>
      </c>
      <c r="AC58" s="4">
        <v>44</v>
      </c>
      <c r="AD58" s="4">
        <v>4.71</v>
      </c>
      <c r="AE58" s="4">
        <v>0.11</v>
      </c>
      <c r="AF58" s="4">
        <v>990</v>
      </c>
      <c r="AG58" s="4">
        <v>-12</v>
      </c>
      <c r="AH58" s="4">
        <v>5</v>
      </c>
      <c r="AI58" s="4">
        <v>29</v>
      </c>
      <c r="AJ58" s="4">
        <v>191</v>
      </c>
      <c r="AK58" s="4">
        <v>141</v>
      </c>
      <c r="AL58" s="4">
        <v>3.8</v>
      </c>
      <c r="AM58" s="4">
        <v>195</v>
      </c>
      <c r="AN58" s="4" t="s">
        <v>155</v>
      </c>
      <c r="AO58" s="4">
        <v>2</v>
      </c>
      <c r="AP58" s="5">
        <v>0.9165740740740741</v>
      </c>
      <c r="AQ58" s="4">
        <v>47.159292000000001</v>
      </c>
      <c r="AR58" s="4">
        <v>-88.489717999999996</v>
      </c>
      <c r="AS58" s="4">
        <v>315.8</v>
      </c>
      <c r="AT58" s="4">
        <v>0</v>
      </c>
      <c r="AU58" s="4">
        <v>12</v>
      </c>
      <c r="AV58" s="4">
        <v>11</v>
      </c>
      <c r="AW58" s="4" t="s">
        <v>206</v>
      </c>
      <c r="AX58" s="4">
        <v>1</v>
      </c>
      <c r="AY58" s="4">
        <v>1.5</v>
      </c>
      <c r="AZ58" s="4">
        <v>1.8</v>
      </c>
      <c r="BA58" s="4">
        <v>14.023</v>
      </c>
      <c r="BB58" s="4">
        <v>12.12</v>
      </c>
      <c r="BC58" s="4">
        <v>0.86</v>
      </c>
      <c r="BD58" s="4">
        <v>17.143000000000001</v>
      </c>
      <c r="BE58" s="4">
        <v>1604.587</v>
      </c>
      <c r="BF58" s="4">
        <v>802.505</v>
      </c>
      <c r="BG58" s="4">
        <v>0.36</v>
      </c>
      <c r="BH58" s="4">
        <v>6.0000000000000001E-3</v>
      </c>
      <c r="BI58" s="4">
        <v>0.36599999999999999</v>
      </c>
      <c r="BJ58" s="4">
        <v>0.27100000000000002</v>
      </c>
      <c r="BK58" s="4">
        <v>4.0000000000000001E-3</v>
      </c>
      <c r="BL58" s="4">
        <v>0.27500000000000002</v>
      </c>
      <c r="BM58" s="4">
        <v>55.023200000000003</v>
      </c>
      <c r="BQ58" s="4">
        <v>719.81100000000004</v>
      </c>
      <c r="BR58" s="4">
        <v>0.20069600000000001</v>
      </c>
      <c r="BS58" s="4">
        <v>-5</v>
      </c>
      <c r="BT58" s="4">
        <v>9.0204000000000006E-2</v>
      </c>
      <c r="BU58" s="4">
        <v>4.904509</v>
      </c>
      <c r="BV58" s="4">
        <v>1.8221210000000001</v>
      </c>
    </row>
    <row r="59" spans="1:74" x14ac:dyDescent="0.25">
      <c r="A59" s="2">
        <v>42068</v>
      </c>
      <c r="B59" s="3">
        <v>4.1562500000000002E-2</v>
      </c>
      <c r="C59" s="4">
        <v>8.67</v>
      </c>
      <c r="D59" s="4">
        <v>6.9318999999999997</v>
      </c>
      <c r="E59" s="4">
        <v>69319.230769999995</v>
      </c>
      <c r="F59" s="4">
        <v>23.6</v>
      </c>
      <c r="G59" s="4">
        <v>0.2</v>
      </c>
      <c r="H59" s="4">
        <v>7753.9</v>
      </c>
      <c r="J59" s="4">
        <v>4.74</v>
      </c>
      <c r="K59" s="4">
        <v>0.85250000000000004</v>
      </c>
      <c r="L59" s="4">
        <v>7.3910999999999998</v>
      </c>
      <c r="M59" s="4">
        <v>5.9093999999999998</v>
      </c>
      <c r="N59" s="4">
        <v>20.111599999999999</v>
      </c>
      <c r="O59" s="4">
        <v>0.17050000000000001</v>
      </c>
      <c r="P59" s="4">
        <v>20.3</v>
      </c>
      <c r="Q59" s="4">
        <v>15.1174</v>
      </c>
      <c r="R59" s="4">
        <v>0.12820000000000001</v>
      </c>
      <c r="S59" s="4">
        <v>15.2</v>
      </c>
      <c r="T59" s="4">
        <v>7753.9471000000003</v>
      </c>
      <c r="W59" s="4">
        <v>0</v>
      </c>
      <c r="X59" s="4">
        <v>4.0374999999999996</v>
      </c>
      <c r="Y59" s="4">
        <v>13.3</v>
      </c>
      <c r="Z59" s="4">
        <v>855</v>
      </c>
      <c r="AA59" s="4">
        <v>883</v>
      </c>
      <c r="AB59" s="4">
        <v>843</v>
      </c>
      <c r="AC59" s="4">
        <v>44</v>
      </c>
      <c r="AD59" s="4">
        <v>4.71</v>
      </c>
      <c r="AE59" s="4">
        <v>0.11</v>
      </c>
      <c r="AF59" s="4">
        <v>990</v>
      </c>
      <c r="AG59" s="4">
        <v>-12</v>
      </c>
      <c r="AH59" s="4">
        <v>5</v>
      </c>
      <c r="AI59" s="4">
        <v>29</v>
      </c>
      <c r="AJ59" s="4">
        <v>191</v>
      </c>
      <c r="AK59" s="4">
        <v>141</v>
      </c>
      <c r="AL59" s="4">
        <v>3.7</v>
      </c>
      <c r="AM59" s="4">
        <v>195</v>
      </c>
      <c r="AN59" s="4" t="s">
        <v>155</v>
      </c>
      <c r="AO59" s="4">
        <v>2</v>
      </c>
      <c r="AP59" s="5">
        <v>0.91658564814814814</v>
      </c>
      <c r="AQ59" s="4">
        <v>47.159292000000001</v>
      </c>
      <c r="AR59" s="4">
        <v>-88.489717999999996</v>
      </c>
      <c r="AS59" s="4">
        <v>315.60000000000002</v>
      </c>
      <c r="AT59" s="4">
        <v>0</v>
      </c>
      <c r="AU59" s="4">
        <v>12</v>
      </c>
      <c r="AV59" s="4">
        <v>11</v>
      </c>
      <c r="AW59" s="4" t="s">
        <v>206</v>
      </c>
      <c r="AX59" s="4">
        <v>1</v>
      </c>
      <c r="AY59" s="4">
        <v>1.5</v>
      </c>
      <c r="AZ59" s="4">
        <v>1.8564560000000001</v>
      </c>
      <c r="BA59" s="4">
        <v>14.023</v>
      </c>
      <c r="BB59" s="4">
        <v>12.02</v>
      </c>
      <c r="BC59" s="4">
        <v>0.86</v>
      </c>
      <c r="BD59" s="4">
        <v>17.303000000000001</v>
      </c>
      <c r="BE59" s="4">
        <v>1591.962</v>
      </c>
      <c r="BF59" s="4">
        <v>810.11099999999999</v>
      </c>
      <c r="BG59" s="4">
        <v>0.45400000000000001</v>
      </c>
      <c r="BH59" s="4">
        <v>4.0000000000000001E-3</v>
      </c>
      <c r="BI59" s="4">
        <v>0.45700000000000002</v>
      </c>
      <c r="BJ59" s="4">
        <v>0.34100000000000003</v>
      </c>
      <c r="BK59" s="4">
        <v>3.0000000000000001E-3</v>
      </c>
      <c r="BL59" s="4">
        <v>0.34399999999999997</v>
      </c>
      <c r="BM59" s="4">
        <v>55.228999999999999</v>
      </c>
      <c r="BQ59" s="4">
        <v>632.31299999999999</v>
      </c>
      <c r="BR59" s="4">
        <v>0.15257299999999999</v>
      </c>
      <c r="BS59" s="4">
        <v>-5</v>
      </c>
      <c r="BT59" s="4">
        <v>9.2203999999999994E-2</v>
      </c>
      <c r="BU59" s="4">
        <v>3.728513</v>
      </c>
      <c r="BV59" s="4">
        <v>1.862517</v>
      </c>
    </row>
    <row r="60" spans="1:74" x14ac:dyDescent="0.25">
      <c r="A60" s="2">
        <v>42068</v>
      </c>
      <c r="B60" s="3">
        <v>4.1574074074074076E-2</v>
      </c>
      <c r="C60" s="4">
        <v>8.67</v>
      </c>
      <c r="D60" s="4">
        <v>6.9945000000000004</v>
      </c>
      <c r="E60" s="4">
        <v>69944.646299999993</v>
      </c>
      <c r="F60" s="4">
        <v>27.6</v>
      </c>
      <c r="G60" s="4">
        <v>0.2</v>
      </c>
      <c r="H60" s="4">
        <v>7770.6</v>
      </c>
      <c r="J60" s="4">
        <v>4.25</v>
      </c>
      <c r="K60" s="4">
        <v>0.85189999999999999</v>
      </c>
      <c r="L60" s="4">
        <v>7.3857999999999997</v>
      </c>
      <c r="M60" s="4">
        <v>5.9584999999999999</v>
      </c>
      <c r="N60" s="4">
        <v>23.5044</v>
      </c>
      <c r="O60" s="4">
        <v>0.1704</v>
      </c>
      <c r="P60" s="4">
        <v>23.7</v>
      </c>
      <c r="Q60" s="4">
        <v>17.6677</v>
      </c>
      <c r="R60" s="4">
        <v>0.12809999999999999</v>
      </c>
      <c r="S60" s="4">
        <v>17.8</v>
      </c>
      <c r="T60" s="4">
        <v>7770.598</v>
      </c>
      <c r="W60" s="4">
        <v>0</v>
      </c>
      <c r="X60" s="4">
        <v>3.6225000000000001</v>
      </c>
      <c r="Y60" s="4">
        <v>13.4</v>
      </c>
      <c r="Z60" s="4">
        <v>854</v>
      </c>
      <c r="AA60" s="4">
        <v>883</v>
      </c>
      <c r="AB60" s="4">
        <v>841</v>
      </c>
      <c r="AC60" s="4">
        <v>44</v>
      </c>
      <c r="AD60" s="4">
        <v>4.71</v>
      </c>
      <c r="AE60" s="4">
        <v>0.11</v>
      </c>
      <c r="AF60" s="4">
        <v>990</v>
      </c>
      <c r="AG60" s="4">
        <v>-12</v>
      </c>
      <c r="AH60" s="4">
        <v>5</v>
      </c>
      <c r="AI60" s="4">
        <v>29</v>
      </c>
      <c r="AJ60" s="4">
        <v>191</v>
      </c>
      <c r="AK60" s="4">
        <v>141</v>
      </c>
      <c r="AL60" s="4">
        <v>3.8</v>
      </c>
      <c r="AM60" s="4">
        <v>195</v>
      </c>
      <c r="AN60" s="4" t="s">
        <v>155</v>
      </c>
      <c r="AO60" s="4">
        <v>2</v>
      </c>
      <c r="AP60" s="5">
        <v>0.91659722222222229</v>
      </c>
      <c r="AQ60" s="4">
        <v>47.159292000000001</v>
      </c>
      <c r="AR60" s="4">
        <v>-88.489717999999996</v>
      </c>
      <c r="AS60" s="4">
        <v>315.39999999999998</v>
      </c>
      <c r="AT60" s="4">
        <v>0</v>
      </c>
      <c r="AU60" s="4">
        <v>12</v>
      </c>
      <c r="AV60" s="4">
        <v>11</v>
      </c>
      <c r="AW60" s="4" t="s">
        <v>206</v>
      </c>
      <c r="AX60" s="4">
        <v>1</v>
      </c>
      <c r="AY60" s="4">
        <v>1.5565</v>
      </c>
      <c r="AZ60" s="4">
        <v>1.9</v>
      </c>
      <c r="BA60" s="4">
        <v>14.023</v>
      </c>
      <c r="BB60" s="4">
        <v>11.97</v>
      </c>
      <c r="BC60" s="4">
        <v>0.85</v>
      </c>
      <c r="BD60" s="4">
        <v>17.387</v>
      </c>
      <c r="BE60" s="4">
        <v>1585.69</v>
      </c>
      <c r="BF60" s="4">
        <v>814.2</v>
      </c>
      <c r="BG60" s="4">
        <v>0.52800000000000002</v>
      </c>
      <c r="BH60" s="4">
        <v>4.0000000000000001E-3</v>
      </c>
      <c r="BI60" s="4">
        <v>0.53200000000000003</v>
      </c>
      <c r="BJ60" s="4">
        <v>0.39700000000000002</v>
      </c>
      <c r="BK60" s="4">
        <v>3.0000000000000001E-3</v>
      </c>
      <c r="BL60" s="4">
        <v>0.4</v>
      </c>
      <c r="BM60" s="4">
        <v>55.168700000000001</v>
      </c>
      <c r="BQ60" s="4">
        <v>565.49300000000005</v>
      </c>
      <c r="BR60" s="4">
        <v>0.13949400000000001</v>
      </c>
      <c r="BS60" s="4">
        <v>-5</v>
      </c>
      <c r="BT60" s="4">
        <v>9.4101000000000004E-2</v>
      </c>
      <c r="BU60" s="4">
        <v>3.4088970000000001</v>
      </c>
      <c r="BV60" s="4">
        <v>1.9008419999999999</v>
      </c>
    </row>
    <row r="61" spans="1:74" x14ac:dyDescent="0.25">
      <c r="A61" s="2">
        <v>42068</v>
      </c>
      <c r="B61" s="3">
        <v>4.1585648148148149E-2</v>
      </c>
      <c r="C61" s="4">
        <v>8.67</v>
      </c>
      <c r="D61" s="4">
        <v>7.0121000000000002</v>
      </c>
      <c r="E61" s="4">
        <v>70120.625</v>
      </c>
      <c r="F61" s="4">
        <v>29.1</v>
      </c>
      <c r="G61" s="4">
        <v>0.2</v>
      </c>
      <c r="H61" s="4">
        <v>7855.2</v>
      </c>
      <c r="J61" s="4">
        <v>3.82</v>
      </c>
      <c r="K61" s="4">
        <v>0.85160000000000002</v>
      </c>
      <c r="L61" s="4">
        <v>7.3834</v>
      </c>
      <c r="M61" s="4">
        <v>5.9714999999999998</v>
      </c>
      <c r="N61" s="4">
        <v>24.774100000000001</v>
      </c>
      <c r="O61" s="4">
        <v>0.17030000000000001</v>
      </c>
      <c r="P61" s="4">
        <v>24.9</v>
      </c>
      <c r="Q61" s="4">
        <v>18.6221</v>
      </c>
      <c r="R61" s="4">
        <v>0.128</v>
      </c>
      <c r="S61" s="4">
        <v>18.8</v>
      </c>
      <c r="T61" s="4">
        <v>7855.2375000000002</v>
      </c>
      <c r="W61" s="4">
        <v>0</v>
      </c>
      <c r="X61" s="4">
        <v>3.2570999999999999</v>
      </c>
      <c r="Y61" s="4">
        <v>13.2</v>
      </c>
      <c r="Z61" s="4">
        <v>855</v>
      </c>
      <c r="AA61" s="4">
        <v>883</v>
      </c>
      <c r="AB61" s="4">
        <v>842</v>
      </c>
      <c r="AC61" s="4">
        <v>44</v>
      </c>
      <c r="AD61" s="4">
        <v>4.71</v>
      </c>
      <c r="AE61" s="4">
        <v>0.11</v>
      </c>
      <c r="AF61" s="4">
        <v>990</v>
      </c>
      <c r="AG61" s="4">
        <v>-12</v>
      </c>
      <c r="AH61" s="4">
        <v>5</v>
      </c>
      <c r="AI61" s="4">
        <v>29</v>
      </c>
      <c r="AJ61" s="4">
        <v>191</v>
      </c>
      <c r="AK61" s="4">
        <v>141</v>
      </c>
      <c r="AL61" s="4">
        <v>3.7</v>
      </c>
      <c r="AM61" s="4">
        <v>195</v>
      </c>
      <c r="AN61" s="4" t="s">
        <v>155</v>
      </c>
      <c r="AO61" s="4">
        <v>2</v>
      </c>
      <c r="AP61" s="5">
        <v>0.91662037037037036</v>
      </c>
      <c r="AQ61" s="4">
        <v>47.159292000000001</v>
      </c>
      <c r="AR61" s="4">
        <v>-88.489717999999996</v>
      </c>
      <c r="AS61" s="4">
        <v>315.39999999999998</v>
      </c>
      <c r="AT61" s="4">
        <v>0</v>
      </c>
      <c r="AU61" s="4">
        <v>12</v>
      </c>
      <c r="AV61" s="4">
        <v>10</v>
      </c>
      <c r="AW61" s="4" t="s">
        <v>206</v>
      </c>
      <c r="AX61" s="4">
        <v>1</v>
      </c>
      <c r="AY61" s="4">
        <v>1.6</v>
      </c>
      <c r="AZ61" s="4">
        <v>1.9</v>
      </c>
      <c r="BA61" s="4">
        <v>14.023</v>
      </c>
      <c r="BB61" s="4">
        <v>11.95</v>
      </c>
      <c r="BC61" s="4">
        <v>0.85</v>
      </c>
      <c r="BD61" s="4">
        <v>17.425000000000001</v>
      </c>
      <c r="BE61" s="4">
        <v>1583.0260000000001</v>
      </c>
      <c r="BF61" s="4">
        <v>814.87699999999995</v>
      </c>
      <c r="BG61" s="4">
        <v>0.55600000000000005</v>
      </c>
      <c r="BH61" s="4">
        <v>4.0000000000000001E-3</v>
      </c>
      <c r="BI61" s="4">
        <v>0.56000000000000005</v>
      </c>
      <c r="BJ61" s="4">
        <v>0.41799999999999998</v>
      </c>
      <c r="BK61" s="4">
        <v>3.0000000000000001E-3</v>
      </c>
      <c r="BL61" s="4">
        <v>0.42099999999999999</v>
      </c>
      <c r="BM61" s="4">
        <v>55.694200000000002</v>
      </c>
      <c r="BQ61" s="4">
        <v>507.76400000000001</v>
      </c>
      <c r="BR61" s="4">
        <v>0.135102</v>
      </c>
      <c r="BS61" s="4">
        <v>-5</v>
      </c>
      <c r="BT61" s="4">
        <v>9.5203999999999997E-2</v>
      </c>
      <c r="BU61" s="4">
        <v>3.3015560000000002</v>
      </c>
      <c r="BV61" s="4">
        <v>1.9231210000000001</v>
      </c>
    </row>
    <row r="62" spans="1:74" x14ac:dyDescent="0.25">
      <c r="A62" s="2">
        <v>42068</v>
      </c>
      <c r="B62" s="3">
        <v>4.1597222222222223E-2</v>
      </c>
      <c r="C62" s="4">
        <v>8.67</v>
      </c>
      <c r="D62" s="4">
        <v>6.9550999999999998</v>
      </c>
      <c r="E62" s="4">
        <v>69551.452420000001</v>
      </c>
      <c r="F62" s="4">
        <v>32.5</v>
      </c>
      <c r="G62" s="4">
        <v>0.2</v>
      </c>
      <c r="H62" s="4">
        <v>7869.6</v>
      </c>
      <c r="J62" s="4">
        <v>3.48</v>
      </c>
      <c r="K62" s="4">
        <v>0.85219999999999996</v>
      </c>
      <c r="L62" s="4">
        <v>7.3883000000000001</v>
      </c>
      <c r="M62" s="4">
        <v>5.9269999999999996</v>
      </c>
      <c r="N62" s="4">
        <v>27.6905</v>
      </c>
      <c r="O62" s="4">
        <v>0.1704</v>
      </c>
      <c r="P62" s="4">
        <v>27.9</v>
      </c>
      <c r="Q62" s="4">
        <v>20.814299999999999</v>
      </c>
      <c r="R62" s="4">
        <v>0.12809999999999999</v>
      </c>
      <c r="S62" s="4">
        <v>20.9</v>
      </c>
      <c r="T62" s="4">
        <v>7869.6298999999999</v>
      </c>
      <c r="W62" s="4">
        <v>0</v>
      </c>
      <c r="X62" s="4">
        <v>2.9638</v>
      </c>
      <c r="Y62" s="4">
        <v>13.4</v>
      </c>
      <c r="Z62" s="4">
        <v>854</v>
      </c>
      <c r="AA62" s="4">
        <v>882</v>
      </c>
      <c r="AB62" s="4">
        <v>842</v>
      </c>
      <c r="AC62" s="4">
        <v>44</v>
      </c>
      <c r="AD62" s="4">
        <v>4.71</v>
      </c>
      <c r="AE62" s="4">
        <v>0.11</v>
      </c>
      <c r="AF62" s="4">
        <v>990</v>
      </c>
      <c r="AG62" s="4">
        <v>-12</v>
      </c>
      <c r="AH62" s="4">
        <v>5</v>
      </c>
      <c r="AI62" s="4">
        <v>29</v>
      </c>
      <c r="AJ62" s="4">
        <v>191.1</v>
      </c>
      <c r="AK62" s="4">
        <v>141</v>
      </c>
      <c r="AL62" s="4">
        <v>3.8</v>
      </c>
      <c r="AM62" s="4">
        <v>195</v>
      </c>
      <c r="AN62" s="4" t="s">
        <v>155</v>
      </c>
      <c r="AO62" s="4">
        <v>2</v>
      </c>
      <c r="AP62" s="5">
        <v>0.91662037037037036</v>
      </c>
      <c r="AQ62" s="4">
        <v>47.159292000000001</v>
      </c>
      <c r="AR62" s="4">
        <v>-88.489717999999996</v>
      </c>
      <c r="AS62" s="4">
        <v>315.3</v>
      </c>
      <c r="AT62" s="4">
        <v>0</v>
      </c>
      <c r="AU62" s="4">
        <v>12</v>
      </c>
      <c r="AV62" s="4">
        <v>10</v>
      </c>
      <c r="AW62" s="4" t="s">
        <v>202</v>
      </c>
      <c r="AX62" s="4">
        <v>1</v>
      </c>
      <c r="AY62" s="4">
        <v>1.6</v>
      </c>
      <c r="AZ62" s="4">
        <v>1.9</v>
      </c>
      <c r="BA62" s="4">
        <v>14.023</v>
      </c>
      <c r="BB62" s="4">
        <v>11.99</v>
      </c>
      <c r="BC62" s="4">
        <v>0.86</v>
      </c>
      <c r="BD62" s="4">
        <v>17.347000000000001</v>
      </c>
      <c r="BE62" s="4">
        <v>1588.3810000000001</v>
      </c>
      <c r="BF62" s="4">
        <v>810.99599999999998</v>
      </c>
      <c r="BG62" s="4">
        <v>0.623</v>
      </c>
      <c r="BH62" s="4">
        <v>4.0000000000000001E-3</v>
      </c>
      <c r="BI62" s="4">
        <v>0.627</v>
      </c>
      <c r="BJ62" s="4">
        <v>0.46899999999999997</v>
      </c>
      <c r="BK62" s="4">
        <v>3.0000000000000001E-3</v>
      </c>
      <c r="BL62" s="4">
        <v>0.47099999999999997</v>
      </c>
      <c r="BM62" s="4">
        <v>55.947699999999998</v>
      </c>
      <c r="BQ62" s="4">
        <v>463.298</v>
      </c>
      <c r="BR62" s="4">
        <v>0.13997799999999999</v>
      </c>
      <c r="BS62" s="4">
        <v>-5</v>
      </c>
      <c r="BT62" s="4">
        <v>9.7000000000000003E-2</v>
      </c>
      <c r="BU62" s="4">
        <v>3.420712</v>
      </c>
      <c r="BV62" s="4">
        <v>1.9594</v>
      </c>
    </row>
    <row r="63" spans="1:74" x14ac:dyDescent="0.25">
      <c r="A63" s="2">
        <v>42068</v>
      </c>
      <c r="B63" s="3">
        <v>4.1608796296296297E-2</v>
      </c>
      <c r="C63" s="4">
        <v>8.67</v>
      </c>
      <c r="D63" s="4">
        <v>6.9568000000000003</v>
      </c>
      <c r="E63" s="4">
        <v>69568.146909999996</v>
      </c>
      <c r="F63" s="4">
        <v>33.4</v>
      </c>
      <c r="G63" s="4">
        <v>0.2</v>
      </c>
      <c r="H63" s="4">
        <v>7709</v>
      </c>
      <c r="J63" s="4">
        <v>3.23</v>
      </c>
      <c r="K63" s="4">
        <v>0.85229999999999995</v>
      </c>
      <c r="L63" s="4">
        <v>7.3895999999999997</v>
      </c>
      <c r="M63" s="4">
        <v>5.9294000000000002</v>
      </c>
      <c r="N63" s="4">
        <v>28.467700000000001</v>
      </c>
      <c r="O63" s="4">
        <v>0.17050000000000001</v>
      </c>
      <c r="P63" s="4">
        <v>28.6</v>
      </c>
      <c r="Q63" s="4">
        <v>21.398499999999999</v>
      </c>
      <c r="R63" s="4">
        <v>0.12809999999999999</v>
      </c>
      <c r="S63" s="4">
        <v>21.5</v>
      </c>
      <c r="T63" s="4">
        <v>7709.0011000000004</v>
      </c>
      <c r="W63" s="4">
        <v>0</v>
      </c>
      <c r="X63" s="4">
        <v>2.7503000000000002</v>
      </c>
      <c r="Y63" s="4">
        <v>13.2</v>
      </c>
      <c r="Z63" s="4">
        <v>854</v>
      </c>
      <c r="AA63" s="4">
        <v>882</v>
      </c>
      <c r="AB63" s="4">
        <v>841</v>
      </c>
      <c r="AC63" s="4">
        <v>44</v>
      </c>
      <c r="AD63" s="4">
        <v>4.71</v>
      </c>
      <c r="AE63" s="4">
        <v>0.11</v>
      </c>
      <c r="AF63" s="4">
        <v>990</v>
      </c>
      <c r="AG63" s="4">
        <v>-12</v>
      </c>
      <c r="AH63" s="4">
        <v>5</v>
      </c>
      <c r="AI63" s="4">
        <v>29</v>
      </c>
      <c r="AJ63" s="4">
        <v>192</v>
      </c>
      <c r="AK63" s="4">
        <v>141.1</v>
      </c>
      <c r="AL63" s="4">
        <v>3.8</v>
      </c>
      <c r="AM63" s="4">
        <v>195</v>
      </c>
      <c r="AN63" s="4" t="s">
        <v>155</v>
      </c>
      <c r="AO63" s="4">
        <v>2</v>
      </c>
      <c r="AP63" s="5">
        <v>0.91663194444444451</v>
      </c>
      <c r="AQ63" s="4">
        <v>47.159292000000001</v>
      </c>
      <c r="AR63" s="4">
        <v>-88.489716999999999</v>
      </c>
      <c r="AS63" s="4">
        <v>315.39999999999998</v>
      </c>
      <c r="AT63" s="4">
        <v>0</v>
      </c>
      <c r="AU63" s="4">
        <v>12</v>
      </c>
      <c r="AV63" s="4">
        <v>10</v>
      </c>
      <c r="AW63" s="4" t="s">
        <v>202</v>
      </c>
      <c r="AX63" s="4">
        <v>1.0564560000000001</v>
      </c>
      <c r="AY63" s="4">
        <v>1.6</v>
      </c>
      <c r="AZ63" s="4">
        <v>1.9</v>
      </c>
      <c r="BA63" s="4">
        <v>14.023</v>
      </c>
      <c r="BB63" s="4">
        <v>12</v>
      </c>
      <c r="BC63" s="4">
        <v>0.86</v>
      </c>
      <c r="BD63" s="4">
        <v>17.327000000000002</v>
      </c>
      <c r="BE63" s="4">
        <v>1590.05</v>
      </c>
      <c r="BF63" s="4">
        <v>812.04399999999998</v>
      </c>
      <c r="BG63" s="4">
        <v>0.64100000000000001</v>
      </c>
      <c r="BH63" s="4">
        <v>4.0000000000000001E-3</v>
      </c>
      <c r="BI63" s="4">
        <v>0.64500000000000002</v>
      </c>
      <c r="BJ63" s="4">
        <v>0.48199999999999998</v>
      </c>
      <c r="BK63" s="4">
        <v>3.0000000000000001E-3</v>
      </c>
      <c r="BL63" s="4">
        <v>0.48499999999999999</v>
      </c>
      <c r="BM63" s="4">
        <v>54.853900000000003</v>
      </c>
      <c r="BQ63" s="4">
        <v>430.30099999999999</v>
      </c>
      <c r="BR63" s="4">
        <v>0.17224600000000001</v>
      </c>
      <c r="BS63" s="4">
        <v>-5</v>
      </c>
      <c r="BT63" s="4">
        <v>9.7101999999999994E-2</v>
      </c>
      <c r="BU63" s="4">
        <v>4.2092609999999997</v>
      </c>
      <c r="BV63" s="4">
        <v>1.96146</v>
      </c>
    </row>
    <row r="64" spans="1:74" x14ac:dyDescent="0.25">
      <c r="A64" s="2">
        <v>42068</v>
      </c>
      <c r="B64" s="3">
        <v>4.162037037037037E-2</v>
      </c>
      <c r="C64" s="4">
        <v>8.67</v>
      </c>
      <c r="D64" s="4">
        <v>6.9554999999999998</v>
      </c>
      <c r="E64" s="4">
        <v>69555.046260000003</v>
      </c>
      <c r="F64" s="4">
        <v>33.799999999999997</v>
      </c>
      <c r="G64" s="4">
        <v>0.2</v>
      </c>
      <c r="H64" s="4">
        <v>7725.7</v>
      </c>
      <c r="J64" s="4">
        <v>3.08</v>
      </c>
      <c r="K64" s="4">
        <v>0.85229999999999995</v>
      </c>
      <c r="L64" s="4">
        <v>7.3898000000000001</v>
      </c>
      <c r="M64" s="4">
        <v>5.9284999999999997</v>
      </c>
      <c r="N64" s="4">
        <v>28.807600000000001</v>
      </c>
      <c r="O64" s="4">
        <v>0.17050000000000001</v>
      </c>
      <c r="P64" s="4">
        <v>29</v>
      </c>
      <c r="Q64" s="4">
        <v>21.654</v>
      </c>
      <c r="R64" s="4">
        <v>0.12809999999999999</v>
      </c>
      <c r="S64" s="4">
        <v>21.8</v>
      </c>
      <c r="T64" s="4">
        <v>7725.6559999999999</v>
      </c>
      <c r="W64" s="4">
        <v>0</v>
      </c>
      <c r="X64" s="4">
        <v>2.6217999999999999</v>
      </c>
      <c r="Y64" s="4">
        <v>13.3</v>
      </c>
      <c r="Z64" s="4">
        <v>854</v>
      </c>
      <c r="AA64" s="4">
        <v>883</v>
      </c>
      <c r="AB64" s="4">
        <v>843</v>
      </c>
      <c r="AC64" s="4">
        <v>44</v>
      </c>
      <c r="AD64" s="4">
        <v>4.71</v>
      </c>
      <c r="AE64" s="4">
        <v>0.11</v>
      </c>
      <c r="AF64" s="4">
        <v>990</v>
      </c>
      <c r="AG64" s="4">
        <v>-12</v>
      </c>
      <c r="AH64" s="4">
        <v>5</v>
      </c>
      <c r="AI64" s="4">
        <v>29</v>
      </c>
      <c r="AJ64" s="4">
        <v>192</v>
      </c>
      <c r="AK64" s="4">
        <v>141.9</v>
      </c>
      <c r="AL64" s="4">
        <v>3.9</v>
      </c>
      <c r="AM64" s="4">
        <v>195</v>
      </c>
      <c r="AN64" s="4" t="s">
        <v>155</v>
      </c>
      <c r="AO64" s="4">
        <v>2</v>
      </c>
      <c r="AP64" s="5">
        <v>0.91664351851851855</v>
      </c>
      <c r="AQ64" s="4">
        <v>47.159292000000001</v>
      </c>
      <c r="AR64" s="4">
        <v>-88.489716999999999</v>
      </c>
      <c r="AS64" s="4">
        <v>315.60000000000002</v>
      </c>
      <c r="AT64" s="4">
        <v>0</v>
      </c>
      <c r="AU64" s="4">
        <v>12</v>
      </c>
      <c r="AV64" s="4">
        <v>9</v>
      </c>
      <c r="AW64" s="4" t="s">
        <v>207</v>
      </c>
      <c r="AX64" s="4">
        <v>1.0435000000000001</v>
      </c>
      <c r="AY64" s="4">
        <v>1.4870000000000001</v>
      </c>
      <c r="AZ64" s="4">
        <v>1.7869999999999999</v>
      </c>
      <c r="BA64" s="4">
        <v>14.023</v>
      </c>
      <c r="BB64" s="4">
        <v>12</v>
      </c>
      <c r="BC64" s="4">
        <v>0.86</v>
      </c>
      <c r="BD64" s="4">
        <v>17.324000000000002</v>
      </c>
      <c r="BE64" s="4">
        <v>1589.99</v>
      </c>
      <c r="BF64" s="4">
        <v>811.86</v>
      </c>
      <c r="BG64" s="4">
        <v>0.64900000000000002</v>
      </c>
      <c r="BH64" s="4">
        <v>4.0000000000000001E-3</v>
      </c>
      <c r="BI64" s="4">
        <v>0.65300000000000002</v>
      </c>
      <c r="BJ64" s="4">
        <v>0.48799999999999999</v>
      </c>
      <c r="BK64" s="4">
        <v>3.0000000000000001E-3</v>
      </c>
      <c r="BL64" s="4">
        <v>0.49099999999999999</v>
      </c>
      <c r="BM64" s="4">
        <v>54.968899999999998</v>
      </c>
      <c r="BQ64" s="4">
        <v>410.16</v>
      </c>
      <c r="BR64" s="4">
        <v>0.14657200000000001</v>
      </c>
      <c r="BS64" s="4">
        <v>-5</v>
      </c>
      <c r="BT64" s="4">
        <v>9.8101999999999995E-2</v>
      </c>
      <c r="BU64" s="4">
        <v>3.5818530000000002</v>
      </c>
      <c r="BV64" s="4">
        <v>1.98166</v>
      </c>
    </row>
    <row r="65" spans="1:74" x14ac:dyDescent="0.25">
      <c r="A65" s="2">
        <v>42068</v>
      </c>
      <c r="B65" s="3">
        <v>4.1631944444444451E-2</v>
      </c>
      <c r="C65" s="4">
        <v>8.67</v>
      </c>
      <c r="D65" s="4">
        <v>6.9555999999999996</v>
      </c>
      <c r="E65" s="4">
        <v>69555.988020000004</v>
      </c>
      <c r="F65" s="4">
        <v>35</v>
      </c>
      <c r="G65" s="4">
        <v>0.2</v>
      </c>
      <c r="H65" s="4">
        <v>7706.5</v>
      </c>
      <c r="J65" s="4">
        <v>2.9</v>
      </c>
      <c r="K65" s="4">
        <v>0.85240000000000005</v>
      </c>
      <c r="L65" s="4">
        <v>7.39</v>
      </c>
      <c r="M65" s="4">
        <v>5.9287000000000001</v>
      </c>
      <c r="N65" s="4">
        <v>29.827999999999999</v>
      </c>
      <c r="O65" s="4">
        <v>0.17050000000000001</v>
      </c>
      <c r="P65" s="4">
        <v>30</v>
      </c>
      <c r="Q65" s="4">
        <v>22.420999999999999</v>
      </c>
      <c r="R65" s="4">
        <v>0.12809999999999999</v>
      </c>
      <c r="S65" s="4">
        <v>22.5</v>
      </c>
      <c r="T65" s="4">
        <v>7706.4827999999998</v>
      </c>
      <c r="W65" s="4">
        <v>0</v>
      </c>
      <c r="X65" s="4">
        <v>2.4718</v>
      </c>
      <c r="Y65" s="4">
        <v>13.4</v>
      </c>
      <c r="Z65" s="4">
        <v>853</v>
      </c>
      <c r="AA65" s="4">
        <v>883</v>
      </c>
      <c r="AB65" s="4">
        <v>845</v>
      </c>
      <c r="AC65" s="4">
        <v>44</v>
      </c>
      <c r="AD65" s="4">
        <v>4.71</v>
      </c>
      <c r="AE65" s="4">
        <v>0.11</v>
      </c>
      <c r="AF65" s="4">
        <v>990</v>
      </c>
      <c r="AG65" s="4">
        <v>-12</v>
      </c>
      <c r="AH65" s="4">
        <v>5</v>
      </c>
      <c r="AI65" s="4">
        <v>29</v>
      </c>
      <c r="AJ65" s="4">
        <v>192</v>
      </c>
      <c r="AK65" s="4">
        <v>141</v>
      </c>
      <c r="AL65" s="4">
        <v>3.9</v>
      </c>
      <c r="AM65" s="4">
        <v>195</v>
      </c>
      <c r="AN65" s="4" t="s">
        <v>155</v>
      </c>
      <c r="AO65" s="4">
        <v>2</v>
      </c>
      <c r="AP65" s="5">
        <v>0.91665509259259259</v>
      </c>
      <c r="AQ65" s="4">
        <v>47.159292000000001</v>
      </c>
      <c r="AR65" s="4">
        <v>-88.489716999999999</v>
      </c>
      <c r="AS65" s="4">
        <v>315.8</v>
      </c>
      <c r="AT65" s="4">
        <v>0</v>
      </c>
      <c r="AU65" s="4">
        <v>12</v>
      </c>
      <c r="AV65" s="4">
        <v>10</v>
      </c>
      <c r="AW65" s="4" t="s">
        <v>208</v>
      </c>
      <c r="AX65" s="4">
        <v>1</v>
      </c>
      <c r="AY65" s="4">
        <v>1.4</v>
      </c>
      <c r="AZ65" s="4">
        <v>1.7</v>
      </c>
      <c r="BA65" s="4">
        <v>14.023</v>
      </c>
      <c r="BB65" s="4">
        <v>12</v>
      </c>
      <c r="BC65" s="4">
        <v>0.86</v>
      </c>
      <c r="BD65" s="4">
        <v>17.321000000000002</v>
      </c>
      <c r="BE65" s="4">
        <v>1590.2</v>
      </c>
      <c r="BF65" s="4">
        <v>811.97799999999995</v>
      </c>
      <c r="BG65" s="4">
        <v>0.67200000000000004</v>
      </c>
      <c r="BH65" s="4">
        <v>4.0000000000000001E-3</v>
      </c>
      <c r="BI65" s="4">
        <v>0.67600000000000005</v>
      </c>
      <c r="BJ65" s="4">
        <v>0.505</v>
      </c>
      <c r="BK65" s="4">
        <v>3.0000000000000001E-3</v>
      </c>
      <c r="BL65" s="4">
        <v>0.50800000000000001</v>
      </c>
      <c r="BM65" s="4">
        <v>54.838500000000003</v>
      </c>
      <c r="BQ65" s="4">
        <v>386.74900000000002</v>
      </c>
      <c r="BR65" s="4">
        <v>0.133184</v>
      </c>
      <c r="BS65" s="4">
        <v>-5</v>
      </c>
      <c r="BT65" s="4">
        <v>9.9101999999999996E-2</v>
      </c>
      <c r="BU65" s="4">
        <v>3.2546840000000001</v>
      </c>
      <c r="BV65" s="4">
        <v>2.0018600000000002</v>
      </c>
    </row>
    <row r="66" spans="1:74" x14ac:dyDescent="0.25">
      <c r="A66" s="2">
        <v>42068</v>
      </c>
      <c r="B66" s="3">
        <v>4.1643518518518517E-2</v>
      </c>
      <c r="C66" s="4">
        <v>8.67</v>
      </c>
      <c r="D66" s="4">
        <v>6.9698000000000002</v>
      </c>
      <c r="E66" s="4">
        <v>69698.258749999994</v>
      </c>
      <c r="F66" s="4">
        <v>35.9</v>
      </c>
      <c r="G66" s="4">
        <v>0.2</v>
      </c>
      <c r="H66" s="4">
        <v>7592.1</v>
      </c>
      <c r="J66" s="4">
        <v>2.8</v>
      </c>
      <c r="K66" s="4">
        <v>0.85229999999999995</v>
      </c>
      <c r="L66" s="4">
        <v>7.3898000000000001</v>
      </c>
      <c r="M66" s="4">
        <v>5.9405999999999999</v>
      </c>
      <c r="N66" s="4">
        <v>30.5943</v>
      </c>
      <c r="O66" s="4">
        <v>0.17050000000000001</v>
      </c>
      <c r="P66" s="4">
        <v>30.8</v>
      </c>
      <c r="Q66" s="4">
        <v>22.997</v>
      </c>
      <c r="R66" s="4">
        <v>0.12809999999999999</v>
      </c>
      <c r="S66" s="4">
        <v>23.1</v>
      </c>
      <c r="T66" s="4">
        <v>7592.1309000000001</v>
      </c>
      <c r="W66" s="4">
        <v>0</v>
      </c>
      <c r="X66" s="4">
        <v>2.3864999999999998</v>
      </c>
      <c r="Y66" s="4">
        <v>13.1</v>
      </c>
      <c r="Z66" s="4">
        <v>855</v>
      </c>
      <c r="AA66" s="4">
        <v>882</v>
      </c>
      <c r="AB66" s="4">
        <v>844</v>
      </c>
      <c r="AC66" s="4">
        <v>44</v>
      </c>
      <c r="AD66" s="4">
        <v>4.71</v>
      </c>
      <c r="AE66" s="4">
        <v>0.11</v>
      </c>
      <c r="AF66" s="4">
        <v>990</v>
      </c>
      <c r="AG66" s="4">
        <v>-12</v>
      </c>
      <c r="AH66" s="4">
        <v>5</v>
      </c>
      <c r="AI66" s="4">
        <v>29</v>
      </c>
      <c r="AJ66" s="4">
        <v>192</v>
      </c>
      <c r="AK66" s="4">
        <v>141</v>
      </c>
      <c r="AL66" s="4">
        <v>3.9</v>
      </c>
      <c r="AM66" s="4">
        <v>195</v>
      </c>
      <c r="AN66" s="4" t="s">
        <v>155</v>
      </c>
      <c r="AO66" s="4">
        <v>2</v>
      </c>
      <c r="AP66" s="5">
        <v>0.91666666666666663</v>
      </c>
      <c r="AQ66" s="4">
        <v>47.159292999999998</v>
      </c>
      <c r="AR66" s="4">
        <v>-88.489716999999999</v>
      </c>
      <c r="AS66" s="4">
        <v>315.7</v>
      </c>
      <c r="AT66" s="4">
        <v>0</v>
      </c>
      <c r="AU66" s="4">
        <v>12</v>
      </c>
      <c r="AV66" s="4">
        <v>10</v>
      </c>
      <c r="AW66" s="4" t="s">
        <v>208</v>
      </c>
      <c r="AX66" s="4">
        <v>1</v>
      </c>
      <c r="AY66" s="4">
        <v>1.4564999999999999</v>
      </c>
      <c r="AZ66" s="4">
        <v>1.7565</v>
      </c>
      <c r="BA66" s="4">
        <v>14.023</v>
      </c>
      <c r="BB66" s="4">
        <v>12</v>
      </c>
      <c r="BC66" s="4">
        <v>0.86</v>
      </c>
      <c r="BD66" s="4">
        <v>17.324999999999999</v>
      </c>
      <c r="BE66" s="4">
        <v>1590.1189999999999</v>
      </c>
      <c r="BF66" s="4">
        <v>813.59799999999996</v>
      </c>
      <c r="BG66" s="4">
        <v>0.68899999999999995</v>
      </c>
      <c r="BH66" s="4">
        <v>4.0000000000000001E-3</v>
      </c>
      <c r="BI66" s="4">
        <v>0.69299999999999995</v>
      </c>
      <c r="BJ66" s="4">
        <v>0.51800000000000002</v>
      </c>
      <c r="BK66" s="4">
        <v>3.0000000000000001E-3</v>
      </c>
      <c r="BL66" s="4">
        <v>0.52100000000000002</v>
      </c>
      <c r="BM66" s="4">
        <v>54.023600000000002</v>
      </c>
      <c r="BQ66" s="4">
        <v>373.39400000000001</v>
      </c>
      <c r="BR66" s="4">
        <v>0.125388</v>
      </c>
      <c r="BS66" s="4">
        <v>-5</v>
      </c>
      <c r="BT66" s="4">
        <v>0.100102</v>
      </c>
      <c r="BU66" s="4">
        <v>3.0641690000000001</v>
      </c>
      <c r="BV66" s="4">
        <v>2.0220600000000002</v>
      </c>
    </row>
    <row r="67" spans="1:74" x14ac:dyDescent="0.25">
      <c r="A67" s="2">
        <v>42068</v>
      </c>
      <c r="B67" s="3">
        <v>4.1655092592592598E-2</v>
      </c>
      <c r="C67" s="4">
        <v>8.67</v>
      </c>
      <c r="D67" s="4">
        <v>6.9894999999999996</v>
      </c>
      <c r="E67" s="4">
        <v>69894.901320000004</v>
      </c>
      <c r="F67" s="4">
        <v>36.200000000000003</v>
      </c>
      <c r="G67" s="4">
        <v>0.2</v>
      </c>
      <c r="H67" s="4">
        <v>7547.7</v>
      </c>
      <c r="J67" s="4">
        <v>2.8</v>
      </c>
      <c r="K67" s="4">
        <v>0.85219999999999996</v>
      </c>
      <c r="L67" s="4">
        <v>7.3884999999999996</v>
      </c>
      <c r="M67" s="4">
        <v>5.9562999999999997</v>
      </c>
      <c r="N67" s="4">
        <v>30.8476</v>
      </c>
      <c r="O67" s="4">
        <v>0.1704</v>
      </c>
      <c r="P67" s="4">
        <v>31</v>
      </c>
      <c r="Q67" s="4">
        <v>23.1874</v>
      </c>
      <c r="R67" s="4">
        <v>0.12809999999999999</v>
      </c>
      <c r="S67" s="4">
        <v>23.3</v>
      </c>
      <c r="T67" s="4">
        <v>7547.7051000000001</v>
      </c>
      <c r="W67" s="4">
        <v>0</v>
      </c>
      <c r="X67" s="4">
        <v>2.3860999999999999</v>
      </c>
      <c r="Y67" s="4">
        <v>13.3</v>
      </c>
      <c r="Z67" s="4">
        <v>854</v>
      </c>
      <c r="AA67" s="4">
        <v>882</v>
      </c>
      <c r="AB67" s="4">
        <v>841</v>
      </c>
      <c r="AC67" s="4">
        <v>44</v>
      </c>
      <c r="AD67" s="4">
        <v>4.71</v>
      </c>
      <c r="AE67" s="4">
        <v>0.11</v>
      </c>
      <c r="AF67" s="4">
        <v>990</v>
      </c>
      <c r="AG67" s="4">
        <v>-12</v>
      </c>
      <c r="AH67" s="4">
        <v>5</v>
      </c>
      <c r="AI67" s="4">
        <v>29</v>
      </c>
      <c r="AJ67" s="4">
        <v>192</v>
      </c>
      <c r="AK67" s="4">
        <v>141</v>
      </c>
      <c r="AL67" s="4">
        <v>3.9</v>
      </c>
      <c r="AM67" s="4">
        <v>195</v>
      </c>
      <c r="AN67" s="4" t="s">
        <v>155</v>
      </c>
      <c r="AO67" s="4">
        <v>2</v>
      </c>
      <c r="AP67" s="5">
        <v>0.91667824074074078</v>
      </c>
      <c r="AQ67" s="4">
        <v>47.159292000000001</v>
      </c>
      <c r="AR67" s="4">
        <v>-88.489716999999999</v>
      </c>
      <c r="AS67" s="4">
        <v>315.5</v>
      </c>
      <c r="AT67" s="4">
        <v>0</v>
      </c>
      <c r="AU67" s="4">
        <v>12</v>
      </c>
      <c r="AV67" s="4">
        <v>10</v>
      </c>
      <c r="AW67" s="4" t="s">
        <v>208</v>
      </c>
      <c r="AX67" s="4">
        <v>1</v>
      </c>
      <c r="AY67" s="4">
        <v>1.5</v>
      </c>
      <c r="AZ67" s="4">
        <v>1.8</v>
      </c>
      <c r="BA67" s="4">
        <v>14.023</v>
      </c>
      <c r="BB67" s="4">
        <v>11.99</v>
      </c>
      <c r="BC67" s="4">
        <v>0.86</v>
      </c>
      <c r="BD67" s="4">
        <v>17.344999999999999</v>
      </c>
      <c r="BE67" s="4">
        <v>1588.712</v>
      </c>
      <c r="BF67" s="4">
        <v>815.17100000000005</v>
      </c>
      <c r="BG67" s="4">
        <v>0.69499999999999995</v>
      </c>
      <c r="BH67" s="4">
        <v>4.0000000000000001E-3</v>
      </c>
      <c r="BI67" s="4">
        <v>0.69799999999999995</v>
      </c>
      <c r="BJ67" s="4">
        <v>0.52200000000000002</v>
      </c>
      <c r="BK67" s="4">
        <v>3.0000000000000001E-3</v>
      </c>
      <c r="BL67" s="4">
        <v>0.52500000000000002</v>
      </c>
      <c r="BM67" s="4">
        <v>53.669400000000003</v>
      </c>
      <c r="BQ67" s="4">
        <v>373.06299999999999</v>
      </c>
      <c r="BR67" s="4">
        <v>0.120102</v>
      </c>
      <c r="BS67" s="4">
        <v>-5</v>
      </c>
      <c r="BT67" s="4">
        <v>0.10100000000000001</v>
      </c>
      <c r="BU67" s="4">
        <v>2.934993</v>
      </c>
      <c r="BV67" s="4">
        <v>2.0402</v>
      </c>
    </row>
    <row r="68" spans="1:74" x14ac:dyDescent="0.25">
      <c r="A68" s="2">
        <v>42068</v>
      </c>
      <c r="B68" s="3">
        <v>0</v>
      </c>
      <c r="C68" s="4">
        <v>8.7240000000000002</v>
      </c>
      <c r="D68" s="4">
        <v>6.9325999999999999</v>
      </c>
      <c r="E68" s="4">
        <v>69325.925929999998</v>
      </c>
      <c r="F68" s="4">
        <v>37.1</v>
      </c>
      <c r="G68" s="4">
        <v>0.1</v>
      </c>
      <c r="H68" s="4">
        <v>7458.2</v>
      </c>
      <c r="J68" s="4">
        <v>2.7</v>
      </c>
      <c r="K68" s="4">
        <v>0.85240000000000005</v>
      </c>
      <c r="L68" s="4">
        <v>7.4364999999999997</v>
      </c>
      <c r="M68" s="4">
        <v>5.9093</v>
      </c>
      <c r="N68" s="4">
        <v>31.6221</v>
      </c>
      <c r="O68" s="4">
        <v>8.5800000000000001E-2</v>
      </c>
      <c r="P68" s="4">
        <v>31.7</v>
      </c>
      <c r="Q68" s="4">
        <v>23.768699999999999</v>
      </c>
      <c r="R68" s="4">
        <v>6.4500000000000002E-2</v>
      </c>
      <c r="S68" s="4">
        <v>23.8</v>
      </c>
      <c r="T68" s="4">
        <v>7458.1880000000001</v>
      </c>
      <c r="W68" s="4">
        <v>0</v>
      </c>
      <c r="X68" s="4">
        <v>2.3014999999999999</v>
      </c>
      <c r="Y68" s="4">
        <v>13.2</v>
      </c>
      <c r="Z68" s="4">
        <v>855</v>
      </c>
      <c r="AA68" s="4">
        <v>883</v>
      </c>
      <c r="AB68" s="4">
        <v>841</v>
      </c>
      <c r="AC68" s="4">
        <v>43.9</v>
      </c>
      <c r="AD68" s="4">
        <v>4.7</v>
      </c>
      <c r="AE68" s="4">
        <v>0.11</v>
      </c>
      <c r="AF68" s="4">
        <v>990</v>
      </c>
      <c r="AG68" s="4">
        <v>-12</v>
      </c>
      <c r="AH68" s="4">
        <v>5</v>
      </c>
      <c r="AI68" s="4">
        <v>29</v>
      </c>
      <c r="AJ68" s="4">
        <v>192</v>
      </c>
      <c r="AK68" s="4">
        <v>141</v>
      </c>
      <c r="AL68" s="4">
        <v>3.8</v>
      </c>
      <c r="AM68" s="4">
        <v>195</v>
      </c>
      <c r="AN68" s="4" t="s">
        <v>155</v>
      </c>
      <c r="AO68" s="4">
        <v>2</v>
      </c>
      <c r="AP68" s="5">
        <v>0.91670138888888886</v>
      </c>
      <c r="AQ68" s="4">
        <v>47.159292000000001</v>
      </c>
      <c r="AR68" s="4">
        <v>-88.489716999999999</v>
      </c>
      <c r="AS68" s="4">
        <v>315.5</v>
      </c>
      <c r="AT68" s="4">
        <v>0</v>
      </c>
      <c r="AU68" s="4">
        <v>12</v>
      </c>
      <c r="AV68" s="4">
        <v>11</v>
      </c>
      <c r="AW68" s="4" t="s">
        <v>206</v>
      </c>
      <c r="AX68" s="4">
        <v>1.0564560000000001</v>
      </c>
      <c r="AY68" s="4">
        <v>1.5</v>
      </c>
      <c r="AZ68" s="4">
        <v>1.8</v>
      </c>
      <c r="BA68" s="4">
        <v>14.023</v>
      </c>
      <c r="BB68" s="4">
        <v>12.01</v>
      </c>
      <c r="BC68" s="4">
        <v>0.86</v>
      </c>
      <c r="BD68" s="4">
        <v>17.317</v>
      </c>
      <c r="BE68" s="4">
        <v>1599.953</v>
      </c>
      <c r="BF68" s="4">
        <v>809.18700000000001</v>
      </c>
      <c r="BG68" s="4">
        <v>0.71199999999999997</v>
      </c>
      <c r="BH68" s="4">
        <v>2E-3</v>
      </c>
      <c r="BI68" s="4">
        <v>0.71399999999999997</v>
      </c>
      <c r="BJ68" s="4">
        <v>0.53600000000000003</v>
      </c>
      <c r="BK68" s="4">
        <v>1E-3</v>
      </c>
      <c r="BL68" s="4">
        <v>0.53700000000000003</v>
      </c>
      <c r="BM68" s="4">
        <v>53.063000000000002</v>
      </c>
      <c r="BQ68" s="4">
        <v>360.03</v>
      </c>
      <c r="BR68" s="4">
        <v>0.121918</v>
      </c>
      <c r="BS68" s="4">
        <v>-5</v>
      </c>
      <c r="BT68" s="4">
        <v>0.101102</v>
      </c>
      <c r="BU68" s="4">
        <v>2.9793720000000001</v>
      </c>
      <c r="BV68" s="4">
        <v>2.0422600000000002</v>
      </c>
    </row>
    <row r="69" spans="1:74" x14ac:dyDescent="0.25">
      <c r="A69" s="2">
        <v>42068</v>
      </c>
      <c r="B69" s="3">
        <v>1.1574074074074073E-5</v>
      </c>
      <c r="C69" s="4">
        <v>8.4619999999999997</v>
      </c>
      <c r="D69" s="4">
        <v>6.2186000000000003</v>
      </c>
      <c r="E69" s="4">
        <v>62185.529719999999</v>
      </c>
      <c r="F69" s="4">
        <v>38</v>
      </c>
      <c r="G69" s="4">
        <v>0.1</v>
      </c>
      <c r="H69" s="4">
        <v>7422.1</v>
      </c>
      <c r="J69" s="4">
        <v>2.7</v>
      </c>
      <c r="K69" s="4">
        <v>0.86150000000000004</v>
      </c>
      <c r="L69" s="4">
        <v>7.2896000000000001</v>
      </c>
      <c r="M69" s="4">
        <v>5.3570000000000002</v>
      </c>
      <c r="N69" s="4">
        <v>32.731400000000001</v>
      </c>
      <c r="O69" s="4">
        <v>8.6099999999999996E-2</v>
      </c>
      <c r="P69" s="4">
        <v>32.799999999999997</v>
      </c>
      <c r="Q69" s="4">
        <v>24.594100000000001</v>
      </c>
      <c r="R69" s="4">
        <v>6.4699999999999994E-2</v>
      </c>
      <c r="S69" s="4">
        <v>24.7</v>
      </c>
      <c r="T69" s="4">
        <v>7422.1302999999998</v>
      </c>
      <c r="W69" s="4">
        <v>0</v>
      </c>
      <c r="X69" s="4">
        <v>2.3258999999999999</v>
      </c>
      <c r="Y69" s="4">
        <v>13.2</v>
      </c>
      <c r="Z69" s="4">
        <v>855</v>
      </c>
      <c r="AA69" s="4">
        <v>883</v>
      </c>
      <c r="AB69" s="4">
        <v>841</v>
      </c>
      <c r="AC69" s="4">
        <v>43</v>
      </c>
      <c r="AD69" s="4">
        <v>4.5999999999999996</v>
      </c>
      <c r="AE69" s="4">
        <v>0.11</v>
      </c>
      <c r="AF69" s="4">
        <v>990</v>
      </c>
      <c r="AG69" s="4">
        <v>-12</v>
      </c>
      <c r="AH69" s="4">
        <v>5</v>
      </c>
      <c r="AI69" s="4">
        <v>29</v>
      </c>
      <c r="AJ69" s="4">
        <v>192</v>
      </c>
      <c r="AK69" s="4">
        <v>141</v>
      </c>
      <c r="AL69" s="4">
        <v>3.9</v>
      </c>
      <c r="AM69" s="4">
        <v>195</v>
      </c>
      <c r="AN69" s="4" t="s">
        <v>155</v>
      </c>
      <c r="AO69" s="4">
        <v>2</v>
      </c>
      <c r="AP69" s="5">
        <v>0.91671296296296301</v>
      </c>
      <c r="AQ69" s="4">
        <v>47.159292000000001</v>
      </c>
      <c r="AR69" s="4">
        <v>-88.489716999999999</v>
      </c>
      <c r="AS69" s="4">
        <v>315.39999999999998</v>
      </c>
      <c r="AT69" s="4">
        <v>0</v>
      </c>
      <c r="AU69" s="4">
        <v>12</v>
      </c>
      <c r="AV69" s="4">
        <v>11</v>
      </c>
      <c r="AW69" s="4" t="s">
        <v>206</v>
      </c>
      <c r="AX69" s="4">
        <v>0.98699999999999999</v>
      </c>
      <c r="AY69" s="4">
        <v>1.387</v>
      </c>
      <c r="AZ69" s="4">
        <v>1.6870000000000001</v>
      </c>
      <c r="BA69" s="4">
        <v>14.023</v>
      </c>
      <c r="BB69" s="4">
        <v>12.83</v>
      </c>
      <c r="BC69" s="4">
        <v>0.91</v>
      </c>
      <c r="BD69" s="4">
        <v>16.082000000000001</v>
      </c>
      <c r="BE69" s="4">
        <v>1650.9159999999999</v>
      </c>
      <c r="BF69" s="4">
        <v>772.19</v>
      </c>
      <c r="BG69" s="4">
        <v>0.77600000000000002</v>
      </c>
      <c r="BH69" s="4">
        <v>2E-3</v>
      </c>
      <c r="BI69" s="4">
        <v>0.77800000000000002</v>
      </c>
      <c r="BJ69" s="4">
        <v>0.58299999999999996</v>
      </c>
      <c r="BK69" s="4">
        <v>2E-3</v>
      </c>
      <c r="BL69" s="4">
        <v>0.58499999999999996</v>
      </c>
      <c r="BM69" s="4">
        <v>55.586599999999997</v>
      </c>
      <c r="BQ69" s="4">
        <v>383.01900000000001</v>
      </c>
      <c r="BR69" s="4">
        <v>0.13489599999999999</v>
      </c>
      <c r="BS69" s="4">
        <v>-5</v>
      </c>
      <c r="BT69" s="4">
        <v>0.10199999999999999</v>
      </c>
      <c r="BU69" s="4">
        <v>3.2965209999999998</v>
      </c>
      <c r="BV69" s="4">
        <v>2.0604</v>
      </c>
    </row>
    <row r="70" spans="1:74" x14ac:dyDescent="0.25">
      <c r="A70" s="2">
        <v>42068</v>
      </c>
      <c r="B70" s="3">
        <v>2.3148148148148147E-5</v>
      </c>
      <c r="C70" s="4">
        <v>7.5709999999999997</v>
      </c>
      <c r="D70" s="4">
        <v>5.4995000000000003</v>
      </c>
      <c r="E70" s="4">
        <v>54994.785770000002</v>
      </c>
      <c r="F70" s="4">
        <v>38.299999999999997</v>
      </c>
      <c r="G70" s="4">
        <v>0.1</v>
      </c>
      <c r="H70" s="4">
        <v>17896</v>
      </c>
      <c r="J70" s="4">
        <v>2.6</v>
      </c>
      <c r="K70" s="4">
        <v>0.86499999999999999</v>
      </c>
      <c r="L70" s="4">
        <v>6.5487000000000002</v>
      </c>
      <c r="M70" s="4">
        <v>4.7572000000000001</v>
      </c>
      <c r="N70" s="4">
        <v>33.130299999999998</v>
      </c>
      <c r="O70" s="4">
        <v>8.6499999999999994E-2</v>
      </c>
      <c r="P70" s="4">
        <v>33.200000000000003</v>
      </c>
      <c r="Q70" s="4">
        <v>24.893899999999999</v>
      </c>
      <c r="R70" s="4">
        <v>6.5000000000000002E-2</v>
      </c>
      <c r="S70" s="4">
        <v>25</v>
      </c>
      <c r="T70" s="4">
        <v>17896.036199999999</v>
      </c>
      <c r="W70" s="4">
        <v>0</v>
      </c>
      <c r="X70" s="4">
        <v>2.2490999999999999</v>
      </c>
      <c r="Y70" s="4">
        <v>13.3</v>
      </c>
      <c r="Z70" s="4">
        <v>854</v>
      </c>
      <c r="AA70" s="4">
        <v>882</v>
      </c>
      <c r="AB70" s="4">
        <v>839</v>
      </c>
      <c r="AC70" s="4">
        <v>43</v>
      </c>
      <c r="AD70" s="4">
        <v>4.5999999999999996</v>
      </c>
      <c r="AE70" s="4">
        <v>0.11</v>
      </c>
      <c r="AF70" s="4">
        <v>990</v>
      </c>
      <c r="AG70" s="4">
        <v>-12</v>
      </c>
      <c r="AH70" s="4">
        <v>5</v>
      </c>
      <c r="AI70" s="4">
        <v>29</v>
      </c>
      <c r="AJ70" s="4">
        <v>192</v>
      </c>
      <c r="AK70" s="4">
        <v>141</v>
      </c>
      <c r="AL70" s="4">
        <v>3.9</v>
      </c>
      <c r="AM70" s="4">
        <v>195</v>
      </c>
      <c r="AN70" s="4" t="s">
        <v>155</v>
      </c>
      <c r="AO70" s="4">
        <v>2</v>
      </c>
      <c r="AP70" s="5">
        <v>0.91672453703703705</v>
      </c>
      <c r="AQ70" s="4">
        <v>47.159292000000001</v>
      </c>
      <c r="AR70" s="4">
        <v>-88.489716999999999</v>
      </c>
      <c r="AS70" s="4">
        <v>315.39999999999998</v>
      </c>
      <c r="AT70" s="4">
        <v>0</v>
      </c>
      <c r="AU70" s="4">
        <v>12</v>
      </c>
      <c r="AV70" s="4">
        <v>11</v>
      </c>
      <c r="AW70" s="4" t="s">
        <v>206</v>
      </c>
      <c r="AX70" s="4">
        <v>0.9</v>
      </c>
      <c r="AY70" s="4">
        <v>1.3</v>
      </c>
      <c r="AZ70" s="4">
        <v>1.6</v>
      </c>
      <c r="BA70" s="4">
        <v>14.023</v>
      </c>
      <c r="BB70" s="4">
        <v>13.18</v>
      </c>
      <c r="BC70" s="4">
        <v>0.94</v>
      </c>
      <c r="BD70" s="4">
        <v>15.603999999999999</v>
      </c>
      <c r="BE70" s="4">
        <v>1516.463</v>
      </c>
      <c r="BF70" s="4">
        <v>701.13400000000001</v>
      </c>
      <c r="BG70" s="4">
        <v>0.80300000000000005</v>
      </c>
      <c r="BH70" s="4">
        <v>2E-3</v>
      </c>
      <c r="BI70" s="4">
        <v>0.80600000000000005</v>
      </c>
      <c r="BJ70" s="4">
        <v>0.60399999999999998</v>
      </c>
      <c r="BK70" s="4">
        <v>2E-3</v>
      </c>
      <c r="BL70" s="4">
        <v>0.60499999999999998</v>
      </c>
      <c r="BM70" s="4">
        <v>137.04169999999999</v>
      </c>
      <c r="BQ70" s="4">
        <v>378.68200000000002</v>
      </c>
      <c r="BR70" s="4">
        <v>0.17698</v>
      </c>
      <c r="BS70" s="4">
        <v>-5</v>
      </c>
      <c r="BT70" s="4">
        <v>0.102102</v>
      </c>
      <c r="BU70" s="4">
        <v>4.3249490000000002</v>
      </c>
      <c r="BV70" s="4">
        <v>2.0624600000000002</v>
      </c>
    </row>
    <row r="71" spans="1:74" x14ac:dyDescent="0.25">
      <c r="A71" s="2">
        <v>42068</v>
      </c>
      <c r="B71" s="3">
        <v>3.4722222222222222E-5</v>
      </c>
      <c r="C71" s="4">
        <v>6.8559999999999999</v>
      </c>
      <c r="D71" s="4">
        <v>6.1676000000000002</v>
      </c>
      <c r="E71" s="4">
        <v>61675.566120000003</v>
      </c>
      <c r="F71" s="4">
        <v>38.6</v>
      </c>
      <c r="G71" s="4">
        <v>0.1</v>
      </c>
      <c r="H71" s="4">
        <v>37853.699999999997</v>
      </c>
      <c r="J71" s="4">
        <v>2.6</v>
      </c>
      <c r="K71" s="4">
        <v>0.84360000000000002</v>
      </c>
      <c r="L71" s="4">
        <v>5.7839</v>
      </c>
      <c r="M71" s="4">
        <v>5.2028999999999996</v>
      </c>
      <c r="N71" s="4">
        <v>32.561399999999999</v>
      </c>
      <c r="O71" s="4">
        <v>8.4400000000000003E-2</v>
      </c>
      <c r="P71" s="4">
        <v>32.6</v>
      </c>
      <c r="Q71" s="4">
        <v>24.4664</v>
      </c>
      <c r="R71" s="4">
        <v>6.3399999999999998E-2</v>
      </c>
      <c r="S71" s="4">
        <v>24.5</v>
      </c>
      <c r="T71" s="4">
        <v>37853.721400000002</v>
      </c>
      <c r="W71" s="4">
        <v>0</v>
      </c>
      <c r="X71" s="4">
        <v>2.1932999999999998</v>
      </c>
      <c r="Y71" s="4">
        <v>13.1</v>
      </c>
      <c r="Z71" s="4">
        <v>854</v>
      </c>
      <c r="AA71" s="4">
        <v>881</v>
      </c>
      <c r="AB71" s="4">
        <v>841</v>
      </c>
      <c r="AC71" s="4">
        <v>43</v>
      </c>
      <c r="AD71" s="4">
        <v>4.5999999999999996</v>
      </c>
      <c r="AE71" s="4">
        <v>0.11</v>
      </c>
      <c r="AF71" s="4">
        <v>990</v>
      </c>
      <c r="AG71" s="4">
        <v>-12</v>
      </c>
      <c r="AH71" s="4">
        <v>5</v>
      </c>
      <c r="AI71" s="4">
        <v>29</v>
      </c>
      <c r="AJ71" s="4">
        <v>192</v>
      </c>
      <c r="AK71" s="4">
        <v>141</v>
      </c>
      <c r="AL71" s="4">
        <v>4</v>
      </c>
      <c r="AM71" s="4">
        <v>195</v>
      </c>
      <c r="AN71" s="4" t="s">
        <v>155</v>
      </c>
      <c r="AO71" s="4">
        <v>2</v>
      </c>
      <c r="AP71" s="5">
        <v>0.91672453703703705</v>
      </c>
      <c r="AQ71" s="4">
        <v>47.159292000000001</v>
      </c>
      <c r="AR71" s="4">
        <v>-88.489716999999999</v>
      </c>
      <c r="AS71" s="4">
        <v>315.39999999999998</v>
      </c>
      <c r="AT71" s="4">
        <v>0</v>
      </c>
      <c r="AU71" s="4">
        <v>12</v>
      </c>
      <c r="AV71" s="4">
        <v>11</v>
      </c>
      <c r="AW71" s="4" t="s">
        <v>206</v>
      </c>
      <c r="AX71" s="4">
        <v>0.9</v>
      </c>
      <c r="AY71" s="4">
        <v>1.3565</v>
      </c>
      <c r="AZ71" s="4">
        <v>1.6565000000000001</v>
      </c>
      <c r="BA71" s="4">
        <v>14.023</v>
      </c>
      <c r="BB71" s="4">
        <v>11.3</v>
      </c>
      <c r="BC71" s="4">
        <v>0.81</v>
      </c>
      <c r="BD71" s="4">
        <v>18.542000000000002</v>
      </c>
      <c r="BE71" s="4">
        <v>1186.932</v>
      </c>
      <c r="BF71" s="4">
        <v>679.553</v>
      </c>
      <c r="BG71" s="4">
        <v>0.7</v>
      </c>
      <c r="BH71" s="4">
        <v>2E-3</v>
      </c>
      <c r="BI71" s="4">
        <v>0.70199999999999996</v>
      </c>
      <c r="BJ71" s="4">
        <v>0.52600000000000002</v>
      </c>
      <c r="BK71" s="4">
        <v>1E-3</v>
      </c>
      <c r="BL71" s="4">
        <v>0.52700000000000002</v>
      </c>
      <c r="BM71" s="4">
        <v>256.8811</v>
      </c>
      <c r="BQ71" s="4">
        <v>327.26900000000001</v>
      </c>
      <c r="BR71" s="4">
        <v>0.16534799999999999</v>
      </c>
      <c r="BS71" s="4">
        <v>-5</v>
      </c>
      <c r="BT71" s="4">
        <v>0.103102</v>
      </c>
      <c r="BU71" s="4">
        <v>4.040692</v>
      </c>
      <c r="BV71" s="4">
        <v>2.0826600000000002</v>
      </c>
    </row>
    <row r="72" spans="1:74" x14ac:dyDescent="0.25">
      <c r="A72" s="2">
        <v>42068</v>
      </c>
      <c r="B72" s="3">
        <v>4.6296296296296294E-5</v>
      </c>
      <c r="C72" s="4">
        <v>7.8049999999999997</v>
      </c>
      <c r="D72" s="4">
        <v>6.9036</v>
      </c>
      <c r="E72" s="4">
        <v>69036.278139999995</v>
      </c>
      <c r="F72" s="4">
        <v>45.9</v>
      </c>
      <c r="G72" s="4">
        <v>0.1</v>
      </c>
      <c r="H72" s="4">
        <v>29144.5</v>
      </c>
      <c r="J72" s="4">
        <v>2.6</v>
      </c>
      <c r="K72" s="4">
        <v>0.8377</v>
      </c>
      <c r="L72" s="4">
        <v>6.5388999999999999</v>
      </c>
      <c r="M72" s="4">
        <v>5.7834000000000003</v>
      </c>
      <c r="N72" s="4">
        <v>38.428699999999999</v>
      </c>
      <c r="O72" s="4">
        <v>8.3799999999999999E-2</v>
      </c>
      <c r="P72" s="4">
        <v>38.5</v>
      </c>
      <c r="Q72" s="4">
        <v>28.875</v>
      </c>
      <c r="R72" s="4">
        <v>6.2899999999999998E-2</v>
      </c>
      <c r="S72" s="4">
        <v>28.9</v>
      </c>
      <c r="T72" s="4">
        <v>29144.469799999999</v>
      </c>
      <c r="W72" s="4">
        <v>0</v>
      </c>
      <c r="X72" s="4">
        <v>2.1781000000000001</v>
      </c>
      <c r="Y72" s="4">
        <v>13.2</v>
      </c>
      <c r="Z72" s="4">
        <v>854</v>
      </c>
      <c r="AA72" s="4">
        <v>881</v>
      </c>
      <c r="AB72" s="4">
        <v>840</v>
      </c>
      <c r="AC72" s="4">
        <v>43</v>
      </c>
      <c r="AD72" s="4">
        <v>4.5999999999999996</v>
      </c>
      <c r="AE72" s="4">
        <v>0.11</v>
      </c>
      <c r="AF72" s="4">
        <v>990</v>
      </c>
      <c r="AG72" s="4">
        <v>-12</v>
      </c>
      <c r="AH72" s="4">
        <v>5</v>
      </c>
      <c r="AI72" s="4">
        <v>29</v>
      </c>
      <c r="AJ72" s="4">
        <v>192</v>
      </c>
      <c r="AK72" s="4">
        <v>141</v>
      </c>
      <c r="AL72" s="4">
        <v>3.8</v>
      </c>
      <c r="AM72" s="4">
        <v>195</v>
      </c>
      <c r="AN72" s="4" t="s">
        <v>155</v>
      </c>
      <c r="AO72" s="4">
        <v>2</v>
      </c>
      <c r="AP72" s="5">
        <v>0.91674768518518512</v>
      </c>
      <c r="AQ72" s="4">
        <v>47.159292000000001</v>
      </c>
      <c r="AR72" s="4">
        <v>-88.489716999999999</v>
      </c>
      <c r="AS72" s="4">
        <v>315.39999999999998</v>
      </c>
      <c r="AT72" s="4">
        <v>0</v>
      </c>
      <c r="AU72" s="4">
        <v>12</v>
      </c>
      <c r="AV72" s="4">
        <v>11</v>
      </c>
      <c r="AW72" s="4" t="s">
        <v>206</v>
      </c>
      <c r="AX72" s="4">
        <v>0.95644399999999996</v>
      </c>
      <c r="AY72" s="4">
        <v>1.4564440000000001</v>
      </c>
      <c r="AZ72" s="4">
        <v>1.7564439999999999</v>
      </c>
      <c r="BA72" s="4">
        <v>14.023</v>
      </c>
      <c r="BB72" s="4">
        <v>10.87</v>
      </c>
      <c r="BC72" s="4">
        <v>0.78</v>
      </c>
      <c r="BD72" s="4">
        <v>19.369</v>
      </c>
      <c r="BE72" s="4">
        <v>1300.8340000000001</v>
      </c>
      <c r="BF72" s="4">
        <v>732.28099999999995</v>
      </c>
      <c r="BG72" s="4">
        <v>0.80100000000000005</v>
      </c>
      <c r="BH72" s="4">
        <v>2E-3</v>
      </c>
      <c r="BI72" s="4">
        <v>0.80200000000000005</v>
      </c>
      <c r="BJ72" s="4">
        <v>0.60199999999999998</v>
      </c>
      <c r="BK72" s="4">
        <v>1E-3</v>
      </c>
      <c r="BL72" s="4">
        <v>0.60299999999999998</v>
      </c>
      <c r="BM72" s="4">
        <v>191.73060000000001</v>
      </c>
      <c r="BQ72" s="4">
        <v>315.06099999999998</v>
      </c>
      <c r="BR72" s="4">
        <v>0.14047000000000001</v>
      </c>
      <c r="BS72" s="4">
        <v>-5</v>
      </c>
      <c r="BT72" s="4">
        <v>0.104</v>
      </c>
      <c r="BU72" s="4">
        <v>3.4327359999999998</v>
      </c>
      <c r="BV72" s="4">
        <v>2.1008</v>
      </c>
    </row>
    <row r="73" spans="1:74" x14ac:dyDescent="0.25">
      <c r="A73" s="2">
        <v>42068</v>
      </c>
      <c r="B73" s="3">
        <v>5.7870370370370366E-5</v>
      </c>
      <c r="C73" s="4">
        <v>8.3219999999999992</v>
      </c>
      <c r="D73" s="4">
        <v>7.1029</v>
      </c>
      <c r="E73" s="4">
        <v>71028.688250000007</v>
      </c>
      <c r="F73" s="4">
        <v>55.4</v>
      </c>
      <c r="G73" s="4">
        <v>0.1</v>
      </c>
      <c r="H73" s="4">
        <v>16760.2</v>
      </c>
      <c r="J73" s="4">
        <v>2.94</v>
      </c>
      <c r="K73" s="4">
        <v>0.84440000000000004</v>
      </c>
      <c r="L73" s="4">
        <v>7.0274000000000001</v>
      </c>
      <c r="M73" s="4">
        <v>5.9977999999999998</v>
      </c>
      <c r="N73" s="4">
        <v>46.816899999999997</v>
      </c>
      <c r="O73" s="4">
        <v>8.4400000000000003E-2</v>
      </c>
      <c r="P73" s="4">
        <v>46.9</v>
      </c>
      <c r="Q73" s="4">
        <v>35.177799999999998</v>
      </c>
      <c r="R73" s="4">
        <v>6.3399999999999998E-2</v>
      </c>
      <c r="S73" s="4">
        <v>35.200000000000003</v>
      </c>
      <c r="T73" s="4">
        <v>16760.203600000001</v>
      </c>
      <c r="W73" s="4">
        <v>0</v>
      </c>
      <c r="X73" s="4">
        <v>2.4859</v>
      </c>
      <c r="Y73" s="4">
        <v>13.2</v>
      </c>
      <c r="Z73" s="4">
        <v>854</v>
      </c>
      <c r="AA73" s="4">
        <v>881</v>
      </c>
      <c r="AB73" s="4">
        <v>840</v>
      </c>
      <c r="AC73" s="4">
        <v>43</v>
      </c>
      <c r="AD73" s="4">
        <v>4.5999999999999996</v>
      </c>
      <c r="AE73" s="4">
        <v>0.11</v>
      </c>
      <c r="AF73" s="4">
        <v>990</v>
      </c>
      <c r="AG73" s="4">
        <v>-12</v>
      </c>
      <c r="AH73" s="4">
        <v>5</v>
      </c>
      <c r="AI73" s="4">
        <v>29</v>
      </c>
      <c r="AJ73" s="4">
        <v>192</v>
      </c>
      <c r="AK73" s="4">
        <v>141</v>
      </c>
      <c r="AL73" s="4">
        <v>3.7</v>
      </c>
      <c r="AM73" s="4">
        <v>195</v>
      </c>
      <c r="AN73" s="4" t="s">
        <v>155</v>
      </c>
      <c r="AO73" s="4">
        <v>2</v>
      </c>
      <c r="AP73" s="5">
        <v>0.91675925925925927</v>
      </c>
      <c r="AQ73" s="4">
        <v>47.159292000000001</v>
      </c>
      <c r="AR73" s="4">
        <v>-88.489716999999999</v>
      </c>
      <c r="AS73" s="4">
        <v>315.39999999999998</v>
      </c>
      <c r="AT73" s="4">
        <v>0</v>
      </c>
      <c r="AU73" s="4">
        <v>12</v>
      </c>
      <c r="AV73" s="4">
        <v>10</v>
      </c>
      <c r="AW73" s="4" t="s">
        <v>202</v>
      </c>
      <c r="AX73" s="4">
        <v>1</v>
      </c>
      <c r="AY73" s="4">
        <v>1.5</v>
      </c>
      <c r="AZ73" s="4">
        <v>1.8</v>
      </c>
      <c r="BA73" s="4">
        <v>14.023</v>
      </c>
      <c r="BB73" s="4">
        <v>11.37</v>
      </c>
      <c r="BC73" s="4">
        <v>0.81</v>
      </c>
      <c r="BD73" s="4">
        <v>18.423999999999999</v>
      </c>
      <c r="BE73" s="4">
        <v>1449.068</v>
      </c>
      <c r="BF73" s="4">
        <v>787.16399999999999</v>
      </c>
      <c r="BG73" s="4">
        <v>1.0109999999999999</v>
      </c>
      <c r="BH73" s="4">
        <v>2E-3</v>
      </c>
      <c r="BI73" s="4">
        <v>1.0129999999999999</v>
      </c>
      <c r="BJ73" s="4">
        <v>0.76</v>
      </c>
      <c r="BK73" s="4">
        <v>1E-3</v>
      </c>
      <c r="BL73" s="4">
        <v>0.76100000000000001</v>
      </c>
      <c r="BM73" s="4">
        <v>114.286</v>
      </c>
      <c r="BQ73" s="4">
        <v>372.709</v>
      </c>
      <c r="BR73" s="4">
        <v>0.12679599999999999</v>
      </c>
      <c r="BS73" s="4">
        <v>-5</v>
      </c>
      <c r="BT73" s="4">
        <v>0.104204</v>
      </c>
      <c r="BU73" s="4">
        <v>3.0985779999999998</v>
      </c>
      <c r="BV73" s="4">
        <v>2.104921</v>
      </c>
    </row>
    <row r="74" spans="1:74" x14ac:dyDescent="0.25">
      <c r="A74" s="2">
        <v>42068</v>
      </c>
      <c r="B74" s="3">
        <v>6.9444444444444444E-5</v>
      </c>
      <c r="C74" s="4">
        <v>8.4610000000000003</v>
      </c>
      <c r="D74" s="4">
        <v>7.1855000000000002</v>
      </c>
      <c r="E74" s="4">
        <v>71855.129270000005</v>
      </c>
      <c r="F74" s="4">
        <v>62.1</v>
      </c>
      <c r="G74" s="4">
        <v>0.1</v>
      </c>
      <c r="H74" s="4">
        <v>12236.1</v>
      </c>
      <c r="J74" s="4">
        <v>3.68</v>
      </c>
      <c r="K74" s="4">
        <v>0.84719999999999995</v>
      </c>
      <c r="L74" s="4">
        <v>7.1683000000000003</v>
      </c>
      <c r="M74" s="4">
        <v>6.0873999999999997</v>
      </c>
      <c r="N74" s="4">
        <v>52.598399999999998</v>
      </c>
      <c r="O74" s="4">
        <v>8.4699999999999998E-2</v>
      </c>
      <c r="P74" s="4">
        <v>52.7</v>
      </c>
      <c r="Q74" s="4">
        <v>39.521999999999998</v>
      </c>
      <c r="R74" s="4">
        <v>6.3700000000000007E-2</v>
      </c>
      <c r="S74" s="4">
        <v>39.6</v>
      </c>
      <c r="T74" s="4">
        <v>12236.1317</v>
      </c>
      <c r="W74" s="4">
        <v>0</v>
      </c>
      <c r="X74" s="4">
        <v>3.1173999999999999</v>
      </c>
      <c r="Y74" s="4">
        <v>13.1</v>
      </c>
      <c r="Z74" s="4">
        <v>855</v>
      </c>
      <c r="AA74" s="4">
        <v>881</v>
      </c>
      <c r="AB74" s="4">
        <v>842</v>
      </c>
      <c r="AC74" s="4">
        <v>43</v>
      </c>
      <c r="AD74" s="4">
        <v>4.5999999999999996</v>
      </c>
      <c r="AE74" s="4">
        <v>0.11</v>
      </c>
      <c r="AF74" s="4">
        <v>990</v>
      </c>
      <c r="AG74" s="4">
        <v>-12</v>
      </c>
      <c r="AH74" s="4">
        <v>5</v>
      </c>
      <c r="AI74" s="4">
        <v>29</v>
      </c>
      <c r="AJ74" s="4">
        <v>192</v>
      </c>
      <c r="AK74" s="4">
        <v>141</v>
      </c>
      <c r="AL74" s="4">
        <v>3.9</v>
      </c>
      <c r="AM74" s="4">
        <v>195</v>
      </c>
      <c r="AN74" s="4" t="s">
        <v>155</v>
      </c>
      <c r="AO74" s="4">
        <v>2</v>
      </c>
      <c r="AP74" s="5">
        <v>0.91677083333333342</v>
      </c>
      <c r="AQ74" s="4">
        <v>47.159292000000001</v>
      </c>
      <c r="AR74" s="4">
        <v>-88.489716999999999</v>
      </c>
      <c r="AS74" s="4">
        <v>315.39999999999998</v>
      </c>
      <c r="AT74" s="4">
        <v>0</v>
      </c>
      <c r="AU74" s="4">
        <v>12</v>
      </c>
      <c r="AV74" s="4">
        <v>11</v>
      </c>
      <c r="AW74" s="4" t="s">
        <v>202</v>
      </c>
      <c r="AX74" s="4">
        <v>1</v>
      </c>
      <c r="AY74" s="4">
        <v>1.4435560000000001</v>
      </c>
      <c r="AZ74" s="4">
        <v>1.7435560000000001</v>
      </c>
      <c r="BA74" s="4">
        <v>14.023</v>
      </c>
      <c r="BB74" s="4">
        <v>11.58</v>
      </c>
      <c r="BC74" s="4">
        <v>0.83</v>
      </c>
      <c r="BD74" s="4">
        <v>18.039000000000001</v>
      </c>
      <c r="BE74" s="4">
        <v>1500.837</v>
      </c>
      <c r="BF74" s="4">
        <v>811.197</v>
      </c>
      <c r="BG74" s="4">
        <v>1.153</v>
      </c>
      <c r="BH74" s="4">
        <v>2E-3</v>
      </c>
      <c r="BI74" s="4">
        <v>1.155</v>
      </c>
      <c r="BJ74" s="4">
        <v>0.86699999999999999</v>
      </c>
      <c r="BK74" s="4">
        <v>1E-3</v>
      </c>
      <c r="BL74" s="4">
        <v>0.86799999999999999</v>
      </c>
      <c r="BM74" s="4">
        <v>84.719300000000004</v>
      </c>
      <c r="BQ74" s="4">
        <v>474.58</v>
      </c>
      <c r="BR74" s="4">
        <v>0.124184</v>
      </c>
      <c r="BS74" s="4">
        <v>-5</v>
      </c>
      <c r="BT74" s="4">
        <v>0.106102</v>
      </c>
      <c r="BU74" s="4">
        <v>3.0347469999999999</v>
      </c>
      <c r="BV74" s="4">
        <v>2.1432600000000002</v>
      </c>
    </row>
    <row r="75" spans="1:74" x14ac:dyDescent="0.25">
      <c r="A75" s="2">
        <v>42068</v>
      </c>
      <c r="B75" s="3">
        <v>8.1018518518518516E-5</v>
      </c>
      <c r="C75" s="4">
        <v>8.5259999999999998</v>
      </c>
      <c r="D75" s="4">
        <v>7.1547000000000001</v>
      </c>
      <c r="E75" s="4">
        <v>71546.538780000003</v>
      </c>
      <c r="F75" s="4">
        <v>62.8</v>
      </c>
      <c r="G75" s="4">
        <v>0.1</v>
      </c>
      <c r="H75" s="4">
        <v>10548.5</v>
      </c>
      <c r="J75" s="4">
        <v>4.28</v>
      </c>
      <c r="K75" s="4">
        <v>0.84870000000000001</v>
      </c>
      <c r="L75" s="4">
        <v>7.2358000000000002</v>
      </c>
      <c r="M75" s="4">
        <v>6.0721999999999996</v>
      </c>
      <c r="N75" s="4">
        <v>53.300600000000003</v>
      </c>
      <c r="O75" s="4">
        <v>8.4900000000000003E-2</v>
      </c>
      <c r="P75" s="4">
        <v>53.4</v>
      </c>
      <c r="Q75" s="4">
        <v>40.049599999999998</v>
      </c>
      <c r="R75" s="4">
        <v>6.3799999999999996E-2</v>
      </c>
      <c r="S75" s="4">
        <v>40.1</v>
      </c>
      <c r="T75" s="4">
        <v>10548.4797</v>
      </c>
      <c r="W75" s="4">
        <v>0</v>
      </c>
      <c r="X75" s="4">
        <v>3.6301000000000001</v>
      </c>
      <c r="Y75" s="4">
        <v>13.3</v>
      </c>
      <c r="Z75" s="4">
        <v>854</v>
      </c>
      <c r="AA75" s="4">
        <v>881</v>
      </c>
      <c r="AB75" s="4">
        <v>840</v>
      </c>
      <c r="AC75" s="4">
        <v>43</v>
      </c>
      <c r="AD75" s="4">
        <v>4.5999999999999996</v>
      </c>
      <c r="AE75" s="4">
        <v>0.11</v>
      </c>
      <c r="AF75" s="4">
        <v>990</v>
      </c>
      <c r="AG75" s="4">
        <v>-12</v>
      </c>
      <c r="AH75" s="4">
        <v>5</v>
      </c>
      <c r="AI75" s="4">
        <v>29</v>
      </c>
      <c r="AJ75" s="4">
        <v>192</v>
      </c>
      <c r="AK75" s="4">
        <v>141</v>
      </c>
      <c r="AL75" s="4">
        <v>4</v>
      </c>
      <c r="AM75" s="4">
        <v>195</v>
      </c>
      <c r="AN75" s="4" t="s">
        <v>155</v>
      </c>
      <c r="AO75" s="4">
        <v>2</v>
      </c>
      <c r="AP75" s="5">
        <v>0.91678240740740735</v>
      </c>
      <c r="AQ75" s="4">
        <v>47.159292000000001</v>
      </c>
      <c r="AR75" s="4">
        <v>-88.489716999999999</v>
      </c>
      <c r="AS75" s="4">
        <v>315.39999999999998</v>
      </c>
      <c r="AT75" s="4">
        <v>0</v>
      </c>
      <c r="AU75" s="4">
        <v>12</v>
      </c>
      <c r="AV75" s="4">
        <v>11</v>
      </c>
      <c r="AW75" s="4" t="s">
        <v>206</v>
      </c>
      <c r="AX75" s="4">
        <v>1</v>
      </c>
      <c r="AY75" s="4">
        <v>1.4</v>
      </c>
      <c r="AZ75" s="4">
        <v>1.7</v>
      </c>
      <c r="BA75" s="4">
        <v>14.023</v>
      </c>
      <c r="BB75" s="4">
        <v>11.7</v>
      </c>
      <c r="BC75" s="4">
        <v>0.83</v>
      </c>
      <c r="BD75" s="4">
        <v>17.826000000000001</v>
      </c>
      <c r="BE75" s="4">
        <v>1527.288</v>
      </c>
      <c r="BF75" s="4">
        <v>815.75099999999998</v>
      </c>
      <c r="BG75" s="4">
        <v>1.1779999999999999</v>
      </c>
      <c r="BH75" s="4">
        <v>2E-3</v>
      </c>
      <c r="BI75" s="4">
        <v>1.18</v>
      </c>
      <c r="BJ75" s="4">
        <v>0.88500000000000001</v>
      </c>
      <c r="BK75" s="4">
        <v>1E-3</v>
      </c>
      <c r="BL75" s="4">
        <v>0.88700000000000001</v>
      </c>
      <c r="BM75" s="4">
        <v>73.627799999999993</v>
      </c>
      <c r="BQ75" s="4">
        <v>557.12</v>
      </c>
      <c r="BR75" s="4">
        <v>0.116491</v>
      </c>
      <c r="BS75" s="4">
        <v>-5</v>
      </c>
      <c r="BT75" s="4">
        <v>0.10689800000000001</v>
      </c>
      <c r="BU75" s="4">
        <v>2.8467370000000001</v>
      </c>
      <c r="BV75" s="4">
        <v>2.1593420000000001</v>
      </c>
    </row>
    <row r="76" spans="1:74" x14ac:dyDescent="0.25">
      <c r="A76" s="2">
        <v>42068</v>
      </c>
      <c r="B76" s="3">
        <v>9.2592592592592588E-5</v>
      </c>
      <c r="C76" s="4">
        <v>8.5540000000000003</v>
      </c>
      <c r="D76" s="4">
        <v>7.1036000000000001</v>
      </c>
      <c r="E76" s="4">
        <v>71036.20521</v>
      </c>
      <c r="F76" s="4">
        <v>57.2</v>
      </c>
      <c r="G76" s="4">
        <v>0.1</v>
      </c>
      <c r="H76" s="4">
        <v>9390.4</v>
      </c>
      <c r="J76" s="4">
        <v>4.28</v>
      </c>
      <c r="K76" s="4">
        <v>0.85009999999999997</v>
      </c>
      <c r="L76" s="4">
        <v>7.2723000000000004</v>
      </c>
      <c r="M76" s="4">
        <v>6.0389999999999997</v>
      </c>
      <c r="N76" s="4">
        <v>48.642200000000003</v>
      </c>
      <c r="O76" s="4">
        <v>8.5000000000000006E-2</v>
      </c>
      <c r="P76" s="4">
        <v>48.7</v>
      </c>
      <c r="Q76" s="4">
        <v>36.549300000000002</v>
      </c>
      <c r="R76" s="4">
        <v>6.3899999999999998E-2</v>
      </c>
      <c r="S76" s="4">
        <v>36.6</v>
      </c>
      <c r="T76" s="4">
        <v>9390.3652999999995</v>
      </c>
      <c r="W76" s="4">
        <v>0</v>
      </c>
      <c r="X76" s="4">
        <v>3.6362999999999999</v>
      </c>
      <c r="Y76" s="4">
        <v>13.1</v>
      </c>
      <c r="Z76" s="4">
        <v>855</v>
      </c>
      <c r="AA76" s="4">
        <v>881</v>
      </c>
      <c r="AB76" s="4">
        <v>841</v>
      </c>
      <c r="AC76" s="4">
        <v>43</v>
      </c>
      <c r="AD76" s="4">
        <v>4.5999999999999996</v>
      </c>
      <c r="AE76" s="4">
        <v>0.11</v>
      </c>
      <c r="AF76" s="4">
        <v>990</v>
      </c>
      <c r="AG76" s="4">
        <v>-12</v>
      </c>
      <c r="AH76" s="4">
        <v>5</v>
      </c>
      <c r="AI76" s="4">
        <v>29</v>
      </c>
      <c r="AJ76" s="4">
        <v>192</v>
      </c>
      <c r="AK76" s="4">
        <v>141</v>
      </c>
      <c r="AL76" s="4">
        <v>3.9</v>
      </c>
      <c r="AM76" s="4">
        <v>195</v>
      </c>
      <c r="AN76" s="4" t="s">
        <v>155</v>
      </c>
      <c r="AO76" s="4">
        <v>2</v>
      </c>
      <c r="AP76" s="5">
        <v>0.9167939814814815</v>
      </c>
      <c r="AQ76" s="4">
        <v>47.159292000000001</v>
      </c>
      <c r="AR76" s="4">
        <v>-88.489716999999999</v>
      </c>
      <c r="AS76" s="4">
        <v>315.3</v>
      </c>
      <c r="AT76" s="4">
        <v>0</v>
      </c>
      <c r="AU76" s="4">
        <v>12</v>
      </c>
      <c r="AV76" s="4">
        <v>11</v>
      </c>
      <c r="AW76" s="4" t="s">
        <v>206</v>
      </c>
      <c r="AX76" s="4">
        <v>1</v>
      </c>
      <c r="AY76" s="4">
        <v>1.4</v>
      </c>
      <c r="AZ76" s="4">
        <v>1.7</v>
      </c>
      <c r="BA76" s="4">
        <v>14.023</v>
      </c>
      <c r="BB76" s="4">
        <v>11.82</v>
      </c>
      <c r="BC76" s="4">
        <v>0.84</v>
      </c>
      <c r="BD76" s="4">
        <v>17.629000000000001</v>
      </c>
      <c r="BE76" s="4">
        <v>1547.145</v>
      </c>
      <c r="BF76" s="4">
        <v>817.71400000000006</v>
      </c>
      <c r="BG76" s="4">
        <v>1.0840000000000001</v>
      </c>
      <c r="BH76" s="4">
        <v>2E-3</v>
      </c>
      <c r="BI76" s="4">
        <v>1.0860000000000001</v>
      </c>
      <c r="BJ76" s="4">
        <v>0.81399999999999995</v>
      </c>
      <c r="BK76" s="4">
        <v>1E-3</v>
      </c>
      <c r="BL76" s="4">
        <v>0.81599999999999995</v>
      </c>
      <c r="BM76" s="4">
        <v>66.063500000000005</v>
      </c>
      <c r="BQ76" s="4">
        <v>562.49199999999996</v>
      </c>
      <c r="BR76" s="4">
        <v>0.11280900000000001</v>
      </c>
      <c r="BS76" s="4">
        <v>-5</v>
      </c>
      <c r="BT76" s="4">
        <v>0.106101</v>
      </c>
      <c r="BU76" s="4">
        <v>2.7567650000000001</v>
      </c>
      <c r="BV76" s="4">
        <v>2.1432419999999999</v>
      </c>
    </row>
    <row r="77" spans="1:74" x14ac:dyDescent="0.25">
      <c r="A77" s="2">
        <v>42068</v>
      </c>
      <c r="B77" s="3">
        <v>1.0416666666666667E-4</v>
      </c>
      <c r="C77" s="4">
        <v>8.56</v>
      </c>
      <c r="D77" s="4">
        <v>7.0305999999999997</v>
      </c>
      <c r="E77" s="4">
        <v>70305.757580000005</v>
      </c>
      <c r="F77" s="4">
        <v>51.9</v>
      </c>
      <c r="G77" s="4">
        <v>0.1</v>
      </c>
      <c r="H77" s="4">
        <v>9122.2999999999993</v>
      </c>
      <c r="J77" s="4">
        <v>3.84</v>
      </c>
      <c r="K77" s="4">
        <v>0.85099999999999998</v>
      </c>
      <c r="L77" s="4">
        <v>7.2850000000000001</v>
      </c>
      <c r="M77" s="4">
        <v>5.9832999999999998</v>
      </c>
      <c r="N77" s="4">
        <v>44.197800000000001</v>
      </c>
      <c r="O77" s="4">
        <v>8.5099999999999995E-2</v>
      </c>
      <c r="P77" s="4">
        <v>44.3</v>
      </c>
      <c r="Q77" s="4">
        <v>33.209899999999998</v>
      </c>
      <c r="R77" s="4">
        <v>6.3899999999999998E-2</v>
      </c>
      <c r="S77" s="4">
        <v>33.299999999999997</v>
      </c>
      <c r="T77" s="4">
        <v>9122.2870000000003</v>
      </c>
      <c r="W77" s="4">
        <v>0</v>
      </c>
      <c r="X77" s="4">
        <v>3.2717999999999998</v>
      </c>
      <c r="Y77" s="4">
        <v>13.2</v>
      </c>
      <c r="Z77" s="4">
        <v>855</v>
      </c>
      <c r="AA77" s="4">
        <v>881</v>
      </c>
      <c r="AB77" s="4">
        <v>842</v>
      </c>
      <c r="AC77" s="4">
        <v>43</v>
      </c>
      <c r="AD77" s="4">
        <v>4.5999999999999996</v>
      </c>
      <c r="AE77" s="4">
        <v>0.11</v>
      </c>
      <c r="AF77" s="4">
        <v>990</v>
      </c>
      <c r="AG77" s="4">
        <v>-12</v>
      </c>
      <c r="AH77" s="4">
        <v>5</v>
      </c>
      <c r="AI77" s="4">
        <v>29</v>
      </c>
      <c r="AJ77" s="4">
        <v>192</v>
      </c>
      <c r="AK77" s="4">
        <v>141</v>
      </c>
      <c r="AL77" s="4">
        <v>3.8</v>
      </c>
      <c r="AM77" s="4">
        <v>195</v>
      </c>
      <c r="AN77" s="4" t="s">
        <v>155</v>
      </c>
      <c r="AO77" s="4">
        <v>2</v>
      </c>
      <c r="AP77" s="5">
        <v>0.91680555555555554</v>
      </c>
      <c r="AQ77" s="4">
        <v>47.159292000000001</v>
      </c>
      <c r="AR77" s="4">
        <v>-88.489716999999999</v>
      </c>
      <c r="AS77" s="4">
        <v>315.3</v>
      </c>
      <c r="AT77" s="4">
        <v>0</v>
      </c>
      <c r="AU77" s="4">
        <v>12</v>
      </c>
      <c r="AV77" s="4">
        <v>11</v>
      </c>
      <c r="AW77" s="4" t="s">
        <v>206</v>
      </c>
      <c r="AX77" s="4">
        <v>0.94355599999999995</v>
      </c>
      <c r="AY77" s="4">
        <v>1.343556</v>
      </c>
      <c r="AZ77" s="4">
        <v>1.587113</v>
      </c>
      <c r="BA77" s="4">
        <v>14.023</v>
      </c>
      <c r="BB77" s="4">
        <v>11.89</v>
      </c>
      <c r="BC77" s="4">
        <v>0.85</v>
      </c>
      <c r="BD77" s="4">
        <v>17.501999999999999</v>
      </c>
      <c r="BE77" s="4">
        <v>1557.489</v>
      </c>
      <c r="BF77" s="4">
        <v>814.178</v>
      </c>
      <c r="BG77" s="4">
        <v>0.99</v>
      </c>
      <c r="BH77" s="4">
        <v>2E-3</v>
      </c>
      <c r="BI77" s="4">
        <v>0.99099999999999999</v>
      </c>
      <c r="BJ77" s="4">
        <v>0.74399999999999999</v>
      </c>
      <c r="BK77" s="4">
        <v>1E-3</v>
      </c>
      <c r="BL77" s="4">
        <v>0.745</v>
      </c>
      <c r="BM77" s="4">
        <v>64.494399999999999</v>
      </c>
      <c r="BQ77" s="4">
        <v>508.608</v>
      </c>
      <c r="BR77" s="4">
        <v>0.119796</v>
      </c>
      <c r="BS77" s="4">
        <v>-5</v>
      </c>
      <c r="BT77" s="4">
        <v>0.107</v>
      </c>
      <c r="BU77" s="4">
        <v>2.9275150000000001</v>
      </c>
      <c r="BV77" s="4">
        <v>2.1614</v>
      </c>
    </row>
    <row r="78" spans="1:74" x14ac:dyDescent="0.25">
      <c r="A78" s="2">
        <v>42068</v>
      </c>
      <c r="B78" s="3">
        <v>1.1574074074074073E-4</v>
      </c>
      <c r="C78" s="4">
        <v>8.56</v>
      </c>
      <c r="D78" s="4">
        <v>7.0448000000000004</v>
      </c>
      <c r="E78" s="4">
        <v>70448.019249999998</v>
      </c>
      <c r="F78" s="4">
        <v>48.2</v>
      </c>
      <c r="G78" s="4">
        <v>0.1</v>
      </c>
      <c r="H78" s="4">
        <v>8868.4</v>
      </c>
      <c r="J78" s="4">
        <v>3.46</v>
      </c>
      <c r="K78" s="4">
        <v>0.85119999999999996</v>
      </c>
      <c r="L78" s="4">
        <v>7.2858999999999998</v>
      </c>
      <c r="M78" s="4">
        <v>5.9962999999999997</v>
      </c>
      <c r="N78" s="4">
        <v>41.041699999999999</v>
      </c>
      <c r="O78" s="4">
        <v>8.5099999999999995E-2</v>
      </c>
      <c r="P78" s="4">
        <v>41.1</v>
      </c>
      <c r="Q78" s="4">
        <v>30.8384</v>
      </c>
      <c r="R78" s="4">
        <v>6.4000000000000001E-2</v>
      </c>
      <c r="S78" s="4">
        <v>30.9</v>
      </c>
      <c r="T78" s="4">
        <v>8868.3659000000007</v>
      </c>
      <c r="W78" s="4">
        <v>0</v>
      </c>
      <c r="X78" s="4">
        <v>2.9415</v>
      </c>
      <c r="Y78" s="4">
        <v>13.2</v>
      </c>
      <c r="Z78" s="4">
        <v>855</v>
      </c>
      <c r="AA78" s="4">
        <v>881</v>
      </c>
      <c r="AB78" s="4">
        <v>842</v>
      </c>
      <c r="AC78" s="4">
        <v>43</v>
      </c>
      <c r="AD78" s="4">
        <v>4.5999999999999996</v>
      </c>
      <c r="AE78" s="4">
        <v>0.11</v>
      </c>
      <c r="AF78" s="4">
        <v>990</v>
      </c>
      <c r="AG78" s="4">
        <v>-12</v>
      </c>
      <c r="AH78" s="4">
        <v>5</v>
      </c>
      <c r="AI78" s="4">
        <v>29</v>
      </c>
      <c r="AJ78" s="4">
        <v>191.9</v>
      </c>
      <c r="AK78" s="4">
        <v>141</v>
      </c>
      <c r="AL78" s="4">
        <v>3.8</v>
      </c>
      <c r="AM78" s="4">
        <v>195</v>
      </c>
      <c r="AN78" s="4" t="s">
        <v>155</v>
      </c>
      <c r="AO78" s="4">
        <v>2</v>
      </c>
      <c r="AP78" s="5">
        <v>0.91681712962962969</v>
      </c>
      <c r="AQ78" s="4">
        <v>47.159292000000001</v>
      </c>
      <c r="AR78" s="4">
        <v>-88.489716999999999</v>
      </c>
      <c r="AS78" s="4">
        <v>315.3</v>
      </c>
      <c r="AT78" s="4">
        <v>0</v>
      </c>
      <c r="AU78" s="4">
        <v>12</v>
      </c>
      <c r="AV78" s="4">
        <v>11</v>
      </c>
      <c r="AW78" s="4" t="s">
        <v>206</v>
      </c>
      <c r="AX78" s="4">
        <v>0.9</v>
      </c>
      <c r="AY78" s="4">
        <v>1.3</v>
      </c>
      <c r="AZ78" s="4">
        <v>1.5</v>
      </c>
      <c r="BA78" s="4">
        <v>14.023</v>
      </c>
      <c r="BB78" s="4">
        <v>11.9</v>
      </c>
      <c r="BC78" s="4">
        <v>0.85</v>
      </c>
      <c r="BD78" s="4">
        <v>17.486999999999998</v>
      </c>
      <c r="BE78" s="4">
        <v>1558.9649999999999</v>
      </c>
      <c r="BF78" s="4">
        <v>816.59900000000005</v>
      </c>
      <c r="BG78" s="4">
        <v>0.92</v>
      </c>
      <c r="BH78" s="4">
        <v>2E-3</v>
      </c>
      <c r="BI78" s="4">
        <v>0.92200000000000004</v>
      </c>
      <c r="BJ78" s="4">
        <v>0.69099999999999995</v>
      </c>
      <c r="BK78" s="4">
        <v>1E-3</v>
      </c>
      <c r="BL78" s="4">
        <v>0.69199999999999995</v>
      </c>
      <c r="BM78" s="4">
        <v>62.750300000000003</v>
      </c>
      <c r="BQ78" s="4">
        <v>457.63</v>
      </c>
      <c r="BR78" s="4">
        <v>0.118408</v>
      </c>
      <c r="BS78" s="4">
        <v>-5</v>
      </c>
      <c r="BT78" s="4">
        <v>0.107</v>
      </c>
      <c r="BU78" s="4">
        <v>2.8935960000000001</v>
      </c>
      <c r="BV78" s="4">
        <v>2.1614</v>
      </c>
    </row>
    <row r="79" spans="1:74" x14ac:dyDescent="0.25">
      <c r="A79" s="2">
        <v>42068</v>
      </c>
      <c r="B79" s="3">
        <v>1.273148148148148E-4</v>
      </c>
      <c r="C79" s="4">
        <v>8.56</v>
      </c>
      <c r="D79" s="4">
        <v>7.1289999999999996</v>
      </c>
      <c r="E79" s="4">
        <v>71290.058290000001</v>
      </c>
      <c r="F79" s="4">
        <v>47.6</v>
      </c>
      <c r="G79" s="4">
        <v>0.1</v>
      </c>
      <c r="H79" s="4">
        <v>8755.5</v>
      </c>
      <c r="J79" s="4">
        <v>3.12</v>
      </c>
      <c r="K79" s="4">
        <v>0.85040000000000004</v>
      </c>
      <c r="L79" s="4">
        <v>7.2796000000000003</v>
      </c>
      <c r="M79" s="4">
        <v>6.0627000000000004</v>
      </c>
      <c r="N79" s="4">
        <v>40.4833</v>
      </c>
      <c r="O79" s="4">
        <v>8.5000000000000006E-2</v>
      </c>
      <c r="P79" s="4">
        <v>40.6</v>
      </c>
      <c r="Q79" s="4">
        <v>30.418800000000001</v>
      </c>
      <c r="R79" s="4">
        <v>6.3899999999999998E-2</v>
      </c>
      <c r="S79" s="4">
        <v>30.5</v>
      </c>
      <c r="T79" s="4">
        <v>8755.4740000000002</v>
      </c>
      <c r="W79" s="4">
        <v>0</v>
      </c>
      <c r="X79" s="4">
        <v>2.6568000000000001</v>
      </c>
      <c r="Y79" s="4">
        <v>13.1</v>
      </c>
      <c r="Z79" s="4">
        <v>856</v>
      </c>
      <c r="AA79" s="4">
        <v>882</v>
      </c>
      <c r="AB79" s="4">
        <v>843</v>
      </c>
      <c r="AC79" s="4">
        <v>43</v>
      </c>
      <c r="AD79" s="4">
        <v>4.5999999999999996</v>
      </c>
      <c r="AE79" s="4">
        <v>0.11</v>
      </c>
      <c r="AF79" s="4">
        <v>990</v>
      </c>
      <c r="AG79" s="4">
        <v>-12</v>
      </c>
      <c r="AH79" s="4">
        <v>5</v>
      </c>
      <c r="AI79" s="4">
        <v>29</v>
      </c>
      <c r="AJ79" s="4">
        <v>191</v>
      </c>
      <c r="AK79" s="4">
        <v>141</v>
      </c>
      <c r="AL79" s="4">
        <v>3.7</v>
      </c>
      <c r="AM79" s="4">
        <v>195</v>
      </c>
      <c r="AN79" s="4" t="s">
        <v>155</v>
      </c>
      <c r="AO79" s="4">
        <v>2</v>
      </c>
      <c r="AP79" s="5">
        <v>0.91682870370370362</v>
      </c>
      <c r="AQ79" s="4">
        <v>47.159292000000001</v>
      </c>
      <c r="AR79" s="4">
        <v>-88.489716999999999</v>
      </c>
      <c r="AS79" s="4">
        <v>315.2</v>
      </c>
      <c r="AT79" s="4">
        <v>0</v>
      </c>
      <c r="AU79" s="4">
        <v>12</v>
      </c>
      <c r="AV79" s="4">
        <v>11</v>
      </c>
      <c r="AW79" s="4" t="s">
        <v>206</v>
      </c>
      <c r="AX79" s="4">
        <v>0.84350000000000003</v>
      </c>
      <c r="AY79" s="4">
        <v>1.2435</v>
      </c>
      <c r="AZ79" s="4">
        <v>1.5</v>
      </c>
      <c r="BA79" s="4">
        <v>14.023</v>
      </c>
      <c r="BB79" s="4">
        <v>11.85</v>
      </c>
      <c r="BC79" s="4">
        <v>0.84</v>
      </c>
      <c r="BD79" s="4">
        <v>17.588000000000001</v>
      </c>
      <c r="BE79" s="4">
        <v>1552.251</v>
      </c>
      <c r="BF79" s="4">
        <v>822.8</v>
      </c>
      <c r="BG79" s="4">
        <v>0.90400000000000003</v>
      </c>
      <c r="BH79" s="4">
        <v>2E-3</v>
      </c>
      <c r="BI79" s="4">
        <v>0.90600000000000003</v>
      </c>
      <c r="BJ79" s="4">
        <v>0.67900000000000005</v>
      </c>
      <c r="BK79" s="4">
        <v>1E-3</v>
      </c>
      <c r="BL79" s="4">
        <v>0.68100000000000005</v>
      </c>
      <c r="BM79" s="4">
        <v>61.737900000000003</v>
      </c>
      <c r="BQ79" s="4">
        <v>411.91399999999999</v>
      </c>
      <c r="BR79" s="4">
        <v>0.121694</v>
      </c>
      <c r="BS79" s="4">
        <v>-5</v>
      </c>
      <c r="BT79" s="4">
        <v>0.107</v>
      </c>
      <c r="BU79" s="4">
        <v>2.973897</v>
      </c>
      <c r="BV79" s="4">
        <v>2.1614</v>
      </c>
    </row>
    <row r="80" spans="1:74" x14ac:dyDescent="0.25">
      <c r="A80" s="2">
        <v>42068</v>
      </c>
      <c r="B80" s="3">
        <v>1.3888888888888889E-4</v>
      </c>
      <c r="C80" s="4">
        <v>8.56</v>
      </c>
      <c r="D80" s="4">
        <v>7.1653000000000002</v>
      </c>
      <c r="E80" s="4">
        <v>71652.516889999999</v>
      </c>
      <c r="F80" s="4">
        <v>46.1</v>
      </c>
      <c r="G80" s="4">
        <v>0.1</v>
      </c>
      <c r="H80" s="4">
        <v>9008.6</v>
      </c>
      <c r="J80" s="4">
        <v>2.88</v>
      </c>
      <c r="K80" s="4">
        <v>0.8498</v>
      </c>
      <c r="L80" s="4">
        <v>7.2746000000000004</v>
      </c>
      <c r="M80" s="4">
        <v>6.0892999999999997</v>
      </c>
      <c r="N80" s="4">
        <v>39.180199999999999</v>
      </c>
      <c r="O80" s="4">
        <v>8.5000000000000006E-2</v>
      </c>
      <c r="P80" s="4">
        <v>39.299999999999997</v>
      </c>
      <c r="Q80" s="4">
        <v>29.439699999999998</v>
      </c>
      <c r="R80" s="4">
        <v>6.3899999999999998E-2</v>
      </c>
      <c r="S80" s="4">
        <v>29.5</v>
      </c>
      <c r="T80" s="4">
        <v>9008.6178</v>
      </c>
      <c r="W80" s="4">
        <v>0</v>
      </c>
      <c r="X80" s="4">
        <v>2.4460000000000002</v>
      </c>
      <c r="Y80" s="4">
        <v>13.3</v>
      </c>
      <c r="Z80" s="4">
        <v>855</v>
      </c>
      <c r="AA80" s="4">
        <v>881</v>
      </c>
      <c r="AB80" s="4">
        <v>845</v>
      </c>
      <c r="AC80" s="4">
        <v>43</v>
      </c>
      <c r="AD80" s="4">
        <v>4.5999999999999996</v>
      </c>
      <c r="AE80" s="4">
        <v>0.11</v>
      </c>
      <c r="AF80" s="4">
        <v>990</v>
      </c>
      <c r="AG80" s="4">
        <v>-12</v>
      </c>
      <c r="AH80" s="4">
        <v>5</v>
      </c>
      <c r="AI80" s="4">
        <v>29</v>
      </c>
      <c r="AJ80" s="4">
        <v>191</v>
      </c>
      <c r="AK80" s="4">
        <v>141</v>
      </c>
      <c r="AL80" s="4">
        <v>3.8</v>
      </c>
      <c r="AM80" s="4">
        <v>195</v>
      </c>
      <c r="AN80" s="4" t="s">
        <v>155</v>
      </c>
      <c r="AO80" s="4">
        <v>2</v>
      </c>
      <c r="AP80" s="5">
        <v>0.91684027777777777</v>
      </c>
      <c r="AQ80" s="4">
        <v>47.159292000000001</v>
      </c>
      <c r="AR80" s="4">
        <v>-88.489716999999999</v>
      </c>
      <c r="AS80" s="4">
        <v>315.2</v>
      </c>
      <c r="AT80" s="4">
        <v>0</v>
      </c>
      <c r="AU80" s="4">
        <v>12</v>
      </c>
      <c r="AV80" s="4">
        <v>11</v>
      </c>
      <c r="AW80" s="4" t="s">
        <v>206</v>
      </c>
      <c r="AX80" s="4">
        <v>0.8</v>
      </c>
      <c r="AY80" s="4">
        <v>1.2</v>
      </c>
      <c r="AZ80" s="4">
        <v>1.5</v>
      </c>
      <c r="BA80" s="4">
        <v>14.023</v>
      </c>
      <c r="BB80" s="4">
        <v>11.79</v>
      </c>
      <c r="BC80" s="4">
        <v>0.84</v>
      </c>
      <c r="BD80" s="4">
        <v>17.669</v>
      </c>
      <c r="BE80" s="4">
        <v>1546.0650000000001</v>
      </c>
      <c r="BF80" s="4">
        <v>823.68799999999999</v>
      </c>
      <c r="BG80" s="4">
        <v>0.872</v>
      </c>
      <c r="BH80" s="4">
        <v>2E-3</v>
      </c>
      <c r="BI80" s="4">
        <v>0.874</v>
      </c>
      <c r="BJ80" s="4">
        <v>0.65500000000000003</v>
      </c>
      <c r="BK80" s="4">
        <v>1E-3</v>
      </c>
      <c r="BL80" s="4">
        <v>0.65700000000000003</v>
      </c>
      <c r="BM80" s="4">
        <v>63.313299999999998</v>
      </c>
      <c r="BQ80" s="4">
        <v>377.98599999999999</v>
      </c>
      <c r="BR80" s="4">
        <v>0.11838799999999999</v>
      </c>
      <c r="BS80" s="4">
        <v>-5</v>
      </c>
      <c r="BT80" s="4">
        <v>0.107</v>
      </c>
      <c r="BU80" s="4">
        <v>2.893106</v>
      </c>
      <c r="BV80" s="4">
        <v>2.1614</v>
      </c>
    </row>
    <row r="81" spans="1:74" x14ac:dyDescent="0.25">
      <c r="A81" s="2">
        <v>42068</v>
      </c>
      <c r="B81" s="3">
        <v>1.5046296296296297E-4</v>
      </c>
      <c r="C81" s="4">
        <v>8.56</v>
      </c>
      <c r="D81" s="4">
        <v>7.0960000000000001</v>
      </c>
      <c r="E81" s="4">
        <v>70959.94932</v>
      </c>
      <c r="F81" s="4">
        <v>44.8</v>
      </c>
      <c r="G81" s="4">
        <v>0.1</v>
      </c>
      <c r="H81" s="4">
        <v>8965.7000000000007</v>
      </c>
      <c r="J81" s="4">
        <v>2.73</v>
      </c>
      <c r="K81" s="4">
        <v>0.85060000000000002</v>
      </c>
      <c r="L81" s="4">
        <v>7.2808000000000002</v>
      </c>
      <c r="M81" s="4">
        <v>6.0355999999999996</v>
      </c>
      <c r="N81" s="4">
        <v>38.1083</v>
      </c>
      <c r="O81" s="4">
        <v>8.5099999999999995E-2</v>
      </c>
      <c r="P81" s="4">
        <v>38.200000000000003</v>
      </c>
      <c r="Q81" s="4">
        <v>28.6342</v>
      </c>
      <c r="R81" s="4">
        <v>6.3899999999999998E-2</v>
      </c>
      <c r="S81" s="4">
        <v>28.7</v>
      </c>
      <c r="T81" s="4">
        <v>8965.6741999999995</v>
      </c>
      <c r="W81" s="4">
        <v>0</v>
      </c>
      <c r="X81" s="4">
        <v>2.3184</v>
      </c>
      <c r="Y81" s="4">
        <v>13.2</v>
      </c>
      <c r="Z81" s="4">
        <v>856</v>
      </c>
      <c r="AA81" s="4">
        <v>882</v>
      </c>
      <c r="AB81" s="4">
        <v>845</v>
      </c>
      <c r="AC81" s="4">
        <v>43</v>
      </c>
      <c r="AD81" s="4">
        <v>4.5999999999999996</v>
      </c>
      <c r="AE81" s="4">
        <v>0.11</v>
      </c>
      <c r="AF81" s="4">
        <v>990</v>
      </c>
      <c r="AG81" s="4">
        <v>-12</v>
      </c>
      <c r="AH81" s="4">
        <v>5</v>
      </c>
      <c r="AI81" s="4">
        <v>29</v>
      </c>
      <c r="AJ81" s="4">
        <v>191</v>
      </c>
      <c r="AK81" s="4">
        <v>141</v>
      </c>
      <c r="AL81" s="4">
        <v>3.8</v>
      </c>
      <c r="AM81" s="4">
        <v>195</v>
      </c>
      <c r="AN81" s="4" t="s">
        <v>155</v>
      </c>
      <c r="AO81" s="4">
        <v>2</v>
      </c>
      <c r="AP81" s="5">
        <v>0.91685185185185192</v>
      </c>
      <c r="AQ81" s="4">
        <v>47.159292000000001</v>
      </c>
      <c r="AR81" s="4">
        <v>-88.489716999999999</v>
      </c>
      <c r="AS81" s="4">
        <v>315.10000000000002</v>
      </c>
      <c r="AT81" s="4">
        <v>0</v>
      </c>
      <c r="AU81" s="4">
        <v>12</v>
      </c>
      <c r="AV81" s="4">
        <v>11</v>
      </c>
      <c r="AW81" s="4" t="s">
        <v>206</v>
      </c>
      <c r="AX81" s="4">
        <v>0.8</v>
      </c>
      <c r="AY81" s="4">
        <v>1.2</v>
      </c>
      <c r="AZ81" s="4">
        <v>1.5</v>
      </c>
      <c r="BA81" s="4">
        <v>14.023</v>
      </c>
      <c r="BB81" s="4">
        <v>11.85</v>
      </c>
      <c r="BC81" s="4">
        <v>0.85</v>
      </c>
      <c r="BD81" s="4">
        <v>17.568999999999999</v>
      </c>
      <c r="BE81" s="4">
        <v>1553.04</v>
      </c>
      <c r="BF81" s="4">
        <v>819.40599999999995</v>
      </c>
      <c r="BG81" s="4">
        <v>0.85099999999999998</v>
      </c>
      <c r="BH81" s="4">
        <v>2E-3</v>
      </c>
      <c r="BI81" s="4">
        <v>0.85299999999999998</v>
      </c>
      <c r="BJ81" s="4">
        <v>0.64</v>
      </c>
      <c r="BK81" s="4">
        <v>1E-3</v>
      </c>
      <c r="BL81" s="4">
        <v>0.64100000000000001</v>
      </c>
      <c r="BM81" s="4">
        <v>63.241999999999997</v>
      </c>
      <c r="BQ81" s="4">
        <v>359.58</v>
      </c>
      <c r="BR81" s="4">
        <v>0.113306</v>
      </c>
      <c r="BS81" s="4">
        <v>-5</v>
      </c>
      <c r="BT81" s="4">
        <v>0.10720399999999999</v>
      </c>
      <c r="BU81" s="4">
        <v>2.7689159999999999</v>
      </c>
      <c r="BV81" s="4">
        <v>2.165521</v>
      </c>
    </row>
    <row r="82" spans="1:74" x14ac:dyDescent="0.25">
      <c r="A82" s="2">
        <v>42068</v>
      </c>
      <c r="B82" s="3">
        <v>1.6203703703703703E-4</v>
      </c>
      <c r="C82" s="4">
        <v>8.5640000000000001</v>
      </c>
      <c r="D82" s="4">
        <v>6.9320000000000004</v>
      </c>
      <c r="E82" s="4">
        <v>69320.317460000006</v>
      </c>
      <c r="F82" s="4">
        <v>42.9</v>
      </c>
      <c r="G82" s="4">
        <v>0.1</v>
      </c>
      <c r="H82" s="4">
        <v>8789.1</v>
      </c>
      <c r="J82" s="4">
        <v>2.68</v>
      </c>
      <c r="K82" s="4">
        <v>0.85229999999999995</v>
      </c>
      <c r="L82" s="4">
        <v>7.2994000000000003</v>
      </c>
      <c r="M82" s="4">
        <v>5.9082999999999997</v>
      </c>
      <c r="N82" s="4">
        <v>36.565800000000003</v>
      </c>
      <c r="O82" s="4">
        <v>8.5199999999999998E-2</v>
      </c>
      <c r="P82" s="4">
        <v>36.700000000000003</v>
      </c>
      <c r="Q82" s="4">
        <v>27.475200000000001</v>
      </c>
      <c r="R82" s="4">
        <v>6.4000000000000001E-2</v>
      </c>
      <c r="S82" s="4">
        <v>27.5</v>
      </c>
      <c r="T82" s="4">
        <v>8789.0647000000008</v>
      </c>
      <c r="W82" s="4">
        <v>0</v>
      </c>
      <c r="X82" s="4">
        <v>2.2812999999999999</v>
      </c>
      <c r="Y82" s="4">
        <v>13.2</v>
      </c>
      <c r="Z82" s="4">
        <v>855</v>
      </c>
      <c r="AA82" s="4">
        <v>882</v>
      </c>
      <c r="AB82" s="4">
        <v>843</v>
      </c>
      <c r="AC82" s="4">
        <v>43</v>
      </c>
      <c r="AD82" s="4">
        <v>4.5999999999999996</v>
      </c>
      <c r="AE82" s="4">
        <v>0.11</v>
      </c>
      <c r="AF82" s="4">
        <v>990</v>
      </c>
      <c r="AG82" s="4">
        <v>-12</v>
      </c>
      <c r="AH82" s="4">
        <v>5</v>
      </c>
      <c r="AI82" s="4">
        <v>29</v>
      </c>
      <c r="AJ82" s="4">
        <v>191</v>
      </c>
      <c r="AK82" s="4">
        <v>140.9</v>
      </c>
      <c r="AL82" s="4">
        <v>3.8</v>
      </c>
      <c r="AM82" s="4">
        <v>195</v>
      </c>
      <c r="AN82" s="4" t="s">
        <v>155</v>
      </c>
      <c r="AO82" s="4">
        <v>2</v>
      </c>
      <c r="AP82" s="5">
        <v>0.91686342592592596</v>
      </c>
      <c r="AQ82" s="4">
        <v>47.159292000000001</v>
      </c>
      <c r="AR82" s="4">
        <v>-88.489716999999999</v>
      </c>
      <c r="AS82" s="4">
        <v>315</v>
      </c>
      <c r="AT82" s="4">
        <v>0</v>
      </c>
      <c r="AU82" s="4">
        <v>12</v>
      </c>
      <c r="AV82" s="4">
        <v>11</v>
      </c>
      <c r="AW82" s="4" t="s">
        <v>206</v>
      </c>
      <c r="AX82" s="4">
        <v>0.8</v>
      </c>
      <c r="AY82" s="4">
        <v>1.2564439999999999</v>
      </c>
      <c r="AZ82" s="4">
        <v>1.5</v>
      </c>
      <c r="BA82" s="4">
        <v>14.023</v>
      </c>
      <c r="BB82" s="4">
        <v>12</v>
      </c>
      <c r="BC82" s="4">
        <v>0.86</v>
      </c>
      <c r="BD82" s="4">
        <v>17.327999999999999</v>
      </c>
      <c r="BE82" s="4">
        <v>1571.02</v>
      </c>
      <c r="BF82" s="4">
        <v>809.33699999999999</v>
      </c>
      <c r="BG82" s="4">
        <v>0.82399999999999995</v>
      </c>
      <c r="BH82" s="4">
        <v>2E-3</v>
      </c>
      <c r="BI82" s="4">
        <v>0.82599999999999996</v>
      </c>
      <c r="BJ82" s="4">
        <v>0.61899999999999999</v>
      </c>
      <c r="BK82" s="4">
        <v>1E-3</v>
      </c>
      <c r="BL82" s="4">
        <v>0.621</v>
      </c>
      <c r="BM82" s="4">
        <v>62.554099999999998</v>
      </c>
      <c r="BQ82" s="4">
        <v>357.00599999999997</v>
      </c>
      <c r="BR82" s="4">
        <v>0.11569400000000001</v>
      </c>
      <c r="BS82" s="4">
        <v>-5</v>
      </c>
      <c r="BT82" s="4">
        <v>0.10889799999999999</v>
      </c>
      <c r="BU82" s="4">
        <v>2.8272719999999998</v>
      </c>
      <c r="BV82" s="4">
        <v>2.1997399999999998</v>
      </c>
    </row>
    <row r="83" spans="1:74" x14ac:dyDescent="0.25">
      <c r="A83" s="2">
        <v>42068</v>
      </c>
      <c r="B83" s="3">
        <v>1.7361111111111112E-4</v>
      </c>
      <c r="C83" s="4">
        <v>8.57</v>
      </c>
      <c r="D83" s="4">
        <v>6.9591000000000003</v>
      </c>
      <c r="E83" s="4">
        <v>69591.323659999995</v>
      </c>
      <c r="F83" s="4">
        <v>41.8</v>
      </c>
      <c r="G83" s="4">
        <v>0.1</v>
      </c>
      <c r="H83" s="4">
        <v>8475</v>
      </c>
      <c r="J83" s="4">
        <v>2.6</v>
      </c>
      <c r="K83" s="4">
        <v>0.85229999999999995</v>
      </c>
      <c r="L83" s="4">
        <v>7.3044000000000002</v>
      </c>
      <c r="M83" s="4">
        <v>5.9314</v>
      </c>
      <c r="N83" s="4">
        <v>35.630000000000003</v>
      </c>
      <c r="O83" s="4">
        <v>8.5199999999999998E-2</v>
      </c>
      <c r="P83" s="4">
        <v>35.700000000000003</v>
      </c>
      <c r="Q83" s="4">
        <v>26.772099999999998</v>
      </c>
      <c r="R83" s="4">
        <v>6.4000000000000001E-2</v>
      </c>
      <c r="S83" s="4">
        <v>26.8</v>
      </c>
      <c r="T83" s="4">
        <v>8475.0241000000005</v>
      </c>
      <c r="W83" s="4">
        <v>0</v>
      </c>
      <c r="X83" s="4">
        <v>2.2160000000000002</v>
      </c>
      <c r="Y83" s="4">
        <v>13.3</v>
      </c>
      <c r="Z83" s="4">
        <v>854</v>
      </c>
      <c r="AA83" s="4">
        <v>882</v>
      </c>
      <c r="AB83" s="4">
        <v>842</v>
      </c>
      <c r="AC83" s="4">
        <v>43</v>
      </c>
      <c r="AD83" s="4">
        <v>4.5999999999999996</v>
      </c>
      <c r="AE83" s="4">
        <v>0.11</v>
      </c>
      <c r="AF83" s="4">
        <v>990</v>
      </c>
      <c r="AG83" s="4">
        <v>-12</v>
      </c>
      <c r="AH83" s="4">
        <v>5</v>
      </c>
      <c r="AI83" s="4">
        <v>29</v>
      </c>
      <c r="AJ83" s="4">
        <v>191</v>
      </c>
      <c r="AK83" s="4">
        <v>140</v>
      </c>
      <c r="AL83" s="4">
        <v>3.8</v>
      </c>
      <c r="AM83" s="4">
        <v>195</v>
      </c>
      <c r="AN83" s="4" t="s">
        <v>155</v>
      </c>
      <c r="AO83" s="4">
        <v>2</v>
      </c>
      <c r="AP83" s="5">
        <v>0.91686342592592596</v>
      </c>
      <c r="AQ83" s="4">
        <v>47.159292000000001</v>
      </c>
      <c r="AR83" s="4">
        <v>-88.489716999999999</v>
      </c>
      <c r="AS83" s="4">
        <v>314.7</v>
      </c>
      <c r="AT83" s="4">
        <v>0</v>
      </c>
      <c r="AU83" s="4">
        <v>12</v>
      </c>
      <c r="AV83" s="4">
        <v>11</v>
      </c>
      <c r="AW83" s="4" t="s">
        <v>206</v>
      </c>
      <c r="AX83" s="4">
        <v>0.8</v>
      </c>
      <c r="AY83" s="4">
        <v>1.3</v>
      </c>
      <c r="AZ83" s="4">
        <v>1.5</v>
      </c>
      <c r="BA83" s="4">
        <v>14.023</v>
      </c>
      <c r="BB83" s="4">
        <v>12</v>
      </c>
      <c r="BC83" s="4">
        <v>0.86</v>
      </c>
      <c r="BD83" s="4">
        <v>17.327000000000002</v>
      </c>
      <c r="BE83" s="4">
        <v>1572.4549999999999</v>
      </c>
      <c r="BF83" s="4">
        <v>812.69899999999996</v>
      </c>
      <c r="BG83" s="4">
        <v>0.80300000000000005</v>
      </c>
      <c r="BH83" s="4">
        <v>2E-3</v>
      </c>
      <c r="BI83" s="4">
        <v>0.80500000000000005</v>
      </c>
      <c r="BJ83" s="4">
        <v>0.60399999999999998</v>
      </c>
      <c r="BK83" s="4">
        <v>1E-3</v>
      </c>
      <c r="BL83" s="4">
        <v>0.60499999999999998</v>
      </c>
      <c r="BM83" s="4">
        <v>60.333199999999998</v>
      </c>
      <c r="BQ83" s="4">
        <v>346.87200000000001</v>
      </c>
      <c r="BR83" s="4">
        <v>0.11279599999999999</v>
      </c>
      <c r="BS83" s="4">
        <v>-5</v>
      </c>
      <c r="BT83" s="4">
        <v>0.108</v>
      </c>
      <c r="BU83" s="4">
        <v>2.756453</v>
      </c>
      <c r="BV83" s="4">
        <v>2.1816</v>
      </c>
    </row>
    <row r="84" spans="1:74" x14ac:dyDescent="0.25">
      <c r="A84" s="2">
        <v>42068</v>
      </c>
      <c r="B84" s="3">
        <v>1.8518518518518518E-4</v>
      </c>
      <c r="C84" s="4">
        <v>8.5690000000000008</v>
      </c>
      <c r="D84" s="4">
        <v>7.0960000000000001</v>
      </c>
      <c r="E84" s="4">
        <v>70960.462660000005</v>
      </c>
      <c r="F84" s="4">
        <v>41.7</v>
      </c>
      <c r="G84" s="4">
        <v>0</v>
      </c>
      <c r="H84" s="4">
        <v>8630</v>
      </c>
      <c r="J84" s="4">
        <v>2.5</v>
      </c>
      <c r="K84" s="4">
        <v>0.8508</v>
      </c>
      <c r="L84" s="4">
        <v>7.2910000000000004</v>
      </c>
      <c r="M84" s="4">
        <v>6.0374999999999996</v>
      </c>
      <c r="N84" s="4">
        <v>35.479599999999998</v>
      </c>
      <c r="O84" s="4">
        <v>5.0000000000000001E-4</v>
      </c>
      <c r="P84" s="4">
        <v>35.5</v>
      </c>
      <c r="Q84" s="4">
        <v>26.658999999999999</v>
      </c>
      <c r="R84" s="4">
        <v>4.0000000000000002E-4</v>
      </c>
      <c r="S84" s="4">
        <v>26.7</v>
      </c>
      <c r="T84" s="4">
        <v>8630.0324000000001</v>
      </c>
      <c r="W84" s="4">
        <v>0</v>
      </c>
      <c r="X84" s="4">
        <v>2.1271</v>
      </c>
      <c r="Y84" s="4">
        <v>13.1</v>
      </c>
      <c r="Z84" s="4">
        <v>856</v>
      </c>
      <c r="AA84" s="4">
        <v>882</v>
      </c>
      <c r="AB84" s="4">
        <v>843</v>
      </c>
      <c r="AC84" s="4">
        <v>43</v>
      </c>
      <c r="AD84" s="4">
        <v>4.5999999999999996</v>
      </c>
      <c r="AE84" s="4">
        <v>0.11</v>
      </c>
      <c r="AF84" s="4">
        <v>990</v>
      </c>
      <c r="AG84" s="4">
        <v>-12</v>
      </c>
      <c r="AH84" s="4">
        <v>5</v>
      </c>
      <c r="AI84" s="4">
        <v>29</v>
      </c>
      <c r="AJ84" s="4">
        <v>191</v>
      </c>
      <c r="AK84" s="4">
        <v>140</v>
      </c>
      <c r="AL84" s="4">
        <v>3.8</v>
      </c>
      <c r="AM84" s="4">
        <v>195</v>
      </c>
      <c r="AN84" s="4" t="s">
        <v>155</v>
      </c>
      <c r="AO84" s="4">
        <v>2</v>
      </c>
      <c r="AP84" s="5">
        <v>0.91688657407407403</v>
      </c>
      <c r="AQ84" s="4">
        <v>47.159292000000001</v>
      </c>
      <c r="AR84" s="4">
        <v>-88.489716999999999</v>
      </c>
      <c r="AS84" s="4">
        <v>314.39999999999998</v>
      </c>
      <c r="AT84" s="4">
        <v>0</v>
      </c>
      <c r="AU84" s="4">
        <v>12</v>
      </c>
      <c r="AV84" s="4">
        <v>11</v>
      </c>
      <c r="AW84" s="4" t="s">
        <v>206</v>
      </c>
      <c r="AX84" s="4">
        <v>0.8</v>
      </c>
      <c r="AY84" s="4">
        <v>1.3</v>
      </c>
      <c r="AZ84" s="4">
        <v>1.5565</v>
      </c>
      <c r="BA84" s="4">
        <v>14.023</v>
      </c>
      <c r="BB84" s="4">
        <v>11.88</v>
      </c>
      <c r="BC84" s="4">
        <v>0.85</v>
      </c>
      <c r="BD84" s="4">
        <v>17.532</v>
      </c>
      <c r="BE84" s="4">
        <v>1557.566</v>
      </c>
      <c r="BF84" s="4">
        <v>820.91300000000001</v>
      </c>
      <c r="BG84" s="4">
        <v>0.79400000000000004</v>
      </c>
      <c r="BH84" s="4">
        <v>0</v>
      </c>
      <c r="BI84" s="4">
        <v>0.79400000000000004</v>
      </c>
      <c r="BJ84" s="4">
        <v>0.59599999999999997</v>
      </c>
      <c r="BK84" s="4">
        <v>0</v>
      </c>
      <c r="BL84" s="4">
        <v>0.59599999999999997</v>
      </c>
      <c r="BM84" s="4">
        <v>60.966799999999999</v>
      </c>
      <c r="BQ84" s="4">
        <v>330.40100000000001</v>
      </c>
      <c r="BR84" s="4">
        <v>0.11110200000000001</v>
      </c>
      <c r="BS84" s="4">
        <v>-5</v>
      </c>
      <c r="BT84" s="4">
        <v>0.10820399999999999</v>
      </c>
      <c r="BU84" s="4">
        <v>2.7150560000000001</v>
      </c>
      <c r="BV84" s="4">
        <v>2.185721</v>
      </c>
    </row>
    <row r="85" spans="1:74" x14ac:dyDescent="0.25">
      <c r="A85" s="2">
        <v>42068</v>
      </c>
      <c r="B85" s="3">
        <v>1.9675925925925926E-4</v>
      </c>
      <c r="C85" s="4">
        <v>8.5609999999999999</v>
      </c>
      <c r="D85" s="4">
        <v>7.1890999999999998</v>
      </c>
      <c r="E85" s="4">
        <v>71890.796390000003</v>
      </c>
      <c r="F85" s="4">
        <v>41.7</v>
      </c>
      <c r="G85" s="4">
        <v>0</v>
      </c>
      <c r="H85" s="4">
        <v>9004.6</v>
      </c>
      <c r="J85" s="4">
        <v>2.5</v>
      </c>
      <c r="K85" s="4">
        <v>0.84960000000000002</v>
      </c>
      <c r="L85" s="4">
        <v>7.2731000000000003</v>
      </c>
      <c r="M85" s="4">
        <v>6.1078999999999999</v>
      </c>
      <c r="N85" s="4">
        <v>35.428600000000003</v>
      </c>
      <c r="O85" s="4">
        <v>0</v>
      </c>
      <c r="P85" s="4">
        <v>35.4</v>
      </c>
      <c r="Q85" s="4">
        <v>26.620699999999999</v>
      </c>
      <c r="R85" s="4">
        <v>0</v>
      </c>
      <c r="S85" s="4">
        <v>26.6</v>
      </c>
      <c r="T85" s="4">
        <v>9004.6362000000008</v>
      </c>
      <c r="W85" s="4">
        <v>0</v>
      </c>
      <c r="X85" s="4">
        <v>2.1240000000000001</v>
      </c>
      <c r="Y85" s="4">
        <v>13.3</v>
      </c>
      <c r="Z85" s="4">
        <v>855</v>
      </c>
      <c r="AA85" s="4">
        <v>882</v>
      </c>
      <c r="AB85" s="4">
        <v>841</v>
      </c>
      <c r="AC85" s="4">
        <v>43</v>
      </c>
      <c r="AD85" s="4">
        <v>4.5999999999999996</v>
      </c>
      <c r="AE85" s="4">
        <v>0.11</v>
      </c>
      <c r="AF85" s="4">
        <v>990</v>
      </c>
      <c r="AG85" s="4">
        <v>-12</v>
      </c>
      <c r="AH85" s="4">
        <v>5</v>
      </c>
      <c r="AI85" s="4">
        <v>29</v>
      </c>
      <c r="AJ85" s="4">
        <v>191</v>
      </c>
      <c r="AK85" s="4">
        <v>140</v>
      </c>
      <c r="AL85" s="4">
        <v>3.8</v>
      </c>
      <c r="AM85" s="4">
        <v>195</v>
      </c>
      <c r="AN85" s="4" t="s">
        <v>155</v>
      </c>
      <c r="AO85" s="4">
        <v>2</v>
      </c>
      <c r="AP85" s="5">
        <v>0.91689814814814818</v>
      </c>
      <c r="AQ85" s="4">
        <v>47.159292000000001</v>
      </c>
      <c r="AR85" s="4">
        <v>-88.489716999999999</v>
      </c>
      <c r="AS85" s="4">
        <v>314.3</v>
      </c>
      <c r="AT85" s="4">
        <v>0</v>
      </c>
      <c r="AU85" s="4">
        <v>12</v>
      </c>
      <c r="AV85" s="4">
        <v>11</v>
      </c>
      <c r="AW85" s="4" t="s">
        <v>206</v>
      </c>
      <c r="AX85" s="4">
        <v>0.8</v>
      </c>
      <c r="AY85" s="4">
        <v>1.3</v>
      </c>
      <c r="AZ85" s="4">
        <v>1.6</v>
      </c>
      <c r="BA85" s="4">
        <v>14.023</v>
      </c>
      <c r="BB85" s="4">
        <v>11.78</v>
      </c>
      <c r="BC85" s="4">
        <v>0.84</v>
      </c>
      <c r="BD85" s="4">
        <v>17.702000000000002</v>
      </c>
      <c r="BE85" s="4">
        <v>1543.9380000000001</v>
      </c>
      <c r="BF85" s="4">
        <v>825.23099999999999</v>
      </c>
      <c r="BG85" s="4">
        <v>0.78800000000000003</v>
      </c>
      <c r="BH85" s="4">
        <v>0</v>
      </c>
      <c r="BI85" s="4">
        <v>0.78800000000000003</v>
      </c>
      <c r="BJ85" s="4">
        <v>0.59199999999999997</v>
      </c>
      <c r="BK85" s="4">
        <v>0</v>
      </c>
      <c r="BL85" s="4">
        <v>0.59199999999999997</v>
      </c>
      <c r="BM85" s="4">
        <v>63.211199999999998</v>
      </c>
      <c r="BQ85" s="4">
        <v>327.84100000000001</v>
      </c>
      <c r="BR85" s="4">
        <v>0.11098</v>
      </c>
      <c r="BS85" s="4">
        <v>-5</v>
      </c>
      <c r="BT85" s="4">
        <v>0.109898</v>
      </c>
      <c r="BU85" s="4">
        <v>2.7120739999999999</v>
      </c>
      <c r="BV85" s="4">
        <v>2.2199399999999998</v>
      </c>
    </row>
    <row r="86" spans="1:74" x14ac:dyDescent="0.25">
      <c r="A86" s="2">
        <v>42068</v>
      </c>
      <c r="B86" s="3">
        <v>2.0833333333333335E-4</v>
      </c>
      <c r="C86" s="4">
        <v>8.5820000000000007</v>
      </c>
      <c r="D86" s="4">
        <v>7.1341000000000001</v>
      </c>
      <c r="E86" s="4">
        <v>71341.351129999995</v>
      </c>
      <c r="F86" s="4">
        <v>41.5</v>
      </c>
      <c r="G86" s="4">
        <v>0</v>
      </c>
      <c r="H86" s="4">
        <v>8585</v>
      </c>
      <c r="J86" s="4">
        <v>2.5</v>
      </c>
      <c r="K86" s="4">
        <v>0.85040000000000004</v>
      </c>
      <c r="L86" s="4">
        <v>7.2984</v>
      </c>
      <c r="M86" s="4">
        <v>6.0667999999999997</v>
      </c>
      <c r="N86" s="4">
        <v>35.292000000000002</v>
      </c>
      <c r="O86" s="4">
        <v>0</v>
      </c>
      <c r="P86" s="4">
        <v>35.299999999999997</v>
      </c>
      <c r="Q86" s="4">
        <v>26.5181</v>
      </c>
      <c r="R86" s="4">
        <v>0</v>
      </c>
      <c r="S86" s="4">
        <v>26.5</v>
      </c>
      <c r="T86" s="4">
        <v>8585.0275999999994</v>
      </c>
      <c r="W86" s="4">
        <v>0</v>
      </c>
      <c r="X86" s="4">
        <v>2.1259999999999999</v>
      </c>
      <c r="Y86" s="4">
        <v>13.2</v>
      </c>
      <c r="Z86" s="4">
        <v>855</v>
      </c>
      <c r="AA86" s="4">
        <v>882</v>
      </c>
      <c r="AB86" s="4">
        <v>841</v>
      </c>
      <c r="AC86" s="4">
        <v>43</v>
      </c>
      <c r="AD86" s="4">
        <v>4.5999999999999996</v>
      </c>
      <c r="AE86" s="4">
        <v>0.11</v>
      </c>
      <c r="AF86" s="4">
        <v>990</v>
      </c>
      <c r="AG86" s="4">
        <v>-12</v>
      </c>
      <c r="AH86" s="4">
        <v>5</v>
      </c>
      <c r="AI86" s="4">
        <v>29</v>
      </c>
      <c r="AJ86" s="4">
        <v>191</v>
      </c>
      <c r="AK86" s="4">
        <v>140</v>
      </c>
      <c r="AL86" s="4">
        <v>3.8</v>
      </c>
      <c r="AM86" s="4">
        <v>195</v>
      </c>
      <c r="AN86" s="4" t="s">
        <v>155</v>
      </c>
      <c r="AO86" s="4">
        <v>2</v>
      </c>
      <c r="AP86" s="5">
        <v>0.91690972222222211</v>
      </c>
      <c r="AQ86" s="4">
        <v>47.159292000000001</v>
      </c>
      <c r="AR86" s="4">
        <v>-88.489716999999999</v>
      </c>
      <c r="AS86" s="4">
        <v>314.10000000000002</v>
      </c>
      <c r="AT86" s="4">
        <v>0</v>
      </c>
      <c r="AU86" s="4">
        <v>12</v>
      </c>
      <c r="AV86" s="4">
        <v>11</v>
      </c>
      <c r="AW86" s="4" t="s">
        <v>206</v>
      </c>
      <c r="AX86" s="4">
        <v>0.85650000000000004</v>
      </c>
      <c r="AY86" s="4">
        <v>1.2435</v>
      </c>
      <c r="AZ86" s="4">
        <v>1.6</v>
      </c>
      <c r="BA86" s="4">
        <v>14.023</v>
      </c>
      <c r="BB86" s="4">
        <v>11.84</v>
      </c>
      <c r="BC86" s="4">
        <v>0.84</v>
      </c>
      <c r="BD86" s="4">
        <v>17.591999999999999</v>
      </c>
      <c r="BE86" s="4">
        <v>1555.6120000000001</v>
      </c>
      <c r="BF86" s="4">
        <v>823.02099999999996</v>
      </c>
      <c r="BG86" s="4">
        <v>0.78800000000000003</v>
      </c>
      <c r="BH86" s="4">
        <v>0</v>
      </c>
      <c r="BI86" s="4">
        <v>0.78800000000000003</v>
      </c>
      <c r="BJ86" s="4">
        <v>0.59199999999999997</v>
      </c>
      <c r="BK86" s="4">
        <v>0</v>
      </c>
      <c r="BL86" s="4">
        <v>0.59199999999999997</v>
      </c>
      <c r="BM86" s="4">
        <v>60.510800000000003</v>
      </c>
      <c r="BQ86" s="4">
        <v>329.48099999999999</v>
      </c>
      <c r="BR86" s="4">
        <v>0.102714</v>
      </c>
      <c r="BS86" s="4">
        <v>-5</v>
      </c>
      <c r="BT86" s="4">
        <v>0.109102</v>
      </c>
      <c r="BU86" s="4">
        <v>2.5100730000000002</v>
      </c>
      <c r="BV86" s="4">
        <v>2.2038600000000002</v>
      </c>
    </row>
    <row r="87" spans="1:74" x14ac:dyDescent="0.25">
      <c r="A87" s="2">
        <v>42068</v>
      </c>
      <c r="B87" s="3">
        <v>2.199074074074074E-4</v>
      </c>
      <c r="C87" s="4">
        <v>8.5839999999999996</v>
      </c>
      <c r="D87" s="4">
        <v>7.1357999999999997</v>
      </c>
      <c r="E87" s="4">
        <v>71358.031690000003</v>
      </c>
      <c r="F87" s="4">
        <v>41.4</v>
      </c>
      <c r="G87" s="4">
        <v>0</v>
      </c>
      <c r="H87" s="4">
        <v>8315.2999999999993</v>
      </c>
      <c r="J87" s="4">
        <v>2.5</v>
      </c>
      <c r="K87" s="4">
        <v>0.85060000000000002</v>
      </c>
      <c r="L87" s="4">
        <v>7.3017000000000003</v>
      </c>
      <c r="M87" s="4">
        <v>6.0697999999999999</v>
      </c>
      <c r="N87" s="4">
        <v>35.215499999999999</v>
      </c>
      <c r="O87" s="4">
        <v>0</v>
      </c>
      <c r="P87" s="4">
        <v>35.200000000000003</v>
      </c>
      <c r="Q87" s="4">
        <v>26.460599999999999</v>
      </c>
      <c r="R87" s="4">
        <v>0</v>
      </c>
      <c r="S87" s="4">
        <v>26.5</v>
      </c>
      <c r="T87" s="4">
        <v>8315.3299000000006</v>
      </c>
      <c r="W87" s="4">
        <v>0</v>
      </c>
      <c r="X87" s="4">
        <v>2.1265000000000001</v>
      </c>
      <c r="Y87" s="4">
        <v>13.2</v>
      </c>
      <c r="Z87" s="4">
        <v>855</v>
      </c>
      <c r="AA87" s="4">
        <v>882</v>
      </c>
      <c r="AB87" s="4">
        <v>844</v>
      </c>
      <c r="AC87" s="4">
        <v>43</v>
      </c>
      <c r="AD87" s="4">
        <v>4.5999999999999996</v>
      </c>
      <c r="AE87" s="4">
        <v>0.11</v>
      </c>
      <c r="AF87" s="4">
        <v>990</v>
      </c>
      <c r="AG87" s="4">
        <v>-12</v>
      </c>
      <c r="AH87" s="4">
        <v>5</v>
      </c>
      <c r="AI87" s="4">
        <v>29</v>
      </c>
      <c r="AJ87" s="4">
        <v>191</v>
      </c>
      <c r="AK87" s="4">
        <v>140</v>
      </c>
      <c r="AL87" s="4">
        <v>3.7</v>
      </c>
      <c r="AM87" s="4">
        <v>195</v>
      </c>
      <c r="AN87" s="4" t="s">
        <v>155</v>
      </c>
      <c r="AO87" s="4">
        <v>2</v>
      </c>
      <c r="AP87" s="5">
        <v>0.91692129629629626</v>
      </c>
      <c r="AQ87" s="4">
        <v>47.159292000000001</v>
      </c>
      <c r="AR87" s="4">
        <v>-88.489716999999999</v>
      </c>
      <c r="AS87" s="4">
        <v>314.10000000000002</v>
      </c>
      <c r="AT87" s="4">
        <v>0</v>
      </c>
      <c r="AU87" s="4">
        <v>12</v>
      </c>
      <c r="AV87" s="4">
        <v>11</v>
      </c>
      <c r="AW87" s="4" t="s">
        <v>206</v>
      </c>
      <c r="AX87" s="4">
        <v>0.9</v>
      </c>
      <c r="AY87" s="4">
        <v>1.2564439999999999</v>
      </c>
      <c r="AZ87" s="4">
        <v>1.6</v>
      </c>
      <c r="BA87" s="4">
        <v>14.023</v>
      </c>
      <c r="BB87" s="4">
        <v>11.86</v>
      </c>
      <c r="BC87" s="4">
        <v>0.85</v>
      </c>
      <c r="BD87" s="4">
        <v>17.562000000000001</v>
      </c>
      <c r="BE87" s="4">
        <v>1558.588</v>
      </c>
      <c r="BF87" s="4">
        <v>824.62900000000002</v>
      </c>
      <c r="BG87" s="4">
        <v>0.78700000000000003</v>
      </c>
      <c r="BH87" s="4">
        <v>0</v>
      </c>
      <c r="BI87" s="4">
        <v>0.78700000000000003</v>
      </c>
      <c r="BJ87" s="4">
        <v>0.59099999999999997</v>
      </c>
      <c r="BK87" s="4">
        <v>0</v>
      </c>
      <c r="BL87" s="4">
        <v>0.59099999999999997</v>
      </c>
      <c r="BM87" s="4">
        <v>58.695500000000003</v>
      </c>
      <c r="BQ87" s="4">
        <v>330.048</v>
      </c>
      <c r="BR87" s="4">
        <v>0.108388</v>
      </c>
      <c r="BS87" s="4">
        <v>-5</v>
      </c>
      <c r="BT87" s="4">
        <v>0.110204</v>
      </c>
      <c r="BU87" s="4">
        <v>2.6487319999999999</v>
      </c>
      <c r="BV87" s="4">
        <v>2.226121</v>
      </c>
    </row>
    <row r="88" spans="1:74" x14ac:dyDescent="0.25">
      <c r="A88" s="2">
        <v>42068</v>
      </c>
      <c r="B88" s="3">
        <v>2.3148148148148146E-4</v>
      </c>
      <c r="C88" s="4">
        <v>8.58</v>
      </c>
      <c r="D88" s="4">
        <v>7.0949</v>
      </c>
      <c r="E88" s="4">
        <v>70948.742710000006</v>
      </c>
      <c r="F88" s="4">
        <v>41</v>
      </c>
      <c r="G88" s="4">
        <v>0</v>
      </c>
      <c r="H88" s="4">
        <v>8362.7000000000007</v>
      </c>
      <c r="J88" s="4">
        <v>2.5</v>
      </c>
      <c r="K88" s="4">
        <v>0.85099999999999998</v>
      </c>
      <c r="L88" s="4">
        <v>7.3018000000000001</v>
      </c>
      <c r="M88" s="4">
        <v>6.0378999999999996</v>
      </c>
      <c r="N88" s="4">
        <v>34.892099999999999</v>
      </c>
      <c r="O88" s="4">
        <v>0</v>
      </c>
      <c r="P88" s="4">
        <v>34.9</v>
      </c>
      <c r="Q88" s="4">
        <v>26.217600000000001</v>
      </c>
      <c r="R88" s="4">
        <v>0</v>
      </c>
      <c r="S88" s="4">
        <v>26.2</v>
      </c>
      <c r="T88" s="4">
        <v>8362.6903000000002</v>
      </c>
      <c r="W88" s="4">
        <v>0</v>
      </c>
      <c r="X88" s="4">
        <v>2.1276000000000002</v>
      </c>
      <c r="Y88" s="4">
        <v>13.2</v>
      </c>
      <c r="Z88" s="4">
        <v>855</v>
      </c>
      <c r="AA88" s="4">
        <v>882</v>
      </c>
      <c r="AB88" s="4">
        <v>842</v>
      </c>
      <c r="AC88" s="4">
        <v>43</v>
      </c>
      <c r="AD88" s="4">
        <v>4.5999999999999996</v>
      </c>
      <c r="AE88" s="4">
        <v>0.11</v>
      </c>
      <c r="AF88" s="4">
        <v>990</v>
      </c>
      <c r="AG88" s="4">
        <v>-12</v>
      </c>
      <c r="AH88" s="4">
        <v>5</v>
      </c>
      <c r="AI88" s="4">
        <v>29</v>
      </c>
      <c r="AJ88" s="4">
        <v>191</v>
      </c>
      <c r="AK88" s="4">
        <v>140</v>
      </c>
      <c r="AL88" s="4">
        <v>3.8</v>
      </c>
      <c r="AM88" s="4">
        <v>195</v>
      </c>
      <c r="AN88" s="4" t="s">
        <v>155</v>
      </c>
      <c r="AO88" s="4">
        <v>2</v>
      </c>
      <c r="AP88" s="5">
        <v>0.91693287037037041</v>
      </c>
      <c r="AQ88" s="4">
        <v>47.159292000000001</v>
      </c>
      <c r="AR88" s="4">
        <v>-88.489716999999999</v>
      </c>
      <c r="AS88" s="4">
        <v>314.10000000000002</v>
      </c>
      <c r="AT88" s="4">
        <v>0</v>
      </c>
      <c r="AU88" s="4">
        <v>12</v>
      </c>
      <c r="AV88" s="4">
        <v>11</v>
      </c>
      <c r="AW88" s="4" t="s">
        <v>206</v>
      </c>
      <c r="AX88" s="4">
        <v>0.9</v>
      </c>
      <c r="AY88" s="4">
        <v>1.3</v>
      </c>
      <c r="AZ88" s="4">
        <v>1.6</v>
      </c>
      <c r="BA88" s="4">
        <v>14.023</v>
      </c>
      <c r="BB88" s="4">
        <v>11.89</v>
      </c>
      <c r="BC88" s="4">
        <v>0.85</v>
      </c>
      <c r="BD88" s="4">
        <v>17.504999999999999</v>
      </c>
      <c r="BE88" s="4">
        <v>1561.59</v>
      </c>
      <c r="BF88" s="4">
        <v>821.86699999999996</v>
      </c>
      <c r="BG88" s="4">
        <v>0.78100000000000003</v>
      </c>
      <c r="BH88" s="4">
        <v>0</v>
      </c>
      <c r="BI88" s="4">
        <v>0.78100000000000003</v>
      </c>
      <c r="BJ88" s="4">
        <v>0.58699999999999997</v>
      </c>
      <c r="BK88" s="4">
        <v>0</v>
      </c>
      <c r="BL88" s="4">
        <v>0.58699999999999997</v>
      </c>
      <c r="BM88" s="4">
        <v>59.143000000000001</v>
      </c>
      <c r="BQ88" s="4">
        <v>330.84</v>
      </c>
      <c r="BR88" s="4">
        <v>0.102898</v>
      </c>
      <c r="BS88" s="4">
        <v>-5</v>
      </c>
      <c r="BT88" s="4">
        <v>0.11179600000000001</v>
      </c>
      <c r="BU88" s="4">
        <v>2.5145689999999998</v>
      </c>
      <c r="BV88" s="4">
        <v>2.2582789999999999</v>
      </c>
    </row>
    <row r="89" spans="1:74" x14ac:dyDescent="0.25">
      <c r="A89" s="2">
        <v>42068</v>
      </c>
      <c r="B89" s="3">
        <v>2.4305555555555552E-4</v>
      </c>
      <c r="C89" s="4">
        <v>8.5779999999999994</v>
      </c>
      <c r="D89" s="4">
        <v>7.1440000000000001</v>
      </c>
      <c r="E89" s="4">
        <v>71439.547829999996</v>
      </c>
      <c r="F89" s="4">
        <v>41</v>
      </c>
      <c r="G89" s="4">
        <v>0</v>
      </c>
      <c r="H89" s="4">
        <v>8231.6</v>
      </c>
      <c r="J89" s="4">
        <v>2.5</v>
      </c>
      <c r="K89" s="4">
        <v>0.85070000000000001</v>
      </c>
      <c r="L89" s="4">
        <v>7.2968999999999999</v>
      </c>
      <c r="M89" s="4">
        <v>6.0773000000000001</v>
      </c>
      <c r="N89" s="4">
        <v>34.878399999999999</v>
      </c>
      <c r="O89" s="4">
        <v>0</v>
      </c>
      <c r="P89" s="4">
        <v>34.9</v>
      </c>
      <c r="Q89" s="4">
        <v>26.2073</v>
      </c>
      <c r="R89" s="4">
        <v>0</v>
      </c>
      <c r="S89" s="4">
        <v>26.2</v>
      </c>
      <c r="T89" s="4">
        <v>8231.6214</v>
      </c>
      <c r="W89" s="4">
        <v>0</v>
      </c>
      <c r="X89" s="4">
        <v>2.1267</v>
      </c>
      <c r="Y89" s="4">
        <v>13.1</v>
      </c>
      <c r="Z89" s="4">
        <v>857</v>
      </c>
      <c r="AA89" s="4">
        <v>883</v>
      </c>
      <c r="AB89" s="4">
        <v>844</v>
      </c>
      <c r="AC89" s="4">
        <v>43</v>
      </c>
      <c r="AD89" s="4">
        <v>4.5999999999999996</v>
      </c>
      <c r="AE89" s="4">
        <v>0.11</v>
      </c>
      <c r="AF89" s="4">
        <v>990</v>
      </c>
      <c r="AG89" s="4">
        <v>-12</v>
      </c>
      <c r="AH89" s="4">
        <v>5</v>
      </c>
      <c r="AI89" s="4">
        <v>29</v>
      </c>
      <c r="AJ89" s="4">
        <v>191</v>
      </c>
      <c r="AK89" s="4">
        <v>140</v>
      </c>
      <c r="AL89" s="4">
        <v>3.8</v>
      </c>
      <c r="AM89" s="4">
        <v>195</v>
      </c>
      <c r="AN89" s="4" t="s">
        <v>155</v>
      </c>
      <c r="AO89" s="4">
        <v>2</v>
      </c>
      <c r="AP89" s="5">
        <v>0.91693287037037041</v>
      </c>
      <c r="AQ89" s="4">
        <v>47.159292000000001</v>
      </c>
      <c r="AR89" s="4">
        <v>-88.489716999999999</v>
      </c>
      <c r="AS89" s="4">
        <v>314.2</v>
      </c>
      <c r="AT89" s="4">
        <v>0</v>
      </c>
      <c r="AU89" s="4">
        <v>12</v>
      </c>
      <c r="AV89" s="4">
        <v>11</v>
      </c>
      <c r="AW89" s="4" t="s">
        <v>206</v>
      </c>
      <c r="AX89" s="4">
        <v>0.9</v>
      </c>
      <c r="AY89" s="4">
        <v>1.3</v>
      </c>
      <c r="AZ89" s="4">
        <v>1.6</v>
      </c>
      <c r="BA89" s="4">
        <v>14.023</v>
      </c>
      <c r="BB89" s="4">
        <v>11.87</v>
      </c>
      <c r="BC89" s="4">
        <v>0.85</v>
      </c>
      <c r="BD89" s="4">
        <v>17.550999999999998</v>
      </c>
      <c r="BE89" s="4">
        <v>1558.1880000000001</v>
      </c>
      <c r="BF89" s="4">
        <v>825.97699999999998</v>
      </c>
      <c r="BG89" s="4">
        <v>0.78</v>
      </c>
      <c r="BH89" s="4">
        <v>0</v>
      </c>
      <c r="BI89" s="4">
        <v>0.78</v>
      </c>
      <c r="BJ89" s="4">
        <v>0.58599999999999997</v>
      </c>
      <c r="BK89" s="4">
        <v>0</v>
      </c>
      <c r="BL89" s="4">
        <v>0.58599999999999997</v>
      </c>
      <c r="BM89" s="4">
        <v>58.127899999999997</v>
      </c>
      <c r="BQ89" s="4">
        <v>330.21</v>
      </c>
      <c r="BR89" s="4">
        <v>0.10251</v>
      </c>
      <c r="BS89" s="4">
        <v>-5</v>
      </c>
      <c r="BT89" s="4">
        <v>0.11010200000000001</v>
      </c>
      <c r="BU89" s="4">
        <v>2.5050880000000002</v>
      </c>
      <c r="BV89" s="4">
        <v>2.2240600000000001</v>
      </c>
    </row>
    <row r="90" spans="1:74" x14ac:dyDescent="0.25">
      <c r="A90" s="2">
        <v>42068</v>
      </c>
      <c r="B90" s="3">
        <v>2.5462962962962961E-4</v>
      </c>
      <c r="C90" s="4">
        <v>8.57</v>
      </c>
      <c r="D90" s="4">
        <v>7.1574</v>
      </c>
      <c r="E90" s="4">
        <v>71574.144</v>
      </c>
      <c r="F90" s="4">
        <v>40.9</v>
      </c>
      <c r="G90" s="4">
        <v>0</v>
      </c>
      <c r="H90" s="4">
        <v>8129.9</v>
      </c>
      <c r="J90" s="4">
        <v>2.5</v>
      </c>
      <c r="K90" s="4">
        <v>0.85070000000000001</v>
      </c>
      <c r="L90" s="4">
        <v>7.2904</v>
      </c>
      <c r="M90" s="4">
        <v>6.0888</v>
      </c>
      <c r="N90" s="4">
        <v>34.793900000000001</v>
      </c>
      <c r="O90" s="4">
        <v>0</v>
      </c>
      <c r="P90" s="4">
        <v>34.799999999999997</v>
      </c>
      <c r="Q90" s="4">
        <v>26.143799999999999</v>
      </c>
      <c r="R90" s="4">
        <v>0</v>
      </c>
      <c r="S90" s="4">
        <v>26.1</v>
      </c>
      <c r="T90" s="4">
        <v>8129.8843999999999</v>
      </c>
      <c r="W90" s="4">
        <v>0</v>
      </c>
      <c r="X90" s="4">
        <v>2.1267</v>
      </c>
      <c r="Y90" s="4">
        <v>13.5</v>
      </c>
      <c r="Z90" s="4">
        <v>854</v>
      </c>
      <c r="AA90" s="4">
        <v>882</v>
      </c>
      <c r="AB90" s="4">
        <v>843</v>
      </c>
      <c r="AC90" s="4">
        <v>43</v>
      </c>
      <c r="AD90" s="4">
        <v>4.5999999999999996</v>
      </c>
      <c r="AE90" s="4">
        <v>0.11</v>
      </c>
      <c r="AF90" s="4">
        <v>990</v>
      </c>
      <c r="AG90" s="4">
        <v>-12</v>
      </c>
      <c r="AH90" s="4">
        <v>5</v>
      </c>
      <c r="AI90" s="4">
        <v>29</v>
      </c>
      <c r="AJ90" s="4">
        <v>191</v>
      </c>
      <c r="AK90" s="4">
        <v>140</v>
      </c>
      <c r="AL90" s="4">
        <v>3.7</v>
      </c>
      <c r="AM90" s="4">
        <v>195</v>
      </c>
      <c r="AN90" s="4" t="s">
        <v>155</v>
      </c>
      <c r="AO90" s="4">
        <v>2</v>
      </c>
      <c r="AP90" s="5">
        <v>0.91695601851851849</v>
      </c>
      <c r="AQ90" s="4">
        <v>47.159292000000001</v>
      </c>
      <c r="AR90" s="4">
        <v>-88.489716999999999</v>
      </c>
      <c r="AS90" s="4">
        <v>314.3</v>
      </c>
      <c r="AT90" s="4">
        <v>0</v>
      </c>
      <c r="AU90" s="4">
        <v>12</v>
      </c>
      <c r="AV90" s="4">
        <v>11</v>
      </c>
      <c r="AW90" s="4" t="s">
        <v>206</v>
      </c>
      <c r="AX90" s="4">
        <v>0.9</v>
      </c>
      <c r="AY90" s="4">
        <v>1.3</v>
      </c>
      <c r="AZ90" s="4">
        <v>1.6</v>
      </c>
      <c r="BA90" s="4">
        <v>14.023</v>
      </c>
      <c r="BB90" s="4">
        <v>11.87</v>
      </c>
      <c r="BC90" s="4">
        <v>0.85</v>
      </c>
      <c r="BD90" s="4">
        <v>17.550999999999998</v>
      </c>
      <c r="BE90" s="4">
        <v>1557.375</v>
      </c>
      <c r="BF90" s="4">
        <v>827.83900000000006</v>
      </c>
      <c r="BG90" s="4">
        <v>0.77800000000000002</v>
      </c>
      <c r="BH90" s="4">
        <v>0</v>
      </c>
      <c r="BI90" s="4">
        <v>0.77800000000000002</v>
      </c>
      <c r="BJ90" s="4">
        <v>0.58499999999999996</v>
      </c>
      <c r="BK90" s="4">
        <v>0</v>
      </c>
      <c r="BL90" s="4">
        <v>0.58499999999999996</v>
      </c>
      <c r="BM90" s="4">
        <v>57.430599999999998</v>
      </c>
      <c r="BQ90" s="4">
        <v>330.33199999999999</v>
      </c>
      <c r="BR90" s="4">
        <v>0.10750999999999999</v>
      </c>
      <c r="BS90" s="4">
        <v>-5</v>
      </c>
      <c r="BT90" s="4">
        <v>0.11110200000000001</v>
      </c>
      <c r="BU90" s="4">
        <v>2.627275</v>
      </c>
      <c r="BV90" s="4">
        <v>2.2442600000000001</v>
      </c>
    </row>
    <row r="91" spans="1:74" x14ac:dyDescent="0.25">
      <c r="A91" s="2">
        <v>42068</v>
      </c>
      <c r="B91" s="3">
        <v>2.6620370370370372E-4</v>
      </c>
      <c r="C91" s="4">
        <v>8.57</v>
      </c>
      <c r="D91" s="4">
        <v>7.1043000000000003</v>
      </c>
      <c r="E91" s="4">
        <v>71042.819019999995</v>
      </c>
      <c r="F91" s="4">
        <v>40.9</v>
      </c>
      <c r="G91" s="4">
        <v>-0.1</v>
      </c>
      <c r="H91" s="4">
        <v>8022.8</v>
      </c>
      <c r="J91" s="4">
        <v>2.4300000000000002</v>
      </c>
      <c r="K91" s="4">
        <v>0.85129999999999995</v>
      </c>
      <c r="L91" s="4">
        <v>7.2956000000000003</v>
      </c>
      <c r="M91" s="4">
        <v>6.0477999999999996</v>
      </c>
      <c r="N91" s="4">
        <v>34.817900000000002</v>
      </c>
      <c r="O91" s="4">
        <v>0</v>
      </c>
      <c r="P91" s="4">
        <v>34.799999999999997</v>
      </c>
      <c r="Q91" s="4">
        <v>26.161899999999999</v>
      </c>
      <c r="R91" s="4">
        <v>0</v>
      </c>
      <c r="S91" s="4">
        <v>26.2</v>
      </c>
      <c r="T91" s="4">
        <v>8022.8027000000002</v>
      </c>
      <c r="W91" s="4">
        <v>0</v>
      </c>
      <c r="X91" s="4">
        <v>2.0680999999999998</v>
      </c>
      <c r="Y91" s="4">
        <v>13.6</v>
      </c>
      <c r="Z91" s="4">
        <v>852</v>
      </c>
      <c r="AA91" s="4">
        <v>881</v>
      </c>
      <c r="AB91" s="4">
        <v>842</v>
      </c>
      <c r="AC91" s="4">
        <v>43</v>
      </c>
      <c r="AD91" s="4">
        <v>4.5999999999999996</v>
      </c>
      <c r="AE91" s="4">
        <v>0.11</v>
      </c>
      <c r="AF91" s="4">
        <v>990</v>
      </c>
      <c r="AG91" s="4">
        <v>-12</v>
      </c>
      <c r="AH91" s="4">
        <v>5</v>
      </c>
      <c r="AI91" s="4">
        <v>29</v>
      </c>
      <c r="AJ91" s="4">
        <v>190.9</v>
      </c>
      <c r="AK91" s="4">
        <v>140</v>
      </c>
      <c r="AL91" s="4">
        <v>3.6</v>
      </c>
      <c r="AM91" s="4">
        <v>195</v>
      </c>
      <c r="AN91" s="4" t="s">
        <v>155</v>
      </c>
      <c r="AO91" s="4">
        <v>2</v>
      </c>
      <c r="AP91" s="5">
        <v>0.91695601851851849</v>
      </c>
      <c r="AQ91" s="4">
        <v>47.159292000000001</v>
      </c>
      <c r="AR91" s="4">
        <v>-88.489716999999999</v>
      </c>
      <c r="AS91" s="4">
        <v>314.2</v>
      </c>
      <c r="AT91" s="4">
        <v>0</v>
      </c>
      <c r="AU91" s="4">
        <v>12</v>
      </c>
      <c r="AV91" s="4">
        <v>11</v>
      </c>
      <c r="AW91" s="4" t="s">
        <v>206</v>
      </c>
      <c r="AX91" s="4">
        <v>0.9</v>
      </c>
      <c r="AY91" s="4">
        <v>1.3</v>
      </c>
      <c r="AZ91" s="4">
        <v>1.6</v>
      </c>
      <c r="BA91" s="4">
        <v>14.023</v>
      </c>
      <c r="BB91" s="4">
        <v>11.92</v>
      </c>
      <c r="BC91" s="4">
        <v>0.85</v>
      </c>
      <c r="BD91" s="4">
        <v>17.468</v>
      </c>
      <c r="BE91" s="4">
        <v>1563.6110000000001</v>
      </c>
      <c r="BF91" s="4">
        <v>824.98400000000004</v>
      </c>
      <c r="BG91" s="4">
        <v>0.78100000000000003</v>
      </c>
      <c r="BH91" s="4">
        <v>0</v>
      </c>
      <c r="BI91" s="4">
        <v>0.78100000000000003</v>
      </c>
      <c r="BJ91" s="4">
        <v>0.58699999999999997</v>
      </c>
      <c r="BK91" s="4">
        <v>0</v>
      </c>
      <c r="BL91" s="4">
        <v>0.58699999999999997</v>
      </c>
      <c r="BM91" s="4">
        <v>56.8611</v>
      </c>
      <c r="BQ91" s="4">
        <v>322.28899999999999</v>
      </c>
      <c r="BR91" s="4">
        <v>0.111898</v>
      </c>
      <c r="BS91" s="4">
        <v>-5</v>
      </c>
      <c r="BT91" s="4">
        <v>0.111898</v>
      </c>
      <c r="BU91" s="4">
        <v>2.7345100000000002</v>
      </c>
      <c r="BV91" s="4">
        <v>2.2603420000000001</v>
      </c>
    </row>
    <row r="92" spans="1:74" x14ac:dyDescent="0.25">
      <c r="A92" s="2">
        <v>42068</v>
      </c>
      <c r="B92" s="3">
        <v>2.7777777777777778E-4</v>
      </c>
      <c r="C92" s="4">
        <v>8.57</v>
      </c>
      <c r="D92" s="4">
        <v>7.0568</v>
      </c>
      <c r="E92" s="4">
        <v>70567.625650000002</v>
      </c>
      <c r="F92" s="4">
        <v>40.9</v>
      </c>
      <c r="G92" s="4">
        <v>-0.1</v>
      </c>
      <c r="H92" s="4">
        <v>7994.3</v>
      </c>
      <c r="J92" s="4">
        <v>2.4</v>
      </c>
      <c r="K92" s="4">
        <v>0.8518</v>
      </c>
      <c r="L92" s="4">
        <v>7.2995999999999999</v>
      </c>
      <c r="M92" s="4">
        <v>6.0106999999999999</v>
      </c>
      <c r="N92" s="4">
        <v>34.8371</v>
      </c>
      <c r="O92" s="4">
        <v>0</v>
      </c>
      <c r="P92" s="4">
        <v>34.799999999999997</v>
      </c>
      <c r="Q92" s="4">
        <v>26.176300000000001</v>
      </c>
      <c r="R92" s="4">
        <v>0</v>
      </c>
      <c r="S92" s="4">
        <v>26.2</v>
      </c>
      <c r="T92" s="4">
        <v>7994.2556999999997</v>
      </c>
      <c r="W92" s="4">
        <v>0</v>
      </c>
      <c r="X92" s="4">
        <v>2.0442</v>
      </c>
      <c r="Y92" s="4">
        <v>13.6</v>
      </c>
      <c r="Z92" s="4">
        <v>852</v>
      </c>
      <c r="AA92" s="4">
        <v>880</v>
      </c>
      <c r="AB92" s="4">
        <v>840</v>
      </c>
      <c r="AC92" s="4">
        <v>43</v>
      </c>
      <c r="AD92" s="4">
        <v>4.5999999999999996</v>
      </c>
      <c r="AE92" s="4">
        <v>0.11</v>
      </c>
      <c r="AF92" s="4">
        <v>990</v>
      </c>
      <c r="AG92" s="4">
        <v>-12</v>
      </c>
      <c r="AH92" s="4">
        <v>5</v>
      </c>
      <c r="AI92" s="4">
        <v>29</v>
      </c>
      <c r="AJ92" s="4">
        <v>190</v>
      </c>
      <c r="AK92" s="4">
        <v>140</v>
      </c>
      <c r="AL92" s="4">
        <v>3.5</v>
      </c>
      <c r="AM92" s="4">
        <v>195</v>
      </c>
      <c r="AN92" s="4" t="s">
        <v>155</v>
      </c>
      <c r="AO92" s="4">
        <v>2</v>
      </c>
      <c r="AP92" s="5">
        <v>0.91697916666666668</v>
      </c>
      <c r="AQ92" s="4">
        <v>47.159292000000001</v>
      </c>
      <c r="AR92" s="4">
        <v>-88.489716999999999</v>
      </c>
      <c r="AS92" s="4">
        <v>314.10000000000002</v>
      </c>
      <c r="AT92" s="4">
        <v>0</v>
      </c>
      <c r="AU92" s="4">
        <v>12</v>
      </c>
      <c r="AV92" s="4">
        <v>11</v>
      </c>
      <c r="AW92" s="4" t="s">
        <v>206</v>
      </c>
      <c r="AX92" s="4">
        <v>0.9</v>
      </c>
      <c r="AY92" s="4">
        <v>1.3</v>
      </c>
      <c r="AZ92" s="4">
        <v>1.6</v>
      </c>
      <c r="BA92" s="4">
        <v>14.023</v>
      </c>
      <c r="BB92" s="4">
        <v>11.96</v>
      </c>
      <c r="BC92" s="4">
        <v>0.85</v>
      </c>
      <c r="BD92" s="4">
        <v>17.404</v>
      </c>
      <c r="BE92" s="4">
        <v>1568.4739999999999</v>
      </c>
      <c r="BF92" s="4">
        <v>822.01400000000001</v>
      </c>
      <c r="BG92" s="4">
        <v>0.78400000000000003</v>
      </c>
      <c r="BH92" s="4">
        <v>0</v>
      </c>
      <c r="BI92" s="4">
        <v>0.78400000000000003</v>
      </c>
      <c r="BJ92" s="4">
        <v>0.58899999999999997</v>
      </c>
      <c r="BK92" s="4">
        <v>0</v>
      </c>
      <c r="BL92" s="4">
        <v>0.58899999999999997</v>
      </c>
      <c r="BM92" s="4">
        <v>56.803699999999999</v>
      </c>
      <c r="BQ92" s="4">
        <v>319.37900000000002</v>
      </c>
      <c r="BR92" s="4">
        <v>0.110899</v>
      </c>
      <c r="BS92" s="4">
        <v>-5</v>
      </c>
      <c r="BT92" s="4">
        <v>0.11110100000000001</v>
      </c>
      <c r="BU92" s="4">
        <v>2.7100919999999999</v>
      </c>
      <c r="BV92" s="4">
        <v>2.2442419999999998</v>
      </c>
    </row>
    <row r="93" spans="1:74" x14ac:dyDescent="0.25">
      <c r="A93" s="2">
        <v>42068</v>
      </c>
      <c r="B93" s="3">
        <v>2.8935185185185189E-4</v>
      </c>
      <c r="C93" s="4">
        <v>8.5879999999999992</v>
      </c>
      <c r="D93" s="4">
        <v>6.9440999999999997</v>
      </c>
      <c r="E93" s="4">
        <v>69441.109190000003</v>
      </c>
      <c r="F93" s="4">
        <v>40.9</v>
      </c>
      <c r="G93" s="4">
        <v>-0.1</v>
      </c>
      <c r="H93" s="4">
        <v>7995.7</v>
      </c>
      <c r="J93" s="4">
        <v>2.4</v>
      </c>
      <c r="K93" s="4">
        <v>0.85270000000000001</v>
      </c>
      <c r="L93" s="4">
        <v>7.3231000000000002</v>
      </c>
      <c r="M93" s="4">
        <v>5.9214000000000002</v>
      </c>
      <c r="N93" s="4">
        <v>34.8765</v>
      </c>
      <c r="O93" s="4">
        <v>0</v>
      </c>
      <c r="P93" s="4">
        <v>34.9</v>
      </c>
      <c r="Q93" s="4">
        <v>26.2059</v>
      </c>
      <c r="R93" s="4">
        <v>0</v>
      </c>
      <c r="S93" s="4">
        <v>26.2</v>
      </c>
      <c r="T93" s="4">
        <v>7995.6503000000002</v>
      </c>
      <c r="W93" s="4">
        <v>0</v>
      </c>
      <c r="X93" s="4">
        <v>2.0465</v>
      </c>
      <c r="Y93" s="4">
        <v>13.8</v>
      </c>
      <c r="Z93" s="4">
        <v>851</v>
      </c>
      <c r="AA93" s="4">
        <v>880</v>
      </c>
      <c r="AB93" s="4">
        <v>840</v>
      </c>
      <c r="AC93" s="4">
        <v>43</v>
      </c>
      <c r="AD93" s="4">
        <v>4.5999999999999996</v>
      </c>
      <c r="AE93" s="4">
        <v>0.11</v>
      </c>
      <c r="AF93" s="4">
        <v>990</v>
      </c>
      <c r="AG93" s="4">
        <v>-12</v>
      </c>
      <c r="AH93" s="4">
        <v>5</v>
      </c>
      <c r="AI93" s="4">
        <v>29</v>
      </c>
      <c r="AJ93" s="4">
        <v>190</v>
      </c>
      <c r="AK93" s="4">
        <v>140</v>
      </c>
      <c r="AL93" s="4">
        <v>3.5</v>
      </c>
      <c r="AM93" s="4">
        <v>195</v>
      </c>
      <c r="AN93" s="4" t="s">
        <v>155</v>
      </c>
      <c r="AO93" s="4">
        <v>2</v>
      </c>
      <c r="AP93" s="5">
        <v>0.91699074074074083</v>
      </c>
      <c r="AQ93" s="4">
        <v>47.159292000000001</v>
      </c>
      <c r="AR93" s="4">
        <v>-88.489716999999999</v>
      </c>
      <c r="AS93" s="4">
        <v>314.10000000000002</v>
      </c>
      <c r="AT93" s="4">
        <v>0</v>
      </c>
      <c r="AU93" s="4">
        <v>12</v>
      </c>
      <c r="AV93" s="4">
        <v>11</v>
      </c>
      <c r="AW93" s="4" t="s">
        <v>206</v>
      </c>
      <c r="AX93" s="4">
        <v>0.9</v>
      </c>
      <c r="AY93" s="4">
        <v>1.3</v>
      </c>
      <c r="AZ93" s="4">
        <v>1.6</v>
      </c>
      <c r="BA93" s="4">
        <v>14.023</v>
      </c>
      <c r="BB93" s="4">
        <v>12.04</v>
      </c>
      <c r="BC93" s="4">
        <v>0.86</v>
      </c>
      <c r="BD93" s="4">
        <v>17.271000000000001</v>
      </c>
      <c r="BE93" s="4">
        <v>1580.894</v>
      </c>
      <c r="BF93" s="4">
        <v>813.60400000000004</v>
      </c>
      <c r="BG93" s="4">
        <v>0.78800000000000003</v>
      </c>
      <c r="BH93" s="4">
        <v>0</v>
      </c>
      <c r="BI93" s="4">
        <v>0.78800000000000003</v>
      </c>
      <c r="BJ93" s="4">
        <v>0.59199999999999997</v>
      </c>
      <c r="BK93" s="4">
        <v>0</v>
      </c>
      <c r="BL93" s="4">
        <v>0.59199999999999997</v>
      </c>
      <c r="BM93" s="4">
        <v>57.079900000000002</v>
      </c>
      <c r="BQ93" s="4">
        <v>321.24</v>
      </c>
      <c r="BR93" s="4">
        <v>0.109694</v>
      </c>
      <c r="BS93" s="4">
        <v>-5</v>
      </c>
      <c r="BT93" s="4">
        <v>0.112</v>
      </c>
      <c r="BU93" s="4">
        <v>2.680647</v>
      </c>
      <c r="BV93" s="4">
        <v>2.2624</v>
      </c>
    </row>
    <row r="94" spans="1:74" x14ac:dyDescent="0.25">
      <c r="A94" s="2">
        <v>42068</v>
      </c>
      <c r="B94" s="3">
        <v>3.0092592592592595E-4</v>
      </c>
      <c r="C94" s="4">
        <v>8.6</v>
      </c>
      <c r="D94" s="4">
        <v>6.9790999999999999</v>
      </c>
      <c r="E94" s="4">
        <v>69791.451879999993</v>
      </c>
      <c r="F94" s="4">
        <v>40.6</v>
      </c>
      <c r="G94" s="4">
        <v>-0.1</v>
      </c>
      <c r="H94" s="4">
        <v>7764</v>
      </c>
      <c r="J94" s="4">
        <v>2.4</v>
      </c>
      <c r="K94" s="4">
        <v>0.85250000000000004</v>
      </c>
      <c r="L94" s="4">
        <v>7.3319000000000001</v>
      </c>
      <c r="M94" s="4">
        <v>5.9500999999999999</v>
      </c>
      <c r="N94" s="4">
        <v>34.613500000000002</v>
      </c>
      <c r="O94" s="4">
        <v>0</v>
      </c>
      <c r="P94" s="4">
        <v>34.6</v>
      </c>
      <c r="Q94" s="4">
        <v>26.008299999999998</v>
      </c>
      <c r="R94" s="4">
        <v>0</v>
      </c>
      <c r="S94" s="4">
        <v>26</v>
      </c>
      <c r="T94" s="4">
        <v>7764.0325999999995</v>
      </c>
      <c r="W94" s="4">
        <v>0</v>
      </c>
      <c r="X94" s="4">
        <v>2.0461</v>
      </c>
      <c r="Y94" s="4">
        <v>13.6</v>
      </c>
      <c r="Z94" s="4">
        <v>852</v>
      </c>
      <c r="AA94" s="4">
        <v>880</v>
      </c>
      <c r="AB94" s="4">
        <v>839</v>
      </c>
      <c r="AC94" s="4">
        <v>43</v>
      </c>
      <c r="AD94" s="4">
        <v>4.5999999999999996</v>
      </c>
      <c r="AE94" s="4">
        <v>0.11</v>
      </c>
      <c r="AF94" s="4">
        <v>990</v>
      </c>
      <c r="AG94" s="4">
        <v>-12</v>
      </c>
      <c r="AH94" s="4">
        <v>5</v>
      </c>
      <c r="AI94" s="4">
        <v>29</v>
      </c>
      <c r="AJ94" s="4">
        <v>190</v>
      </c>
      <c r="AK94" s="4">
        <v>139.9</v>
      </c>
      <c r="AL94" s="4">
        <v>3.6</v>
      </c>
      <c r="AM94" s="4">
        <v>195</v>
      </c>
      <c r="AN94" s="4" t="s">
        <v>155</v>
      </c>
      <c r="AO94" s="4">
        <v>2</v>
      </c>
      <c r="AP94" s="5">
        <v>0.91700231481481476</v>
      </c>
      <c r="AQ94" s="4">
        <v>47.159292000000001</v>
      </c>
      <c r="AR94" s="4">
        <v>-88.489716999999999</v>
      </c>
      <c r="AS94" s="4">
        <v>314.10000000000002</v>
      </c>
      <c r="AT94" s="4">
        <v>0</v>
      </c>
      <c r="AU94" s="4">
        <v>12</v>
      </c>
      <c r="AV94" s="4">
        <v>11</v>
      </c>
      <c r="AW94" s="4" t="s">
        <v>206</v>
      </c>
      <c r="AX94" s="4">
        <v>0.9</v>
      </c>
      <c r="AY94" s="4">
        <v>1.3</v>
      </c>
      <c r="AZ94" s="4">
        <v>1.6</v>
      </c>
      <c r="BA94" s="4">
        <v>14.023</v>
      </c>
      <c r="BB94" s="4">
        <v>12.03</v>
      </c>
      <c r="BC94" s="4">
        <v>0.86</v>
      </c>
      <c r="BD94" s="4">
        <v>17.295000000000002</v>
      </c>
      <c r="BE94" s="4">
        <v>1581.1869999999999</v>
      </c>
      <c r="BF94" s="4">
        <v>816.70299999999997</v>
      </c>
      <c r="BG94" s="4">
        <v>0.78200000000000003</v>
      </c>
      <c r="BH94" s="4">
        <v>0</v>
      </c>
      <c r="BI94" s="4">
        <v>0.78200000000000003</v>
      </c>
      <c r="BJ94" s="4">
        <v>0.58699999999999997</v>
      </c>
      <c r="BK94" s="4">
        <v>0</v>
      </c>
      <c r="BL94" s="4">
        <v>0.58699999999999997</v>
      </c>
      <c r="BM94" s="4">
        <v>55.369799999999998</v>
      </c>
      <c r="BQ94" s="4">
        <v>320.84500000000003</v>
      </c>
      <c r="BR94" s="4">
        <v>0.107102</v>
      </c>
      <c r="BS94" s="4">
        <v>-5</v>
      </c>
      <c r="BT94" s="4">
        <v>0.112</v>
      </c>
      <c r="BU94" s="4">
        <v>2.617305</v>
      </c>
      <c r="BV94" s="4">
        <v>2.2624</v>
      </c>
    </row>
    <row r="95" spans="1:74" x14ac:dyDescent="0.25">
      <c r="A95" s="2">
        <v>42068</v>
      </c>
      <c r="B95" s="3">
        <v>3.1250000000000001E-4</v>
      </c>
      <c r="C95" s="4">
        <v>8.6</v>
      </c>
      <c r="D95" s="4">
        <v>7.0404</v>
      </c>
      <c r="E95" s="4">
        <v>70403.595220000003</v>
      </c>
      <c r="F95" s="4">
        <v>40.6</v>
      </c>
      <c r="G95" s="4">
        <v>-0.1</v>
      </c>
      <c r="H95" s="4">
        <v>7905.1</v>
      </c>
      <c r="J95" s="4">
        <v>2.4</v>
      </c>
      <c r="K95" s="4">
        <v>0.8518</v>
      </c>
      <c r="L95" s="4">
        <v>7.3254999999999999</v>
      </c>
      <c r="M95" s="4">
        <v>5.9969999999999999</v>
      </c>
      <c r="N95" s="4">
        <v>34.583300000000001</v>
      </c>
      <c r="O95" s="4">
        <v>0</v>
      </c>
      <c r="P95" s="4">
        <v>34.6</v>
      </c>
      <c r="Q95" s="4">
        <v>25.985600000000002</v>
      </c>
      <c r="R95" s="4">
        <v>0</v>
      </c>
      <c r="S95" s="4">
        <v>26</v>
      </c>
      <c r="T95" s="4">
        <v>7905.1112000000003</v>
      </c>
      <c r="W95" s="4">
        <v>0</v>
      </c>
      <c r="X95" s="4">
        <v>2.0442999999999998</v>
      </c>
      <c r="Y95" s="4">
        <v>13.7</v>
      </c>
      <c r="Z95" s="4">
        <v>851</v>
      </c>
      <c r="AA95" s="4">
        <v>880</v>
      </c>
      <c r="AB95" s="4">
        <v>840</v>
      </c>
      <c r="AC95" s="4">
        <v>43</v>
      </c>
      <c r="AD95" s="4">
        <v>4.5999999999999996</v>
      </c>
      <c r="AE95" s="4">
        <v>0.11</v>
      </c>
      <c r="AF95" s="4">
        <v>990</v>
      </c>
      <c r="AG95" s="4">
        <v>-12</v>
      </c>
      <c r="AH95" s="4">
        <v>5</v>
      </c>
      <c r="AI95" s="4">
        <v>29</v>
      </c>
      <c r="AJ95" s="4">
        <v>190</v>
      </c>
      <c r="AK95" s="4">
        <v>139</v>
      </c>
      <c r="AL95" s="4">
        <v>3.6</v>
      </c>
      <c r="AM95" s="4">
        <v>195</v>
      </c>
      <c r="AN95" s="4" t="s">
        <v>155</v>
      </c>
      <c r="AO95" s="4">
        <v>2</v>
      </c>
      <c r="AP95" s="5">
        <v>0.91700231481481476</v>
      </c>
      <c r="AQ95" s="4">
        <v>47.159292000000001</v>
      </c>
      <c r="AR95" s="4">
        <v>-88.489716999999999</v>
      </c>
      <c r="AS95" s="4">
        <v>314</v>
      </c>
      <c r="AT95" s="4">
        <v>0</v>
      </c>
      <c r="AU95" s="4">
        <v>12</v>
      </c>
      <c r="AV95" s="4">
        <v>11</v>
      </c>
      <c r="AW95" s="4" t="s">
        <v>206</v>
      </c>
      <c r="AX95" s="4">
        <v>0.9</v>
      </c>
      <c r="AY95" s="4">
        <v>1.3565</v>
      </c>
      <c r="AZ95" s="4">
        <v>1.6565000000000001</v>
      </c>
      <c r="BA95" s="4">
        <v>14.023</v>
      </c>
      <c r="BB95" s="4">
        <v>11.96</v>
      </c>
      <c r="BC95" s="4">
        <v>0.85</v>
      </c>
      <c r="BD95" s="4">
        <v>17.398</v>
      </c>
      <c r="BE95" s="4">
        <v>1573.671</v>
      </c>
      <c r="BF95" s="4">
        <v>819.95</v>
      </c>
      <c r="BG95" s="4">
        <v>0.77800000000000002</v>
      </c>
      <c r="BH95" s="4">
        <v>0</v>
      </c>
      <c r="BI95" s="4">
        <v>0.77800000000000002</v>
      </c>
      <c r="BJ95" s="4">
        <v>0.58499999999999996</v>
      </c>
      <c r="BK95" s="4">
        <v>0</v>
      </c>
      <c r="BL95" s="4">
        <v>0.58499999999999996</v>
      </c>
      <c r="BM95" s="4">
        <v>56.1569</v>
      </c>
      <c r="BQ95" s="4">
        <v>319.31900000000002</v>
      </c>
      <c r="BR95" s="4">
        <v>0.10789799999999999</v>
      </c>
      <c r="BS95" s="4">
        <v>-5</v>
      </c>
      <c r="BT95" s="4">
        <v>0.112</v>
      </c>
      <c r="BU95" s="4">
        <v>2.6367569999999998</v>
      </c>
      <c r="BV95" s="4">
        <v>2.2624</v>
      </c>
    </row>
    <row r="96" spans="1:74" x14ac:dyDescent="0.25">
      <c r="A96" s="2">
        <v>42068</v>
      </c>
      <c r="B96" s="3">
        <v>3.2407407407407406E-4</v>
      </c>
      <c r="C96" s="4">
        <v>8.6020000000000003</v>
      </c>
      <c r="D96" s="4">
        <v>7.0507999999999997</v>
      </c>
      <c r="E96" s="4">
        <v>70507.939299999998</v>
      </c>
      <c r="F96" s="4">
        <v>40.6</v>
      </c>
      <c r="G96" s="4">
        <v>-0.1</v>
      </c>
      <c r="H96" s="4">
        <v>8029.2</v>
      </c>
      <c r="J96" s="4">
        <v>2.4</v>
      </c>
      <c r="K96" s="4">
        <v>0.85150000000000003</v>
      </c>
      <c r="L96" s="4">
        <v>7.3250000000000002</v>
      </c>
      <c r="M96" s="4">
        <v>6.0039999999999996</v>
      </c>
      <c r="N96" s="4">
        <v>34.572400000000002</v>
      </c>
      <c r="O96" s="4">
        <v>0</v>
      </c>
      <c r="P96" s="4">
        <v>34.6</v>
      </c>
      <c r="Q96" s="4">
        <v>25.977399999999999</v>
      </c>
      <c r="R96" s="4">
        <v>0</v>
      </c>
      <c r="S96" s="4">
        <v>26</v>
      </c>
      <c r="T96" s="4">
        <v>8029.1949000000004</v>
      </c>
      <c r="W96" s="4">
        <v>0</v>
      </c>
      <c r="X96" s="4">
        <v>2.0436999999999999</v>
      </c>
      <c r="Y96" s="4">
        <v>13.7</v>
      </c>
      <c r="Z96" s="4">
        <v>851</v>
      </c>
      <c r="AA96" s="4">
        <v>880</v>
      </c>
      <c r="AB96" s="4">
        <v>839</v>
      </c>
      <c r="AC96" s="4">
        <v>43</v>
      </c>
      <c r="AD96" s="4">
        <v>4.5999999999999996</v>
      </c>
      <c r="AE96" s="4">
        <v>0.11</v>
      </c>
      <c r="AF96" s="4">
        <v>990</v>
      </c>
      <c r="AG96" s="4">
        <v>-12</v>
      </c>
      <c r="AH96" s="4">
        <v>5</v>
      </c>
      <c r="AI96" s="4">
        <v>29</v>
      </c>
      <c r="AJ96" s="4">
        <v>190</v>
      </c>
      <c r="AK96" s="4">
        <v>139</v>
      </c>
      <c r="AL96" s="4">
        <v>3.5</v>
      </c>
      <c r="AM96" s="4">
        <v>195</v>
      </c>
      <c r="AN96" s="4" t="s">
        <v>155</v>
      </c>
      <c r="AO96" s="4">
        <v>2</v>
      </c>
      <c r="AP96" s="5">
        <v>0.91702546296296295</v>
      </c>
      <c r="AQ96" s="4">
        <v>47.159292000000001</v>
      </c>
      <c r="AR96" s="4">
        <v>-88.489716999999999</v>
      </c>
      <c r="AS96" s="4">
        <v>314</v>
      </c>
      <c r="AT96" s="4">
        <v>0</v>
      </c>
      <c r="AU96" s="4">
        <v>12</v>
      </c>
      <c r="AV96" s="4">
        <v>11</v>
      </c>
      <c r="AW96" s="4" t="s">
        <v>206</v>
      </c>
      <c r="AX96" s="4">
        <v>0.9</v>
      </c>
      <c r="AY96" s="4">
        <v>1.4</v>
      </c>
      <c r="AZ96" s="4">
        <v>1.7</v>
      </c>
      <c r="BA96" s="4">
        <v>14.023</v>
      </c>
      <c r="BB96" s="4">
        <v>11.94</v>
      </c>
      <c r="BC96" s="4">
        <v>0.85</v>
      </c>
      <c r="BD96" s="4">
        <v>17.434999999999999</v>
      </c>
      <c r="BE96" s="4">
        <v>1571.444</v>
      </c>
      <c r="BF96" s="4">
        <v>819.81</v>
      </c>
      <c r="BG96" s="4">
        <v>0.77700000000000002</v>
      </c>
      <c r="BH96" s="4">
        <v>0</v>
      </c>
      <c r="BI96" s="4">
        <v>0.77700000000000002</v>
      </c>
      <c r="BJ96" s="4">
        <v>0.58399999999999996</v>
      </c>
      <c r="BK96" s="4">
        <v>0</v>
      </c>
      <c r="BL96" s="4">
        <v>0.58399999999999996</v>
      </c>
      <c r="BM96" s="4">
        <v>56.962200000000003</v>
      </c>
      <c r="BQ96" s="4">
        <v>318.79199999999997</v>
      </c>
      <c r="BR96" s="4">
        <v>0.107408</v>
      </c>
      <c r="BS96" s="4">
        <v>-5</v>
      </c>
      <c r="BT96" s="4">
        <v>0.111898</v>
      </c>
      <c r="BU96" s="4">
        <v>2.6247829999999999</v>
      </c>
      <c r="BV96" s="4">
        <v>2.2603399999999998</v>
      </c>
    </row>
    <row r="97" spans="1:74" x14ac:dyDescent="0.25">
      <c r="A97" s="2">
        <v>42068</v>
      </c>
      <c r="B97" s="3">
        <v>3.3564814814814812E-4</v>
      </c>
      <c r="C97" s="4">
        <v>8.6270000000000007</v>
      </c>
      <c r="D97" s="4">
        <v>7.0331999999999999</v>
      </c>
      <c r="E97" s="4">
        <v>70331.693079999997</v>
      </c>
      <c r="F97" s="4">
        <v>40.6</v>
      </c>
      <c r="G97" s="4">
        <v>-0.1</v>
      </c>
      <c r="H97" s="4">
        <v>7896.3</v>
      </c>
      <c r="J97" s="4">
        <v>2.4</v>
      </c>
      <c r="K97" s="4">
        <v>0.85160000000000002</v>
      </c>
      <c r="L97" s="4">
        <v>7.3472999999999997</v>
      </c>
      <c r="M97" s="4">
        <v>5.9897999999999998</v>
      </c>
      <c r="N97" s="4">
        <v>34.576999999999998</v>
      </c>
      <c r="O97" s="4">
        <v>0</v>
      </c>
      <c r="P97" s="4">
        <v>34.6</v>
      </c>
      <c r="Q97" s="4">
        <v>25.980799999999999</v>
      </c>
      <c r="R97" s="4">
        <v>0</v>
      </c>
      <c r="S97" s="4">
        <v>26</v>
      </c>
      <c r="T97" s="4">
        <v>7896.3253999999997</v>
      </c>
      <c r="W97" s="4">
        <v>0</v>
      </c>
      <c r="X97" s="4">
        <v>2.044</v>
      </c>
      <c r="Y97" s="4">
        <v>13.6</v>
      </c>
      <c r="Z97" s="4">
        <v>852</v>
      </c>
      <c r="AA97" s="4">
        <v>880</v>
      </c>
      <c r="AB97" s="4">
        <v>840</v>
      </c>
      <c r="AC97" s="4">
        <v>43</v>
      </c>
      <c r="AD97" s="4">
        <v>4.5999999999999996</v>
      </c>
      <c r="AE97" s="4">
        <v>0.11</v>
      </c>
      <c r="AF97" s="4">
        <v>990</v>
      </c>
      <c r="AG97" s="4">
        <v>-12</v>
      </c>
      <c r="AH97" s="4">
        <v>5</v>
      </c>
      <c r="AI97" s="4">
        <v>29</v>
      </c>
      <c r="AJ97" s="4">
        <v>190</v>
      </c>
      <c r="AK97" s="4">
        <v>139</v>
      </c>
      <c r="AL97" s="4">
        <v>3.5</v>
      </c>
      <c r="AM97" s="4">
        <v>195</v>
      </c>
      <c r="AN97" s="4" t="s">
        <v>155</v>
      </c>
      <c r="AO97" s="4">
        <v>2</v>
      </c>
      <c r="AP97" s="5">
        <v>0.91703703703703709</v>
      </c>
      <c r="AQ97" s="4">
        <v>47.159292000000001</v>
      </c>
      <c r="AR97" s="4">
        <v>-88.489716999999999</v>
      </c>
      <c r="AS97" s="4">
        <v>313.60000000000002</v>
      </c>
      <c r="AT97" s="4">
        <v>0</v>
      </c>
      <c r="AU97" s="4">
        <v>12</v>
      </c>
      <c r="AV97" s="4">
        <v>11</v>
      </c>
      <c r="AW97" s="4" t="s">
        <v>206</v>
      </c>
      <c r="AX97" s="4">
        <v>1.182218</v>
      </c>
      <c r="AY97" s="4">
        <v>1.738661</v>
      </c>
      <c r="AZ97" s="4">
        <v>2.0951050000000002</v>
      </c>
      <c r="BA97" s="4">
        <v>14.023</v>
      </c>
      <c r="BB97" s="4">
        <v>11.95</v>
      </c>
      <c r="BC97" s="4">
        <v>0.85</v>
      </c>
      <c r="BD97" s="4">
        <v>17.419</v>
      </c>
      <c r="BE97" s="4">
        <v>1576.8119999999999</v>
      </c>
      <c r="BF97" s="4">
        <v>818.17</v>
      </c>
      <c r="BG97" s="4">
        <v>0.77700000000000002</v>
      </c>
      <c r="BH97" s="4">
        <v>0</v>
      </c>
      <c r="BI97" s="4">
        <v>0.77700000000000002</v>
      </c>
      <c r="BJ97" s="4">
        <v>0.58399999999999996</v>
      </c>
      <c r="BK97" s="4">
        <v>0</v>
      </c>
      <c r="BL97" s="4">
        <v>0.58399999999999996</v>
      </c>
      <c r="BM97" s="4">
        <v>56.040199999999999</v>
      </c>
      <c r="BQ97" s="4">
        <v>318.952</v>
      </c>
      <c r="BR97" s="4">
        <v>0.110898</v>
      </c>
      <c r="BS97" s="4">
        <v>-5</v>
      </c>
      <c r="BT97" s="4">
        <v>0.11110200000000001</v>
      </c>
      <c r="BU97" s="4">
        <v>2.71007</v>
      </c>
      <c r="BV97" s="4">
        <v>2.2442600000000001</v>
      </c>
    </row>
    <row r="98" spans="1:74" x14ac:dyDescent="0.25">
      <c r="A98" s="2">
        <v>42068</v>
      </c>
      <c r="B98" s="3">
        <v>3.4722222222222224E-4</v>
      </c>
      <c r="C98" s="4">
        <v>8.6300000000000008</v>
      </c>
      <c r="D98" s="4">
        <v>7.0772000000000004</v>
      </c>
      <c r="E98" s="4">
        <v>70772</v>
      </c>
      <c r="F98" s="4">
        <v>40.6</v>
      </c>
      <c r="G98" s="4">
        <v>-0.1</v>
      </c>
      <c r="H98" s="4">
        <v>7584.3</v>
      </c>
      <c r="J98" s="4">
        <v>2.4</v>
      </c>
      <c r="K98" s="4">
        <v>0.85150000000000003</v>
      </c>
      <c r="L98" s="4">
        <v>7.3484999999999996</v>
      </c>
      <c r="M98" s="4">
        <v>6.0263</v>
      </c>
      <c r="N98" s="4">
        <v>34.571300000000001</v>
      </c>
      <c r="O98" s="4">
        <v>0</v>
      </c>
      <c r="P98" s="4">
        <v>34.6</v>
      </c>
      <c r="Q98" s="4">
        <v>25.976600000000001</v>
      </c>
      <c r="R98" s="4">
        <v>0</v>
      </c>
      <c r="S98" s="4">
        <v>26</v>
      </c>
      <c r="T98" s="4">
        <v>7584.2551000000003</v>
      </c>
      <c r="W98" s="4">
        <v>0</v>
      </c>
      <c r="X98" s="4">
        <v>2.0436000000000001</v>
      </c>
      <c r="Y98" s="4">
        <v>13.8</v>
      </c>
      <c r="Z98" s="4">
        <v>851</v>
      </c>
      <c r="AA98" s="4">
        <v>880</v>
      </c>
      <c r="AB98" s="4">
        <v>840</v>
      </c>
      <c r="AC98" s="4">
        <v>43</v>
      </c>
      <c r="AD98" s="4">
        <v>4.5999999999999996</v>
      </c>
      <c r="AE98" s="4">
        <v>0.11</v>
      </c>
      <c r="AF98" s="4">
        <v>990</v>
      </c>
      <c r="AG98" s="4">
        <v>-12</v>
      </c>
      <c r="AH98" s="4">
        <v>5</v>
      </c>
      <c r="AI98" s="4">
        <v>29</v>
      </c>
      <c r="AJ98" s="4">
        <v>190</v>
      </c>
      <c r="AK98" s="4">
        <v>139</v>
      </c>
      <c r="AL98" s="4">
        <v>3.5</v>
      </c>
      <c r="AM98" s="4">
        <v>195</v>
      </c>
      <c r="AN98" s="4" t="s">
        <v>155</v>
      </c>
      <c r="AO98" s="4">
        <v>2</v>
      </c>
      <c r="AP98" s="5">
        <v>0.91704861111111102</v>
      </c>
      <c r="AQ98" s="4">
        <v>47.159292000000001</v>
      </c>
      <c r="AR98" s="4">
        <v>-88.489716999999999</v>
      </c>
      <c r="AS98" s="4">
        <v>313.2</v>
      </c>
      <c r="AT98" s="4">
        <v>0</v>
      </c>
      <c r="AU98" s="4">
        <v>12</v>
      </c>
      <c r="AV98" s="4">
        <v>11</v>
      </c>
      <c r="AW98" s="4" t="s">
        <v>206</v>
      </c>
      <c r="AX98" s="4">
        <v>1.1741740000000001</v>
      </c>
      <c r="AY98" s="4">
        <v>1.6612610000000001</v>
      </c>
      <c r="AZ98" s="4">
        <v>2.0048050000000002</v>
      </c>
      <c r="BA98" s="4">
        <v>14.023</v>
      </c>
      <c r="BB98" s="4">
        <v>11.94</v>
      </c>
      <c r="BC98" s="4">
        <v>0.85</v>
      </c>
      <c r="BD98" s="4">
        <v>17.437999999999999</v>
      </c>
      <c r="BE98" s="4">
        <v>1576.3489999999999</v>
      </c>
      <c r="BF98" s="4">
        <v>822.77300000000002</v>
      </c>
      <c r="BG98" s="4">
        <v>0.77700000000000002</v>
      </c>
      <c r="BH98" s="4">
        <v>0</v>
      </c>
      <c r="BI98" s="4">
        <v>0.77700000000000002</v>
      </c>
      <c r="BJ98" s="4">
        <v>0.58399999999999996</v>
      </c>
      <c r="BK98" s="4">
        <v>0</v>
      </c>
      <c r="BL98" s="4">
        <v>0.58399999999999996</v>
      </c>
      <c r="BM98" s="4">
        <v>53.8003</v>
      </c>
      <c r="BQ98" s="4">
        <v>318.75099999999998</v>
      </c>
      <c r="BR98" s="4">
        <v>0.110204</v>
      </c>
      <c r="BS98" s="4">
        <v>-5</v>
      </c>
      <c r="BT98" s="4">
        <v>0.112</v>
      </c>
      <c r="BU98" s="4">
        <v>2.6931099999999999</v>
      </c>
      <c r="BV98" s="4">
        <v>2.2624</v>
      </c>
    </row>
    <row r="99" spans="1:74" x14ac:dyDescent="0.25">
      <c r="A99" s="2">
        <v>42068</v>
      </c>
      <c r="B99" s="3">
        <v>3.5879629629629635E-4</v>
      </c>
      <c r="C99" s="4">
        <v>8.6300000000000008</v>
      </c>
      <c r="D99" s="4">
        <v>7.1672000000000002</v>
      </c>
      <c r="E99" s="4">
        <v>71672</v>
      </c>
      <c r="F99" s="4">
        <v>40.6</v>
      </c>
      <c r="G99" s="4">
        <v>-0.1</v>
      </c>
      <c r="H99" s="4">
        <v>7806.7</v>
      </c>
      <c r="J99" s="4">
        <v>2.4</v>
      </c>
      <c r="K99" s="4">
        <v>0.85040000000000004</v>
      </c>
      <c r="L99" s="4">
        <v>7.3390000000000004</v>
      </c>
      <c r="M99" s="4">
        <v>6.0949999999999998</v>
      </c>
      <c r="N99" s="4">
        <v>34.526499999999999</v>
      </c>
      <c r="O99" s="4">
        <v>0</v>
      </c>
      <c r="P99" s="4">
        <v>34.5</v>
      </c>
      <c r="Q99" s="4">
        <v>25.942900000000002</v>
      </c>
      <c r="R99" s="4">
        <v>0</v>
      </c>
      <c r="S99" s="4">
        <v>25.9</v>
      </c>
      <c r="T99" s="4">
        <v>7806.7381999999998</v>
      </c>
      <c r="W99" s="4">
        <v>0</v>
      </c>
      <c r="X99" s="4">
        <v>2.0409999999999999</v>
      </c>
      <c r="Y99" s="4">
        <v>13.7</v>
      </c>
      <c r="Z99" s="4">
        <v>851</v>
      </c>
      <c r="AA99" s="4">
        <v>880</v>
      </c>
      <c r="AB99" s="4">
        <v>841</v>
      </c>
      <c r="AC99" s="4">
        <v>43</v>
      </c>
      <c r="AD99" s="4">
        <v>4.5999999999999996</v>
      </c>
      <c r="AE99" s="4">
        <v>0.11</v>
      </c>
      <c r="AF99" s="4">
        <v>990</v>
      </c>
      <c r="AG99" s="4">
        <v>-12</v>
      </c>
      <c r="AH99" s="4">
        <v>5</v>
      </c>
      <c r="AI99" s="4">
        <v>29</v>
      </c>
      <c r="AJ99" s="4">
        <v>190</v>
      </c>
      <c r="AK99" s="4">
        <v>139</v>
      </c>
      <c r="AL99" s="4">
        <v>3.5</v>
      </c>
      <c r="AM99" s="4">
        <v>195</v>
      </c>
      <c r="AN99" s="4" t="s">
        <v>155</v>
      </c>
      <c r="AO99" s="4">
        <v>2</v>
      </c>
      <c r="AP99" s="5">
        <v>0.91706018518518517</v>
      </c>
      <c r="AQ99" s="4">
        <v>47.159292000000001</v>
      </c>
      <c r="AR99" s="4">
        <v>-88.489716999999999</v>
      </c>
      <c r="AS99" s="4">
        <v>313</v>
      </c>
      <c r="AT99" s="4">
        <v>0</v>
      </c>
      <c r="AU99" s="4">
        <v>12</v>
      </c>
      <c r="AV99" s="4">
        <v>11</v>
      </c>
      <c r="AW99" s="4" t="s">
        <v>206</v>
      </c>
      <c r="AX99" s="4">
        <v>0.88700000000000001</v>
      </c>
      <c r="AY99" s="4">
        <v>1.2869999999999999</v>
      </c>
      <c r="AZ99" s="4">
        <v>1.587</v>
      </c>
      <c r="BA99" s="4">
        <v>14.023</v>
      </c>
      <c r="BB99" s="4">
        <v>11.85</v>
      </c>
      <c r="BC99" s="4">
        <v>0.84</v>
      </c>
      <c r="BD99" s="4">
        <v>17.591000000000001</v>
      </c>
      <c r="BE99" s="4">
        <v>1565.258</v>
      </c>
      <c r="BF99" s="4">
        <v>827.37400000000002</v>
      </c>
      <c r="BG99" s="4">
        <v>0.77100000000000002</v>
      </c>
      <c r="BH99" s="4">
        <v>0</v>
      </c>
      <c r="BI99" s="4">
        <v>0.77100000000000002</v>
      </c>
      <c r="BJ99" s="4">
        <v>0.57899999999999996</v>
      </c>
      <c r="BK99" s="4">
        <v>0</v>
      </c>
      <c r="BL99" s="4">
        <v>0.57899999999999996</v>
      </c>
      <c r="BM99" s="4">
        <v>55.060299999999998</v>
      </c>
      <c r="BQ99" s="4">
        <v>316.50799999999998</v>
      </c>
      <c r="BR99" s="4">
        <v>0.110164</v>
      </c>
      <c r="BS99" s="4">
        <v>-5</v>
      </c>
      <c r="BT99" s="4">
        <v>0.112</v>
      </c>
      <c r="BU99" s="4">
        <v>2.6921330000000001</v>
      </c>
      <c r="BV99" s="4">
        <v>2.2624</v>
      </c>
    </row>
    <row r="100" spans="1:74" x14ac:dyDescent="0.25">
      <c r="A100" s="2">
        <v>42068</v>
      </c>
      <c r="B100" s="3">
        <v>3.7037037037037035E-4</v>
      </c>
      <c r="C100" s="4">
        <v>8.6300000000000008</v>
      </c>
      <c r="D100" s="4">
        <v>7.0884999999999998</v>
      </c>
      <c r="E100" s="4">
        <v>70885.333329999994</v>
      </c>
      <c r="F100" s="4">
        <v>40.6</v>
      </c>
      <c r="G100" s="4">
        <v>-0.1</v>
      </c>
      <c r="H100" s="4">
        <v>7817.2</v>
      </c>
      <c r="J100" s="4">
        <v>2.4</v>
      </c>
      <c r="K100" s="4">
        <v>0.85119999999999996</v>
      </c>
      <c r="L100" s="4">
        <v>7.3455000000000004</v>
      </c>
      <c r="M100" s="4">
        <v>6.0335000000000001</v>
      </c>
      <c r="N100" s="4">
        <v>34.557099999999998</v>
      </c>
      <c r="O100" s="4">
        <v>0</v>
      </c>
      <c r="P100" s="4">
        <v>34.6</v>
      </c>
      <c r="Q100" s="4">
        <v>25.966899999999999</v>
      </c>
      <c r="R100" s="4">
        <v>0</v>
      </c>
      <c r="S100" s="4">
        <v>26</v>
      </c>
      <c r="T100" s="4">
        <v>7817.23</v>
      </c>
      <c r="W100" s="4">
        <v>0</v>
      </c>
      <c r="X100" s="4">
        <v>2.0428000000000002</v>
      </c>
      <c r="Y100" s="4">
        <v>13.7</v>
      </c>
      <c r="Z100" s="4">
        <v>852</v>
      </c>
      <c r="AA100" s="4">
        <v>880</v>
      </c>
      <c r="AB100" s="4">
        <v>841</v>
      </c>
      <c r="AC100" s="4">
        <v>43.1</v>
      </c>
      <c r="AD100" s="4">
        <v>4.6100000000000003</v>
      </c>
      <c r="AE100" s="4">
        <v>0.11</v>
      </c>
      <c r="AF100" s="4">
        <v>990</v>
      </c>
      <c r="AG100" s="4">
        <v>-12</v>
      </c>
      <c r="AH100" s="4">
        <v>5</v>
      </c>
      <c r="AI100" s="4">
        <v>29</v>
      </c>
      <c r="AJ100" s="4">
        <v>190</v>
      </c>
      <c r="AK100" s="4">
        <v>139</v>
      </c>
      <c r="AL100" s="4">
        <v>3.5</v>
      </c>
      <c r="AM100" s="4">
        <v>195</v>
      </c>
      <c r="AN100" s="4" t="s">
        <v>155</v>
      </c>
      <c r="AO100" s="4">
        <v>2</v>
      </c>
      <c r="AP100" s="5">
        <v>0.91707175925925932</v>
      </c>
      <c r="AQ100" s="4">
        <v>47.159292000000001</v>
      </c>
      <c r="AR100" s="4">
        <v>-88.489716999999999</v>
      </c>
      <c r="AS100" s="4">
        <v>312.60000000000002</v>
      </c>
      <c r="AT100" s="4">
        <v>0</v>
      </c>
      <c r="AU100" s="4">
        <v>12</v>
      </c>
      <c r="AV100" s="4">
        <v>11</v>
      </c>
      <c r="AW100" s="4" t="s">
        <v>206</v>
      </c>
      <c r="AX100" s="4">
        <v>0.8</v>
      </c>
      <c r="AY100" s="4">
        <v>1.2565</v>
      </c>
      <c r="AZ100" s="4">
        <v>1.5</v>
      </c>
      <c r="BA100" s="4">
        <v>14.023</v>
      </c>
      <c r="BB100" s="4">
        <v>11.91</v>
      </c>
      <c r="BC100" s="4">
        <v>0.85</v>
      </c>
      <c r="BD100" s="4">
        <v>17.486999999999998</v>
      </c>
      <c r="BE100" s="4">
        <v>1572.6379999999999</v>
      </c>
      <c r="BF100" s="4">
        <v>822.15099999999995</v>
      </c>
      <c r="BG100" s="4">
        <v>0.77500000000000002</v>
      </c>
      <c r="BH100" s="4">
        <v>0</v>
      </c>
      <c r="BI100" s="4">
        <v>0.77500000000000002</v>
      </c>
      <c r="BJ100" s="4">
        <v>0.58199999999999996</v>
      </c>
      <c r="BK100" s="4">
        <v>0</v>
      </c>
      <c r="BL100" s="4">
        <v>0.58199999999999996</v>
      </c>
      <c r="BM100" s="4">
        <v>55.345199999999998</v>
      </c>
      <c r="BQ100" s="4">
        <v>318.00099999999998</v>
      </c>
      <c r="BR100" s="4">
        <v>9.5121999999999998E-2</v>
      </c>
      <c r="BS100" s="4">
        <v>-5</v>
      </c>
      <c r="BT100" s="4">
        <v>0.111898</v>
      </c>
      <c r="BU100" s="4">
        <v>2.3245439999999999</v>
      </c>
      <c r="BV100" s="4">
        <v>2.2603399999999998</v>
      </c>
    </row>
    <row r="101" spans="1:74" x14ac:dyDescent="0.25">
      <c r="A101" s="2">
        <v>42068</v>
      </c>
      <c r="B101" s="3">
        <v>3.8194444444444446E-4</v>
      </c>
      <c r="C101" s="4">
        <v>8.6319999999999997</v>
      </c>
      <c r="D101" s="4">
        <v>7.1074000000000002</v>
      </c>
      <c r="E101" s="4">
        <v>71073.752120000005</v>
      </c>
      <c r="F101" s="4">
        <v>40.6</v>
      </c>
      <c r="G101" s="4">
        <v>-0.1</v>
      </c>
      <c r="H101" s="4">
        <v>7817.5</v>
      </c>
      <c r="J101" s="4">
        <v>2.4</v>
      </c>
      <c r="K101" s="4">
        <v>0.85089999999999999</v>
      </c>
      <c r="L101" s="4">
        <v>7.3452999999999999</v>
      </c>
      <c r="M101" s="4">
        <v>6.0476999999999999</v>
      </c>
      <c r="N101" s="4">
        <v>34.546900000000001</v>
      </c>
      <c r="O101" s="4">
        <v>0</v>
      </c>
      <c r="P101" s="4">
        <v>34.5</v>
      </c>
      <c r="Q101" s="4">
        <v>25.9681</v>
      </c>
      <c r="R101" s="4">
        <v>0</v>
      </c>
      <c r="S101" s="4">
        <v>26</v>
      </c>
      <c r="T101" s="4">
        <v>7817.5150999999996</v>
      </c>
      <c r="W101" s="4">
        <v>0</v>
      </c>
      <c r="X101" s="4">
        <v>2.0421999999999998</v>
      </c>
      <c r="Y101" s="4">
        <v>13.7</v>
      </c>
      <c r="Z101" s="4">
        <v>852</v>
      </c>
      <c r="AA101" s="4">
        <v>880</v>
      </c>
      <c r="AB101" s="4">
        <v>841</v>
      </c>
      <c r="AC101" s="4">
        <v>44</v>
      </c>
      <c r="AD101" s="4">
        <v>4.71</v>
      </c>
      <c r="AE101" s="4">
        <v>0.11</v>
      </c>
      <c r="AF101" s="4">
        <v>990</v>
      </c>
      <c r="AG101" s="4">
        <v>-12</v>
      </c>
      <c r="AH101" s="4">
        <v>5</v>
      </c>
      <c r="AI101" s="4">
        <v>29</v>
      </c>
      <c r="AJ101" s="4">
        <v>190</v>
      </c>
      <c r="AK101" s="4">
        <v>138.9</v>
      </c>
      <c r="AL101" s="4">
        <v>3.4</v>
      </c>
      <c r="AM101" s="4">
        <v>195</v>
      </c>
      <c r="AN101" s="4" t="s">
        <v>155</v>
      </c>
      <c r="AO101" s="4">
        <v>2</v>
      </c>
      <c r="AP101" s="5">
        <v>0.91708333333333336</v>
      </c>
      <c r="AQ101" s="4">
        <v>47.159292000000001</v>
      </c>
      <c r="AR101" s="4">
        <v>-88.489716999999999</v>
      </c>
      <c r="AS101" s="4">
        <v>312.3</v>
      </c>
      <c r="AT101" s="4">
        <v>0</v>
      </c>
      <c r="AU101" s="4">
        <v>12</v>
      </c>
      <c r="AV101" s="4">
        <v>11</v>
      </c>
      <c r="AW101" s="4" t="s">
        <v>206</v>
      </c>
      <c r="AX101" s="4">
        <v>0.8</v>
      </c>
      <c r="AY101" s="4">
        <v>1.3</v>
      </c>
      <c r="AZ101" s="4">
        <v>1.5</v>
      </c>
      <c r="BA101" s="4">
        <v>14.023</v>
      </c>
      <c r="BB101" s="4">
        <v>11.89</v>
      </c>
      <c r="BC101" s="4">
        <v>0.85</v>
      </c>
      <c r="BD101" s="4">
        <v>17.521000000000001</v>
      </c>
      <c r="BE101" s="4">
        <v>1571.0309999999999</v>
      </c>
      <c r="BF101" s="4">
        <v>823.27</v>
      </c>
      <c r="BG101" s="4">
        <v>0.77400000000000002</v>
      </c>
      <c r="BH101" s="4">
        <v>0</v>
      </c>
      <c r="BI101" s="4">
        <v>0.77400000000000002</v>
      </c>
      <c r="BJ101" s="4">
        <v>0.58199999999999996</v>
      </c>
      <c r="BK101" s="4">
        <v>0</v>
      </c>
      <c r="BL101" s="4">
        <v>0.58199999999999996</v>
      </c>
      <c r="BM101" s="4">
        <v>55.291899999999998</v>
      </c>
      <c r="BQ101" s="4">
        <v>317.589</v>
      </c>
      <c r="BR101" s="4">
        <v>0.105102</v>
      </c>
      <c r="BS101" s="4">
        <v>-5</v>
      </c>
      <c r="BT101" s="4">
        <v>0.110898</v>
      </c>
      <c r="BU101" s="4">
        <v>2.5684309999999999</v>
      </c>
      <c r="BV101" s="4">
        <v>2.2401399999999998</v>
      </c>
    </row>
    <row r="102" spans="1:74" x14ac:dyDescent="0.25">
      <c r="A102" s="2">
        <v>42068</v>
      </c>
      <c r="B102" s="3">
        <v>3.9351851851851852E-4</v>
      </c>
      <c r="C102" s="4">
        <v>8.6389999999999993</v>
      </c>
      <c r="D102" s="4">
        <v>7.1482999999999999</v>
      </c>
      <c r="E102" s="4">
        <v>71482.783670000004</v>
      </c>
      <c r="F102" s="4">
        <v>40.6</v>
      </c>
      <c r="G102" s="4">
        <v>-0.1</v>
      </c>
      <c r="H102" s="4">
        <v>7818.2</v>
      </c>
      <c r="J102" s="4">
        <v>2.4</v>
      </c>
      <c r="K102" s="4">
        <v>0.85040000000000004</v>
      </c>
      <c r="L102" s="4">
        <v>7.3464999999999998</v>
      </c>
      <c r="M102" s="4">
        <v>6.0789999999999997</v>
      </c>
      <c r="N102" s="4">
        <v>34.526800000000001</v>
      </c>
      <c r="O102" s="4">
        <v>0</v>
      </c>
      <c r="P102" s="4">
        <v>34.5</v>
      </c>
      <c r="Q102" s="4">
        <v>25.952000000000002</v>
      </c>
      <c r="R102" s="4">
        <v>0</v>
      </c>
      <c r="S102" s="4">
        <v>26</v>
      </c>
      <c r="T102" s="4">
        <v>7818.2377999999999</v>
      </c>
      <c r="W102" s="4">
        <v>0</v>
      </c>
      <c r="X102" s="4">
        <v>2.0409999999999999</v>
      </c>
      <c r="Y102" s="4">
        <v>13.6</v>
      </c>
      <c r="Z102" s="4">
        <v>851</v>
      </c>
      <c r="AA102" s="4">
        <v>880</v>
      </c>
      <c r="AB102" s="4">
        <v>840</v>
      </c>
      <c r="AC102" s="4">
        <v>43.9</v>
      </c>
      <c r="AD102" s="4">
        <v>4.7</v>
      </c>
      <c r="AE102" s="4">
        <v>0.11</v>
      </c>
      <c r="AF102" s="4">
        <v>990</v>
      </c>
      <c r="AG102" s="4">
        <v>-12</v>
      </c>
      <c r="AH102" s="4">
        <v>5</v>
      </c>
      <c r="AI102" s="4">
        <v>29</v>
      </c>
      <c r="AJ102" s="4">
        <v>189.9</v>
      </c>
      <c r="AK102" s="4">
        <v>138</v>
      </c>
      <c r="AL102" s="4">
        <v>3.2</v>
      </c>
      <c r="AM102" s="4">
        <v>195</v>
      </c>
      <c r="AN102" s="4" t="s">
        <v>155</v>
      </c>
      <c r="AO102" s="4">
        <v>2</v>
      </c>
      <c r="AP102" s="5">
        <v>0.91708333333333336</v>
      </c>
      <c r="AQ102" s="4">
        <v>47.159292000000001</v>
      </c>
      <c r="AR102" s="4">
        <v>-88.489716999999999</v>
      </c>
      <c r="AS102" s="4">
        <v>312.2</v>
      </c>
      <c r="AT102" s="4">
        <v>0</v>
      </c>
      <c r="AU102" s="4">
        <v>12</v>
      </c>
      <c r="AV102" s="4">
        <v>11</v>
      </c>
      <c r="AW102" s="4" t="s">
        <v>206</v>
      </c>
      <c r="AX102" s="4">
        <v>0.8</v>
      </c>
      <c r="AY102" s="4">
        <v>1.3</v>
      </c>
      <c r="AZ102" s="4">
        <v>1.5</v>
      </c>
      <c r="BA102" s="4">
        <v>14.023</v>
      </c>
      <c r="BB102" s="4">
        <v>11.86</v>
      </c>
      <c r="BC102" s="4">
        <v>0.85</v>
      </c>
      <c r="BD102" s="4">
        <v>17.59</v>
      </c>
      <c r="BE102" s="4">
        <v>1567.67</v>
      </c>
      <c r="BF102" s="4">
        <v>825.63099999999997</v>
      </c>
      <c r="BG102" s="4">
        <v>0.77200000000000002</v>
      </c>
      <c r="BH102" s="4">
        <v>0</v>
      </c>
      <c r="BI102" s="4">
        <v>0.77200000000000002</v>
      </c>
      <c r="BJ102" s="4">
        <v>0.57999999999999996</v>
      </c>
      <c r="BK102" s="4">
        <v>0</v>
      </c>
      <c r="BL102" s="4">
        <v>0.57999999999999996</v>
      </c>
      <c r="BM102" s="4">
        <v>55.170299999999997</v>
      </c>
      <c r="BQ102" s="4">
        <v>316.67700000000002</v>
      </c>
      <c r="BR102" s="4">
        <v>0.10702</v>
      </c>
      <c r="BS102" s="4">
        <v>-5</v>
      </c>
      <c r="BT102" s="4">
        <v>0.11010200000000001</v>
      </c>
      <c r="BU102" s="4">
        <v>2.6153010000000001</v>
      </c>
      <c r="BV102" s="4">
        <v>2.2240600000000001</v>
      </c>
    </row>
    <row r="103" spans="1:74" x14ac:dyDescent="0.25">
      <c r="A103" s="2">
        <v>42068</v>
      </c>
      <c r="B103" s="3">
        <v>4.0509259259259258E-4</v>
      </c>
      <c r="C103" s="4">
        <v>8.6219999999999999</v>
      </c>
      <c r="D103" s="4">
        <v>7.1551</v>
      </c>
      <c r="E103" s="4">
        <v>71550.792329999997</v>
      </c>
      <c r="F103" s="4">
        <v>40.6</v>
      </c>
      <c r="G103" s="4">
        <v>-0.1</v>
      </c>
      <c r="H103" s="4">
        <v>7828.4</v>
      </c>
      <c r="J103" s="4">
        <v>2.4</v>
      </c>
      <c r="K103" s="4">
        <v>0.85050000000000003</v>
      </c>
      <c r="L103" s="4">
        <v>7.3327</v>
      </c>
      <c r="M103" s="4">
        <v>6.0853999999999999</v>
      </c>
      <c r="N103" s="4">
        <v>34.530500000000004</v>
      </c>
      <c r="O103" s="4">
        <v>0</v>
      </c>
      <c r="P103" s="4">
        <v>34.5</v>
      </c>
      <c r="Q103" s="4">
        <v>25.946000000000002</v>
      </c>
      <c r="R103" s="4">
        <v>0</v>
      </c>
      <c r="S103" s="4">
        <v>25.9</v>
      </c>
      <c r="T103" s="4">
        <v>7828.3818000000001</v>
      </c>
      <c r="W103" s="4">
        <v>0</v>
      </c>
      <c r="X103" s="4">
        <v>2.0411999999999999</v>
      </c>
      <c r="Y103" s="4">
        <v>13.6</v>
      </c>
      <c r="Z103" s="4">
        <v>851</v>
      </c>
      <c r="AA103" s="4">
        <v>880</v>
      </c>
      <c r="AB103" s="4">
        <v>842</v>
      </c>
      <c r="AC103" s="4">
        <v>43</v>
      </c>
      <c r="AD103" s="4">
        <v>4.5999999999999996</v>
      </c>
      <c r="AE103" s="4">
        <v>0.11</v>
      </c>
      <c r="AF103" s="4">
        <v>990</v>
      </c>
      <c r="AG103" s="4">
        <v>-12</v>
      </c>
      <c r="AH103" s="4">
        <v>5</v>
      </c>
      <c r="AI103" s="4">
        <v>29</v>
      </c>
      <c r="AJ103" s="4">
        <v>189</v>
      </c>
      <c r="AK103" s="4">
        <v>138</v>
      </c>
      <c r="AL103" s="4">
        <v>3.3</v>
      </c>
      <c r="AM103" s="4">
        <v>195</v>
      </c>
      <c r="AN103" s="4" t="s">
        <v>155</v>
      </c>
      <c r="AO103" s="4">
        <v>2</v>
      </c>
      <c r="AP103" s="5">
        <v>0.91710648148148144</v>
      </c>
      <c r="AQ103" s="4">
        <v>47.159292000000001</v>
      </c>
      <c r="AR103" s="4">
        <v>-88.489716999999999</v>
      </c>
      <c r="AS103" s="4">
        <v>312</v>
      </c>
      <c r="AT103" s="4">
        <v>0</v>
      </c>
      <c r="AU103" s="4">
        <v>12</v>
      </c>
      <c r="AV103" s="4">
        <v>11</v>
      </c>
      <c r="AW103" s="4" t="s">
        <v>206</v>
      </c>
      <c r="AX103" s="4">
        <v>0.8</v>
      </c>
      <c r="AY103" s="4">
        <v>1.3</v>
      </c>
      <c r="AZ103" s="4">
        <v>1.5</v>
      </c>
      <c r="BA103" s="4">
        <v>14.023</v>
      </c>
      <c r="BB103" s="4">
        <v>11.86</v>
      </c>
      <c r="BC103" s="4">
        <v>0.85</v>
      </c>
      <c r="BD103" s="4">
        <v>17.577000000000002</v>
      </c>
      <c r="BE103" s="4">
        <v>1565.432</v>
      </c>
      <c r="BF103" s="4">
        <v>826.87199999999996</v>
      </c>
      <c r="BG103" s="4">
        <v>0.77200000000000002</v>
      </c>
      <c r="BH103" s="4">
        <v>0</v>
      </c>
      <c r="BI103" s="4">
        <v>0.77200000000000002</v>
      </c>
      <c r="BJ103" s="4">
        <v>0.57999999999999996</v>
      </c>
      <c r="BK103" s="4">
        <v>0</v>
      </c>
      <c r="BL103" s="4">
        <v>0.57999999999999996</v>
      </c>
      <c r="BM103" s="4">
        <v>55.266500000000001</v>
      </c>
      <c r="BQ103" s="4">
        <v>316.85199999999998</v>
      </c>
      <c r="BR103" s="4">
        <v>0.114368</v>
      </c>
      <c r="BS103" s="4">
        <v>-5</v>
      </c>
      <c r="BT103" s="4">
        <v>0.11049</v>
      </c>
      <c r="BU103" s="4">
        <v>2.7948680000000001</v>
      </c>
      <c r="BV103" s="4">
        <v>2.2318980000000002</v>
      </c>
    </row>
    <row r="104" spans="1:74" x14ac:dyDescent="0.25">
      <c r="A104" s="2">
        <v>42068</v>
      </c>
      <c r="B104" s="3">
        <v>4.1666666666666669E-4</v>
      </c>
      <c r="C104" s="4">
        <v>8.6199999999999992</v>
      </c>
      <c r="D104" s="4">
        <v>7.1619999999999999</v>
      </c>
      <c r="E104" s="4">
        <v>71620</v>
      </c>
      <c r="F104" s="4">
        <v>40.6</v>
      </c>
      <c r="G104" s="4">
        <v>-0.1</v>
      </c>
      <c r="H104" s="4">
        <v>7777.5</v>
      </c>
      <c r="J104" s="4">
        <v>2.4</v>
      </c>
      <c r="K104" s="4">
        <v>0.85040000000000004</v>
      </c>
      <c r="L104" s="4">
        <v>7.3308999999999997</v>
      </c>
      <c r="M104" s="4">
        <v>6.0909000000000004</v>
      </c>
      <c r="N104" s="4">
        <v>34.528199999999998</v>
      </c>
      <c r="O104" s="4">
        <v>0</v>
      </c>
      <c r="P104" s="4">
        <v>34.5</v>
      </c>
      <c r="Q104" s="4">
        <v>25.944199999999999</v>
      </c>
      <c r="R104" s="4">
        <v>0</v>
      </c>
      <c r="S104" s="4">
        <v>25.9</v>
      </c>
      <c r="T104" s="4">
        <v>7777.4705000000004</v>
      </c>
      <c r="W104" s="4">
        <v>0</v>
      </c>
      <c r="X104" s="4">
        <v>2.0411000000000001</v>
      </c>
      <c r="Y104" s="4">
        <v>13.4</v>
      </c>
      <c r="Z104" s="4">
        <v>852</v>
      </c>
      <c r="AA104" s="4">
        <v>880</v>
      </c>
      <c r="AB104" s="4">
        <v>841</v>
      </c>
      <c r="AC104" s="4">
        <v>43</v>
      </c>
      <c r="AD104" s="4">
        <v>4.5999999999999996</v>
      </c>
      <c r="AE104" s="4">
        <v>0.11</v>
      </c>
      <c r="AF104" s="4">
        <v>990</v>
      </c>
      <c r="AG104" s="4">
        <v>-12</v>
      </c>
      <c r="AH104" s="4">
        <v>4.8979999999999997</v>
      </c>
      <c r="AI104" s="4">
        <v>29</v>
      </c>
      <c r="AJ104" s="4">
        <v>189</v>
      </c>
      <c r="AK104" s="4">
        <v>138</v>
      </c>
      <c r="AL104" s="4">
        <v>3.1</v>
      </c>
      <c r="AM104" s="4">
        <v>195</v>
      </c>
      <c r="AN104" s="4" t="s">
        <v>155</v>
      </c>
      <c r="AO104" s="4">
        <v>2</v>
      </c>
      <c r="AP104" s="5">
        <v>0.91711805555555559</v>
      </c>
      <c r="AQ104" s="4">
        <v>47.159292000000001</v>
      </c>
      <c r="AR104" s="4">
        <v>-88.489716999999999</v>
      </c>
      <c r="AS104" s="4">
        <v>311.89999999999998</v>
      </c>
      <c r="AT104" s="4">
        <v>0</v>
      </c>
      <c r="AU104" s="4">
        <v>12</v>
      </c>
      <c r="AV104" s="4">
        <v>11</v>
      </c>
      <c r="AW104" s="4" t="s">
        <v>206</v>
      </c>
      <c r="AX104" s="4">
        <v>0.8</v>
      </c>
      <c r="AY104" s="4">
        <v>1.3</v>
      </c>
      <c r="AZ104" s="4">
        <v>1.5</v>
      </c>
      <c r="BA104" s="4">
        <v>14.023</v>
      </c>
      <c r="BB104" s="4">
        <v>11.86</v>
      </c>
      <c r="BC104" s="4">
        <v>0.85</v>
      </c>
      <c r="BD104" s="4">
        <v>17.585000000000001</v>
      </c>
      <c r="BE104" s="4">
        <v>1565.1990000000001</v>
      </c>
      <c r="BF104" s="4">
        <v>827.702</v>
      </c>
      <c r="BG104" s="4">
        <v>0.77200000000000002</v>
      </c>
      <c r="BH104" s="4">
        <v>0</v>
      </c>
      <c r="BI104" s="4">
        <v>0.77200000000000002</v>
      </c>
      <c r="BJ104" s="4">
        <v>0.57999999999999996</v>
      </c>
      <c r="BK104" s="4">
        <v>0</v>
      </c>
      <c r="BL104" s="4">
        <v>0.57999999999999996</v>
      </c>
      <c r="BM104" s="4">
        <v>54.912700000000001</v>
      </c>
      <c r="BQ104" s="4">
        <v>316.86399999999998</v>
      </c>
      <c r="BR104" s="4">
        <v>9.9489999999999995E-2</v>
      </c>
      <c r="BS104" s="4">
        <v>-5</v>
      </c>
      <c r="BT104" s="4">
        <v>0.10549</v>
      </c>
      <c r="BU104" s="4">
        <v>2.4312870000000002</v>
      </c>
      <c r="BV104" s="4">
        <v>2.1308980000000002</v>
      </c>
    </row>
    <row r="105" spans="1:74" x14ac:dyDescent="0.25">
      <c r="A105" s="2">
        <v>42068</v>
      </c>
      <c r="B105" s="3">
        <v>4.2824074074074075E-4</v>
      </c>
      <c r="C105" s="4">
        <v>8.6199999999999992</v>
      </c>
      <c r="D105" s="4">
        <v>7.1619999999999999</v>
      </c>
      <c r="E105" s="4">
        <v>71620</v>
      </c>
      <c r="F105" s="4">
        <v>40.6</v>
      </c>
      <c r="G105" s="4">
        <v>-0.1</v>
      </c>
      <c r="H105" s="4">
        <v>7737.3</v>
      </c>
      <c r="J105" s="4">
        <v>2.4</v>
      </c>
      <c r="K105" s="4">
        <v>0.85050000000000003</v>
      </c>
      <c r="L105" s="4">
        <v>7.3308999999999997</v>
      </c>
      <c r="M105" s="4">
        <v>6.0910000000000002</v>
      </c>
      <c r="N105" s="4">
        <v>34.528500000000001</v>
      </c>
      <c r="O105" s="4">
        <v>0</v>
      </c>
      <c r="P105" s="4">
        <v>34.5</v>
      </c>
      <c r="Q105" s="4">
        <v>25.947900000000001</v>
      </c>
      <c r="R105" s="4">
        <v>0</v>
      </c>
      <c r="S105" s="4">
        <v>25.9</v>
      </c>
      <c r="T105" s="4">
        <v>7737.3320999999996</v>
      </c>
      <c r="W105" s="4">
        <v>0</v>
      </c>
      <c r="X105" s="4">
        <v>2.0411000000000001</v>
      </c>
      <c r="Y105" s="4">
        <v>13.1</v>
      </c>
      <c r="Z105" s="4">
        <v>854</v>
      </c>
      <c r="AA105" s="4">
        <v>881</v>
      </c>
      <c r="AB105" s="4">
        <v>843</v>
      </c>
      <c r="AC105" s="4">
        <v>43</v>
      </c>
      <c r="AD105" s="4">
        <v>4.6399999999999997</v>
      </c>
      <c r="AE105" s="4">
        <v>0.11</v>
      </c>
      <c r="AF105" s="4">
        <v>990</v>
      </c>
      <c r="AG105" s="4">
        <v>-11.9</v>
      </c>
      <c r="AH105" s="4">
        <v>4</v>
      </c>
      <c r="AI105" s="4">
        <v>29</v>
      </c>
      <c r="AJ105" s="4">
        <v>189</v>
      </c>
      <c r="AK105" s="4">
        <v>138</v>
      </c>
      <c r="AL105" s="4">
        <v>3</v>
      </c>
      <c r="AM105" s="4">
        <v>195</v>
      </c>
      <c r="AN105" s="4" t="s">
        <v>155</v>
      </c>
      <c r="AO105" s="4">
        <v>2</v>
      </c>
      <c r="AP105" s="5">
        <v>0.91712962962962974</v>
      </c>
      <c r="AQ105" s="4">
        <v>47.159292000000001</v>
      </c>
      <c r="AR105" s="4">
        <v>-88.489716999999999</v>
      </c>
      <c r="AS105" s="4">
        <v>312.10000000000002</v>
      </c>
      <c r="AT105" s="4">
        <v>0</v>
      </c>
      <c r="AU105" s="4">
        <v>12</v>
      </c>
      <c r="AV105" s="4">
        <v>11</v>
      </c>
      <c r="AW105" s="4" t="s">
        <v>206</v>
      </c>
      <c r="AX105" s="4">
        <v>0.8</v>
      </c>
      <c r="AY105" s="4">
        <v>1.3</v>
      </c>
      <c r="AZ105" s="4">
        <v>1.5565</v>
      </c>
      <c r="BA105" s="4">
        <v>14.023</v>
      </c>
      <c r="BB105" s="4">
        <v>11.87</v>
      </c>
      <c r="BC105" s="4">
        <v>0.85</v>
      </c>
      <c r="BD105" s="4">
        <v>17.584</v>
      </c>
      <c r="BE105" s="4">
        <v>1565.644</v>
      </c>
      <c r="BF105" s="4">
        <v>827.93700000000001</v>
      </c>
      <c r="BG105" s="4">
        <v>0.77200000000000002</v>
      </c>
      <c r="BH105" s="4">
        <v>0</v>
      </c>
      <c r="BI105" s="4">
        <v>0.77200000000000002</v>
      </c>
      <c r="BJ105" s="4">
        <v>0.57999999999999996</v>
      </c>
      <c r="BK105" s="4">
        <v>0</v>
      </c>
      <c r="BL105" s="4">
        <v>0.57999999999999996</v>
      </c>
      <c r="BM105" s="4">
        <v>54.644300000000001</v>
      </c>
      <c r="BQ105" s="4">
        <v>316.95299999999997</v>
      </c>
      <c r="BR105" s="4">
        <v>8.9593999999999993E-2</v>
      </c>
      <c r="BS105" s="4">
        <v>-5</v>
      </c>
      <c r="BT105" s="4">
        <v>9.9979999999999999E-2</v>
      </c>
      <c r="BU105" s="4">
        <v>2.189454</v>
      </c>
      <c r="BV105" s="4">
        <v>2.0195959999999999</v>
      </c>
    </row>
    <row r="106" spans="1:74" x14ac:dyDescent="0.25">
      <c r="A106" s="2">
        <v>42068</v>
      </c>
      <c r="B106" s="3">
        <v>4.3981481481481481E-4</v>
      </c>
      <c r="C106" s="4">
        <v>8.6199999999999992</v>
      </c>
      <c r="D106" s="4">
        <v>7.1642000000000001</v>
      </c>
      <c r="E106" s="4">
        <v>71641.986640000003</v>
      </c>
      <c r="F106" s="4">
        <v>40.6</v>
      </c>
      <c r="G106" s="4">
        <v>-0.1</v>
      </c>
      <c r="H106" s="4">
        <v>7762</v>
      </c>
      <c r="J106" s="4">
        <v>2.38</v>
      </c>
      <c r="K106" s="4">
        <v>0.85029999999999994</v>
      </c>
      <c r="L106" s="4">
        <v>7.3296999999999999</v>
      </c>
      <c r="M106" s="4">
        <v>6.0918000000000001</v>
      </c>
      <c r="N106" s="4">
        <v>34.5229</v>
      </c>
      <c r="O106" s="4">
        <v>0</v>
      </c>
      <c r="P106" s="4">
        <v>34.5</v>
      </c>
      <c r="Q106" s="4">
        <v>25.976700000000001</v>
      </c>
      <c r="R106" s="4">
        <v>0</v>
      </c>
      <c r="S106" s="4">
        <v>26</v>
      </c>
      <c r="T106" s="4">
        <v>7762.0376999999999</v>
      </c>
      <c r="W106" s="4">
        <v>0</v>
      </c>
      <c r="X106" s="4">
        <v>2.0228000000000002</v>
      </c>
      <c r="Y106" s="4">
        <v>12.6</v>
      </c>
      <c r="Z106" s="4">
        <v>858</v>
      </c>
      <c r="AA106" s="4">
        <v>886</v>
      </c>
      <c r="AB106" s="4">
        <v>845</v>
      </c>
      <c r="AC106" s="4">
        <v>43.1</v>
      </c>
      <c r="AD106" s="4">
        <v>5</v>
      </c>
      <c r="AE106" s="4">
        <v>0.11</v>
      </c>
      <c r="AF106" s="4">
        <v>990</v>
      </c>
      <c r="AG106" s="4">
        <v>-11</v>
      </c>
      <c r="AH106" s="4">
        <v>3.8980000000000001</v>
      </c>
      <c r="AI106" s="4">
        <v>29</v>
      </c>
      <c r="AJ106" s="4">
        <v>188.9</v>
      </c>
      <c r="AK106" s="4">
        <v>137.9</v>
      </c>
      <c r="AL106" s="4">
        <v>2.6</v>
      </c>
      <c r="AM106" s="4">
        <v>195.2</v>
      </c>
      <c r="AN106" s="4" t="s">
        <v>155</v>
      </c>
      <c r="AO106" s="4">
        <v>2</v>
      </c>
      <c r="AP106" s="5">
        <v>0.91714120370370367</v>
      </c>
      <c r="AQ106" s="4">
        <v>47.159292000000001</v>
      </c>
      <c r="AR106" s="4">
        <v>-88.489716999999999</v>
      </c>
      <c r="AS106" s="4">
        <v>312.3</v>
      </c>
      <c r="AT106" s="4">
        <v>0</v>
      </c>
      <c r="AU106" s="4">
        <v>12</v>
      </c>
      <c r="AV106" s="4">
        <v>11</v>
      </c>
      <c r="AW106" s="4" t="s">
        <v>206</v>
      </c>
      <c r="AX106" s="4">
        <v>0.8</v>
      </c>
      <c r="AY106" s="4">
        <v>1.3</v>
      </c>
      <c r="AZ106" s="4">
        <v>1.6</v>
      </c>
      <c r="BA106" s="4">
        <v>14.023</v>
      </c>
      <c r="BB106" s="4">
        <v>11.86</v>
      </c>
      <c r="BC106" s="4">
        <v>0.85</v>
      </c>
      <c r="BD106" s="4">
        <v>17.603000000000002</v>
      </c>
      <c r="BE106" s="4">
        <v>1565.15</v>
      </c>
      <c r="BF106" s="4">
        <v>827.93</v>
      </c>
      <c r="BG106" s="4">
        <v>0.77200000000000002</v>
      </c>
      <c r="BH106" s="4">
        <v>0</v>
      </c>
      <c r="BI106" s="4">
        <v>0.77200000000000002</v>
      </c>
      <c r="BJ106" s="4">
        <v>0.58099999999999996</v>
      </c>
      <c r="BK106" s="4">
        <v>0</v>
      </c>
      <c r="BL106" s="4">
        <v>0.58099999999999996</v>
      </c>
      <c r="BM106" s="4">
        <v>54.810499999999998</v>
      </c>
      <c r="BQ106" s="4">
        <v>314.05700000000002</v>
      </c>
      <c r="BR106" s="4">
        <v>4.2816E-2</v>
      </c>
      <c r="BS106" s="4">
        <v>-5</v>
      </c>
      <c r="BT106" s="4">
        <v>9.0184E-2</v>
      </c>
      <c r="BU106" s="4">
        <v>1.046316</v>
      </c>
      <c r="BV106" s="4">
        <v>1.821717</v>
      </c>
    </row>
    <row r="107" spans="1:74" x14ac:dyDescent="0.25">
      <c r="A107" s="2">
        <v>42068</v>
      </c>
      <c r="B107" s="3">
        <v>4.5138888888888892E-4</v>
      </c>
      <c r="C107" s="4">
        <v>8.6199999999999992</v>
      </c>
      <c r="D107" s="4">
        <v>7.1585999999999999</v>
      </c>
      <c r="E107" s="4">
        <v>71585.683579999997</v>
      </c>
      <c r="F107" s="4">
        <v>40.6</v>
      </c>
      <c r="G107" s="4">
        <v>-0.1</v>
      </c>
      <c r="H107" s="4">
        <v>7721.8</v>
      </c>
      <c r="J107" s="4">
        <v>2.2999999999999998</v>
      </c>
      <c r="K107" s="4">
        <v>0.85029999999999994</v>
      </c>
      <c r="L107" s="4">
        <v>7.3296000000000001</v>
      </c>
      <c r="M107" s="4">
        <v>6.0869</v>
      </c>
      <c r="N107" s="4">
        <v>34.522300000000001</v>
      </c>
      <c r="O107" s="4">
        <v>0</v>
      </c>
      <c r="P107" s="4">
        <v>34.5</v>
      </c>
      <c r="Q107" s="4">
        <v>25.985800000000001</v>
      </c>
      <c r="R107" s="4">
        <v>0</v>
      </c>
      <c r="S107" s="4">
        <v>26</v>
      </c>
      <c r="T107" s="4">
        <v>7721.7888999999996</v>
      </c>
      <c r="W107" s="4">
        <v>0</v>
      </c>
      <c r="X107" s="4">
        <v>1.9557</v>
      </c>
      <c r="Y107" s="4">
        <v>12.2</v>
      </c>
      <c r="Z107" s="4">
        <v>862</v>
      </c>
      <c r="AA107" s="4">
        <v>889</v>
      </c>
      <c r="AB107" s="4">
        <v>846</v>
      </c>
      <c r="AC107" s="4">
        <v>44</v>
      </c>
      <c r="AD107" s="4">
        <v>5.1100000000000003</v>
      </c>
      <c r="AE107" s="4">
        <v>0.12</v>
      </c>
      <c r="AF107" s="4">
        <v>990</v>
      </c>
      <c r="AG107" s="4">
        <v>-11</v>
      </c>
      <c r="AH107" s="4">
        <v>3</v>
      </c>
      <c r="AI107" s="4">
        <v>29</v>
      </c>
      <c r="AJ107" s="4">
        <v>188</v>
      </c>
      <c r="AK107" s="4">
        <v>137</v>
      </c>
      <c r="AL107" s="4">
        <v>2.2000000000000002</v>
      </c>
      <c r="AM107" s="4">
        <v>195.6</v>
      </c>
      <c r="AN107" s="4" t="s">
        <v>155</v>
      </c>
      <c r="AO107" s="4">
        <v>2</v>
      </c>
      <c r="AP107" s="5">
        <v>0.91714120370370367</v>
      </c>
      <c r="AQ107" s="4">
        <v>47.159292000000001</v>
      </c>
      <c r="AR107" s="4">
        <v>-88.489716999999999</v>
      </c>
      <c r="AS107" s="4">
        <v>312.3</v>
      </c>
      <c r="AT107" s="4">
        <v>0</v>
      </c>
      <c r="AU107" s="4">
        <v>12</v>
      </c>
      <c r="AV107" s="4">
        <v>11</v>
      </c>
      <c r="AW107" s="4" t="s">
        <v>206</v>
      </c>
      <c r="AX107" s="4">
        <v>0.8</v>
      </c>
      <c r="AY107" s="4">
        <v>1.3</v>
      </c>
      <c r="AZ107" s="4">
        <v>1.6</v>
      </c>
      <c r="BA107" s="4">
        <v>14.023</v>
      </c>
      <c r="BB107" s="4">
        <v>11.87</v>
      </c>
      <c r="BC107" s="4">
        <v>0.85</v>
      </c>
      <c r="BD107" s="4">
        <v>17.605</v>
      </c>
      <c r="BE107" s="4">
        <v>1566.124</v>
      </c>
      <c r="BF107" s="4">
        <v>827.79399999999998</v>
      </c>
      <c r="BG107" s="4">
        <v>0.77200000000000002</v>
      </c>
      <c r="BH107" s="4">
        <v>0</v>
      </c>
      <c r="BI107" s="4">
        <v>0.77200000000000002</v>
      </c>
      <c r="BJ107" s="4">
        <v>0.58099999999999996</v>
      </c>
      <c r="BK107" s="4">
        <v>0</v>
      </c>
      <c r="BL107" s="4">
        <v>0.58099999999999996</v>
      </c>
      <c r="BM107" s="4">
        <v>54.561100000000003</v>
      </c>
      <c r="BQ107" s="4">
        <v>303.83999999999997</v>
      </c>
      <c r="BR107" s="4">
        <v>5.2955000000000002E-2</v>
      </c>
      <c r="BS107" s="4">
        <v>-5</v>
      </c>
      <c r="BT107" s="4">
        <v>8.3306000000000005E-2</v>
      </c>
      <c r="BU107" s="4">
        <v>1.294089</v>
      </c>
      <c r="BV107" s="4">
        <v>1.6827749999999999</v>
      </c>
    </row>
    <row r="108" spans="1:74" x14ac:dyDescent="0.25">
      <c r="A108" s="2">
        <v>42068</v>
      </c>
      <c r="B108" s="3">
        <v>4.6296296296296293E-4</v>
      </c>
      <c r="C108" s="4">
        <v>8.6199999999999992</v>
      </c>
      <c r="D108" s="4">
        <v>7.1543999999999999</v>
      </c>
      <c r="E108" s="4">
        <v>71544.16936</v>
      </c>
      <c r="F108" s="4">
        <v>40.6</v>
      </c>
      <c r="G108" s="4">
        <v>-0.1</v>
      </c>
      <c r="H108" s="4">
        <v>7600.8</v>
      </c>
      <c r="J108" s="4">
        <v>2.2999999999999998</v>
      </c>
      <c r="K108" s="4">
        <v>0.85050000000000003</v>
      </c>
      <c r="L108" s="4">
        <v>7.3315000000000001</v>
      </c>
      <c r="M108" s="4">
        <v>6.085</v>
      </c>
      <c r="N108" s="4">
        <v>34.530999999999999</v>
      </c>
      <c r="O108" s="4">
        <v>0</v>
      </c>
      <c r="P108" s="4">
        <v>34.5</v>
      </c>
      <c r="Q108" s="4">
        <v>25.991299999999999</v>
      </c>
      <c r="R108" s="4">
        <v>0</v>
      </c>
      <c r="S108" s="4">
        <v>26</v>
      </c>
      <c r="T108" s="4">
        <v>7600.7939999999999</v>
      </c>
      <c r="W108" s="4">
        <v>0</v>
      </c>
      <c r="X108" s="4">
        <v>1.9561999999999999</v>
      </c>
      <c r="Y108" s="4">
        <v>12.3</v>
      </c>
      <c r="Z108" s="4">
        <v>862</v>
      </c>
      <c r="AA108" s="4">
        <v>889</v>
      </c>
      <c r="AB108" s="4">
        <v>846</v>
      </c>
      <c r="AC108" s="4">
        <v>43.9</v>
      </c>
      <c r="AD108" s="4">
        <v>5.09</v>
      </c>
      <c r="AE108" s="4">
        <v>0.12</v>
      </c>
      <c r="AF108" s="4">
        <v>990</v>
      </c>
      <c r="AG108" s="4">
        <v>-11</v>
      </c>
      <c r="AH108" s="4">
        <v>3</v>
      </c>
      <c r="AI108" s="4">
        <v>29</v>
      </c>
      <c r="AJ108" s="4">
        <v>188</v>
      </c>
      <c r="AK108" s="4">
        <v>137</v>
      </c>
      <c r="AL108" s="4">
        <v>2.4</v>
      </c>
      <c r="AM108" s="4">
        <v>196</v>
      </c>
      <c r="AN108" s="4" t="s">
        <v>155</v>
      </c>
      <c r="AO108" s="4">
        <v>2</v>
      </c>
      <c r="AP108" s="5">
        <v>0.91716435185185186</v>
      </c>
      <c r="AQ108" s="4">
        <v>47.159292000000001</v>
      </c>
      <c r="AR108" s="4">
        <v>-88.489716999999999</v>
      </c>
      <c r="AS108" s="4">
        <v>312.39999999999998</v>
      </c>
      <c r="AT108" s="4">
        <v>0</v>
      </c>
      <c r="AU108" s="4">
        <v>12</v>
      </c>
      <c r="AV108" s="4">
        <v>11</v>
      </c>
      <c r="AW108" s="4" t="s">
        <v>206</v>
      </c>
      <c r="AX108" s="4">
        <v>0.85641299999999998</v>
      </c>
      <c r="AY108" s="4">
        <v>1.3</v>
      </c>
      <c r="AZ108" s="4">
        <v>1.6</v>
      </c>
      <c r="BA108" s="4">
        <v>14.023</v>
      </c>
      <c r="BB108" s="4">
        <v>11.88</v>
      </c>
      <c r="BC108" s="4">
        <v>0.85</v>
      </c>
      <c r="BD108" s="4">
        <v>17.574999999999999</v>
      </c>
      <c r="BE108" s="4">
        <v>1567.876</v>
      </c>
      <c r="BF108" s="4">
        <v>828.23900000000003</v>
      </c>
      <c r="BG108" s="4">
        <v>0.77300000000000002</v>
      </c>
      <c r="BH108" s="4">
        <v>0</v>
      </c>
      <c r="BI108" s="4">
        <v>0.77300000000000002</v>
      </c>
      <c r="BJ108" s="4">
        <v>0.58199999999999996</v>
      </c>
      <c r="BK108" s="4">
        <v>0</v>
      </c>
      <c r="BL108" s="4">
        <v>0.58199999999999996</v>
      </c>
      <c r="BM108" s="4">
        <v>53.752699999999997</v>
      </c>
      <c r="BQ108" s="4">
        <v>304.18</v>
      </c>
      <c r="BR108" s="4">
        <v>7.8595999999999999E-2</v>
      </c>
      <c r="BS108" s="4">
        <v>-5</v>
      </c>
      <c r="BT108" s="4">
        <v>8.6100999999999997E-2</v>
      </c>
      <c r="BU108" s="4">
        <v>1.9206799999999999</v>
      </c>
      <c r="BV108" s="4">
        <v>1.739242</v>
      </c>
    </row>
    <row r="109" spans="1:74" x14ac:dyDescent="0.25">
      <c r="A109" s="2">
        <v>42068</v>
      </c>
      <c r="B109" s="3">
        <v>4.7453703703703704E-4</v>
      </c>
      <c r="C109" s="4">
        <v>8.6199999999999992</v>
      </c>
      <c r="D109" s="4">
        <v>7.1736000000000004</v>
      </c>
      <c r="E109" s="4">
        <v>71736.238299999997</v>
      </c>
      <c r="F109" s="4">
        <v>40.6</v>
      </c>
      <c r="G109" s="4">
        <v>-0.1</v>
      </c>
      <c r="H109" s="4">
        <v>7611.2</v>
      </c>
      <c r="J109" s="4">
        <v>2.2999999999999998</v>
      </c>
      <c r="K109" s="4">
        <v>0.85040000000000004</v>
      </c>
      <c r="L109" s="4">
        <v>7.3300999999999998</v>
      </c>
      <c r="M109" s="4">
        <v>6.1001000000000003</v>
      </c>
      <c r="N109" s="4">
        <v>34.524500000000003</v>
      </c>
      <c r="O109" s="4">
        <v>0</v>
      </c>
      <c r="P109" s="4">
        <v>34.5</v>
      </c>
      <c r="Q109" s="4">
        <v>25.976800000000001</v>
      </c>
      <c r="R109" s="4">
        <v>0</v>
      </c>
      <c r="S109" s="4">
        <v>26</v>
      </c>
      <c r="T109" s="4">
        <v>7611.1875</v>
      </c>
      <c r="W109" s="4">
        <v>0</v>
      </c>
      <c r="X109" s="4">
        <v>1.9558</v>
      </c>
      <c r="Y109" s="4">
        <v>12.2</v>
      </c>
      <c r="Z109" s="4">
        <v>862</v>
      </c>
      <c r="AA109" s="4">
        <v>890</v>
      </c>
      <c r="AB109" s="4">
        <v>846</v>
      </c>
      <c r="AC109" s="4">
        <v>43</v>
      </c>
      <c r="AD109" s="4">
        <v>4.99</v>
      </c>
      <c r="AE109" s="4">
        <v>0.11</v>
      </c>
      <c r="AF109" s="4">
        <v>990</v>
      </c>
      <c r="AG109" s="4">
        <v>-11</v>
      </c>
      <c r="AH109" s="4">
        <v>3.1019999999999999</v>
      </c>
      <c r="AI109" s="4">
        <v>29</v>
      </c>
      <c r="AJ109" s="4">
        <v>188</v>
      </c>
      <c r="AK109" s="4">
        <v>137</v>
      </c>
      <c r="AL109" s="4">
        <v>2.5</v>
      </c>
      <c r="AM109" s="4">
        <v>195.7</v>
      </c>
      <c r="AN109" s="4" t="s">
        <v>155</v>
      </c>
      <c r="AO109" s="4">
        <v>2</v>
      </c>
      <c r="AP109" s="5">
        <v>0.91717592592592589</v>
      </c>
      <c r="AQ109" s="4">
        <v>47.159292000000001</v>
      </c>
      <c r="AR109" s="4">
        <v>-88.489716999999999</v>
      </c>
      <c r="AS109" s="4">
        <v>312.5</v>
      </c>
      <c r="AT109" s="4">
        <v>0</v>
      </c>
      <c r="AU109" s="4">
        <v>12</v>
      </c>
      <c r="AV109" s="4">
        <v>11</v>
      </c>
      <c r="AW109" s="4" t="s">
        <v>206</v>
      </c>
      <c r="AX109" s="4">
        <v>0.9</v>
      </c>
      <c r="AY109" s="4">
        <v>1.3</v>
      </c>
      <c r="AZ109" s="4">
        <v>1.6</v>
      </c>
      <c r="BA109" s="4">
        <v>14.023</v>
      </c>
      <c r="BB109" s="4">
        <v>11.87</v>
      </c>
      <c r="BC109" s="4">
        <v>0.85</v>
      </c>
      <c r="BD109" s="4">
        <v>17.597999999999999</v>
      </c>
      <c r="BE109" s="4">
        <v>1565.9359999999999</v>
      </c>
      <c r="BF109" s="4">
        <v>829.43499999999995</v>
      </c>
      <c r="BG109" s="4">
        <v>0.77200000000000002</v>
      </c>
      <c r="BH109" s="4">
        <v>0</v>
      </c>
      <c r="BI109" s="4">
        <v>0.77200000000000002</v>
      </c>
      <c r="BJ109" s="4">
        <v>0.58099999999999996</v>
      </c>
      <c r="BK109" s="4">
        <v>0</v>
      </c>
      <c r="BL109" s="4">
        <v>0.58099999999999996</v>
      </c>
      <c r="BM109" s="4">
        <v>53.7697</v>
      </c>
      <c r="BQ109" s="4">
        <v>303.80399999999997</v>
      </c>
      <c r="BR109" s="4">
        <v>7.7549999999999994E-2</v>
      </c>
      <c r="BS109" s="4">
        <v>-5</v>
      </c>
      <c r="BT109" s="4">
        <v>8.6999999999999994E-2</v>
      </c>
      <c r="BU109" s="4">
        <v>1.8951290000000001</v>
      </c>
      <c r="BV109" s="4">
        <v>1.7574000000000001</v>
      </c>
    </row>
    <row r="110" spans="1:74" x14ac:dyDescent="0.25">
      <c r="A110" s="2">
        <v>42068</v>
      </c>
      <c r="B110" s="3">
        <v>4.8611111111111104E-4</v>
      </c>
      <c r="C110" s="4">
        <v>8.6199999999999992</v>
      </c>
      <c r="D110" s="4">
        <v>7.2328000000000001</v>
      </c>
      <c r="E110" s="4">
        <v>72327.510200000004</v>
      </c>
      <c r="F110" s="4">
        <v>40.6</v>
      </c>
      <c r="G110" s="4">
        <v>-0.1</v>
      </c>
      <c r="H110" s="4">
        <v>7765.4</v>
      </c>
      <c r="J110" s="4">
        <v>2.2999999999999998</v>
      </c>
      <c r="K110" s="4">
        <v>0.84960000000000002</v>
      </c>
      <c r="L110" s="4">
        <v>7.3232999999999997</v>
      </c>
      <c r="M110" s="4">
        <v>6.1447000000000003</v>
      </c>
      <c r="N110" s="4">
        <v>34.492699999999999</v>
      </c>
      <c r="O110" s="4">
        <v>0</v>
      </c>
      <c r="P110" s="4">
        <v>34.5</v>
      </c>
      <c r="Q110" s="4">
        <v>25.949100000000001</v>
      </c>
      <c r="R110" s="4">
        <v>0</v>
      </c>
      <c r="S110" s="4">
        <v>25.9</v>
      </c>
      <c r="T110" s="4">
        <v>7765.4071999999996</v>
      </c>
      <c r="W110" s="4">
        <v>0</v>
      </c>
      <c r="X110" s="4">
        <v>1.954</v>
      </c>
      <c r="Y110" s="4">
        <v>12.2</v>
      </c>
      <c r="Z110" s="4">
        <v>862</v>
      </c>
      <c r="AA110" s="4">
        <v>890</v>
      </c>
      <c r="AB110" s="4">
        <v>846</v>
      </c>
      <c r="AC110" s="4">
        <v>43</v>
      </c>
      <c r="AD110" s="4">
        <v>4.95</v>
      </c>
      <c r="AE110" s="4">
        <v>0.11</v>
      </c>
      <c r="AF110" s="4">
        <v>990</v>
      </c>
      <c r="AG110" s="4">
        <v>-11.1</v>
      </c>
      <c r="AH110" s="4">
        <v>4</v>
      </c>
      <c r="AI110" s="4">
        <v>29</v>
      </c>
      <c r="AJ110" s="4">
        <v>188</v>
      </c>
      <c r="AK110" s="4">
        <v>137</v>
      </c>
      <c r="AL110" s="4">
        <v>2.2999999999999998</v>
      </c>
      <c r="AM110" s="4">
        <v>195.3</v>
      </c>
      <c r="AN110" s="4" t="s">
        <v>155</v>
      </c>
      <c r="AO110" s="4">
        <v>2</v>
      </c>
      <c r="AP110" s="5">
        <v>0.91718749999999993</v>
      </c>
      <c r="AQ110" s="4">
        <v>47.159292000000001</v>
      </c>
      <c r="AR110" s="4">
        <v>-88.489716999999999</v>
      </c>
      <c r="AS110" s="4">
        <v>312.60000000000002</v>
      </c>
      <c r="AT110" s="4">
        <v>0</v>
      </c>
      <c r="AU110" s="4">
        <v>12</v>
      </c>
      <c r="AV110" s="4">
        <v>11</v>
      </c>
      <c r="AW110" s="4" t="s">
        <v>206</v>
      </c>
      <c r="AX110" s="4">
        <v>0.9</v>
      </c>
      <c r="AY110" s="4">
        <v>1.3</v>
      </c>
      <c r="AZ110" s="4">
        <v>1.6</v>
      </c>
      <c r="BA110" s="4">
        <v>14.023</v>
      </c>
      <c r="BB110" s="4">
        <v>11.81</v>
      </c>
      <c r="BC110" s="4">
        <v>0.84</v>
      </c>
      <c r="BD110" s="4">
        <v>17.706</v>
      </c>
      <c r="BE110" s="4">
        <v>1558.624</v>
      </c>
      <c r="BF110" s="4">
        <v>832.36699999999996</v>
      </c>
      <c r="BG110" s="4">
        <v>0.76900000000000002</v>
      </c>
      <c r="BH110" s="4">
        <v>0</v>
      </c>
      <c r="BI110" s="4">
        <v>0.76900000000000002</v>
      </c>
      <c r="BJ110" s="4">
        <v>0.57799999999999996</v>
      </c>
      <c r="BK110" s="4">
        <v>0</v>
      </c>
      <c r="BL110" s="4">
        <v>0.57799999999999996</v>
      </c>
      <c r="BM110" s="4">
        <v>54.653500000000001</v>
      </c>
      <c r="BQ110" s="4">
        <v>302.38499999999999</v>
      </c>
      <c r="BR110" s="4">
        <v>9.9388000000000004E-2</v>
      </c>
      <c r="BS110" s="4">
        <v>-5</v>
      </c>
      <c r="BT110" s="4">
        <v>8.7305999999999995E-2</v>
      </c>
      <c r="BU110" s="4">
        <v>2.4287939999999999</v>
      </c>
      <c r="BV110" s="4">
        <v>1.7635810000000001</v>
      </c>
    </row>
    <row r="111" spans="1:74" x14ac:dyDescent="0.25">
      <c r="A111" s="2">
        <v>42068</v>
      </c>
      <c r="B111" s="3">
        <v>4.9768518518518521E-4</v>
      </c>
      <c r="C111" s="4">
        <v>8.6140000000000008</v>
      </c>
      <c r="D111" s="4">
        <v>7.2205000000000004</v>
      </c>
      <c r="E111" s="4">
        <v>72205.061220000003</v>
      </c>
      <c r="F111" s="4">
        <v>40.6</v>
      </c>
      <c r="G111" s="4">
        <v>-0.1</v>
      </c>
      <c r="H111" s="4">
        <v>7807.8</v>
      </c>
      <c r="J111" s="4">
        <v>2.2999999999999998</v>
      </c>
      <c r="K111" s="4">
        <v>0.84970000000000001</v>
      </c>
      <c r="L111" s="4">
        <v>7.3192000000000004</v>
      </c>
      <c r="M111" s="4">
        <v>6.1351000000000004</v>
      </c>
      <c r="N111" s="4">
        <v>34.496899999999997</v>
      </c>
      <c r="O111" s="4">
        <v>0</v>
      </c>
      <c r="P111" s="4">
        <v>34.5</v>
      </c>
      <c r="Q111" s="4">
        <v>25.924199999999999</v>
      </c>
      <c r="R111" s="4">
        <v>0</v>
      </c>
      <c r="S111" s="4">
        <v>25.9</v>
      </c>
      <c r="T111" s="4">
        <v>7807.7846</v>
      </c>
      <c r="W111" s="4">
        <v>0</v>
      </c>
      <c r="X111" s="4">
        <v>1.9542999999999999</v>
      </c>
      <c r="Y111" s="4">
        <v>12.3</v>
      </c>
      <c r="Z111" s="4">
        <v>862</v>
      </c>
      <c r="AA111" s="4">
        <v>889</v>
      </c>
      <c r="AB111" s="4">
        <v>846</v>
      </c>
      <c r="AC111" s="4">
        <v>43</v>
      </c>
      <c r="AD111" s="4">
        <v>4.6399999999999997</v>
      </c>
      <c r="AE111" s="4">
        <v>0.11</v>
      </c>
      <c r="AF111" s="4">
        <v>990</v>
      </c>
      <c r="AG111" s="4">
        <v>-11.9</v>
      </c>
      <c r="AH111" s="4">
        <v>4</v>
      </c>
      <c r="AI111" s="4">
        <v>29</v>
      </c>
      <c r="AJ111" s="4">
        <v>188</v>
      </c>
      <c r="AK111" s="4">
        <v>137.1</v>
      </c>
      <c r="AL111" s="4">
        <v>2.2999999999999998</v>
      </c>
      <c r="AM111" s="4">
        <v>195</v>
      </c>
      <c r="AN111" s="4" t="s">
        <v>155</v>
      </c>
      <c r="AO111" s="4">
        <v>2</v>
      </c>
      <c r="AP111" s="5">
        <v>0.91719907407407408</v>
      </c>
      <c r="AQ111" s="4">
        <v>47.159292000000001</v>
      </c>
      <c r="AR111" s="4">
        <v>-88.489716999999999</v>
      </c>
      <c r="AS111" s="4">
        <v>312.60000000000002</v>
      </c>
      <c r="AT111" s="4">
        <v>0</v>
      </c>
      <c r="AU111" s="4">
        <v>12</v>
      </c>
      <c r="AV111" s="4">
        <v>11</v>
      </c>
      <c r="AW111" s="4" t="s">
        <v>206</v>
      </c>
      <c r="AX111" s="4">
        <v>0.9</v>
      </c>
      <c r="AY111" s="4">
        <v>1.3</v>
      </c>
      <c r="AZ111" s="4">
        <v>1.6</v>
      </c>
      <c r="BA111" s="4">
        <v>14.023</v>
      </c>
      <c r="BB111" s="4">
        <v>11.82</v>
      </c>
      <c r="BC111" s="4">
        <v>0.84</v>
      </c>
      <c r="BD111" s="4">
        <v>17.692</v>
      </c>
      <c r="BE111" s="4">
        <v>1558.799</v>
      </c>
      <c r="BF111" s="4">
        <v>831.61500000000001</v>
      </c>
      <c r="BG111" s="4">
        <v>0.76900000000000002</v>
      </c>
      <c r="BH111" s="4">
        <v>0</v>
      </c>
      <c r="BI111" s="4">
        <v>0.76900000000000002</v>
      </c>
      <c r="BJ111" s="4">
        <v>0.57799999999999996</v>
      </c>
      <c r="BK111" s="4">
        <v>0</v>
      </c>
      <c r="BL111" s="4">
        <v>0.57799999999999996</v>
      </c>
      <c r="BM111" s="4">
        <v>54.988500000000002</v>
      </c>
      <c r="BQ111" s="4">
        <v>302.62400000000002</v>
      </c>
      <c r="BR111" s="4">
        <v>9.2775999999999997E-2</v>
      </c>
      <c r="BS111" s="4">
        <v>-5</v>
      </c>
      <c r="BT111" s="4">
        <v>8.9693999999999996E-2</v>
      </c>
      <c r="BU111" s="4">
        <v>2.2672140000000001</v>
      </c>
      <c r="BV111" s="4">
        <v>1.8118190000000001</v>
      </c>
    </row>
    <row r="112" spans="1:74" x14ac:dyDescent="0.25">
      <c r="A112" s="2">
        <v>42068</v>
      </c>
      <c r="B112" s="3">
        <v>5.0925925925925921E-4</v>
      </c>
      <c r="C112" s="4">
        <v>8.61</v>
      </c>
      <c r="D112" s="4">
        <v>7.2183000000000002</v>
      </c>
      <c r="E112" s="4">
        <v>72182.599159999998</v>
      </c>
      <c r="F112" s="4">
        <v>40.6</v>
      </c>
      <c r="G112" s="4">
        <v>-0.1</v>
      </c>
      <c r="H112" s="4">
        <v>7842.7</v>
      </c>
      <c r="J112" s="4">
        <v>2.2999999999999998</v>
      </c>
      <c r="K112" s="4">
        <v>0.84970000000000001</v>
      </c>
      <c r="L112" s="4">
        <v>7.3159000000000001</v>
      </c>
      <c r="M112" s="4">
        <v>6.1333000000000002</v>
      </c>
      <c r="N112" s="4">
        <v>34.497700000000002</v>
      </c>
      <c r="O112" s="4">
        <v>0</v>
      </c>
      <c r="P112" s="4">
        <v>34.5</v>
      </c>
      <c r="Q112" s="4">
        <v>25.956700000000001</v>
      </c>
      <c r="R112" s="4">
        <v>0</v>
      </c>
      <c r="S112" s="4">
        <v>26</v>
      </c>
      <c r="T112" s="4">
        <v>7842.7204000000002</v>
      </c>
      <c r="W112" s="4">
        <v>0</v>
      </c>
      <c r="X112" s="4">
        <v>1.9542999999999999</v>
      </c>
      <c r="Y112" s="4">
        <v>12.2</v>
      </c>
      <c r="Z112" s="4">
        <v>862</v>
      </c>
      <c r="AA112" s="4">
        <v>890</v>
      </c>
      <c r="AB112" s="4">
        <v>846</v>
      </c>
      <c r="AC112" s="4">
        <v>43</v>
      </c>
      <c r="AD112" s="4">
        <v>4.99</v>
      </c>
      <c r="AE112" s="4">
        <v>0.11</v>
      </c>
      <c r="AF112" s="4">
        <v>990</v>
      </c>
      <c r="AG112" s="4">
        <v>-11</v>
      </c>
      <c r="AH112" s="4">
        <v>4</v>
      </c>
      <c r="AI112" s="4">
        <v>29</v>
      </c>
      <c r="AJ112" s="4">
        <v>188</v>
      </c>
      <c r="AK112" s="4">
        <v>138</v>
      </c>
      <c r="AL112" s="4">
        <v>2.2000000000000002</v>
      </c>
      <c r="AM112" s="4">
        <v>195.4</v>
      </c>
      <c r="AN112" s="4" t="s">
        <v>155</v>
      </c>
      <c r="AO112" s="4">
        <v>2</v>
      </c>
      <c r="AP112" s="5">
        <v>0.91721064814814823</v>
      </c>
      <c r="AQ112" s="4">
        <v>47.159292000000001</v>
      </c>
      <c r="AR112" s="4">
        <v>-88.489716999999999</v>
      </c>
      <c r="AS112" s="4">
        <v>312.5</v>
      </c>
      <c r="AT112" s="4">
        <v>0</v>
      </c>
      <c r="AU112" s="4">
        <v>12</v>
      </c>
      <c r="AV112" s="4">
        <v>11</v>
      </c>
      <c r="AW112" s="4" t="s">
        <v>206</v>
      </c>
      <c r="AX112" s="4">
        <v>0.9</v>
      </c>
      <c r="AY112" s="4">
        <v>1.3</v>
      </c>
      <c r="AZ112" s="4">
        <v>1.6</v>
      </c>
      <c r="BA112" s="4">
        <v>14.023</v>
      </c>
      <c r="BB112" s="4">
        <v>11.82</v>
      </c>
      <c r="BC112" s="4">
        <v>0.84</v>
      </c>
      <c r="BD112" s="4">
        <v>17.689</v>
      </c>
      <c r="BE112" s="4">
        <v>1558.2619999999999</v>
      </c>
      <c r="BF112" s="4">
        <v>831.471</v>
      </c>
      <c r="BG112" s="4">
        <v>0.76900000000000002</v>
      </c>
      <c r="BH112" s="4">
        <v>0</v>
      </c>
      <c r="BI112" s="4">
        <v>0.76900000000000002</v>
      </c>
      <c r="BJ112" s="4">
        <v>0.57899999999999996</v>
      </c>
      <c r="BK112" s="4">
        <v>0</v>
      </c>
      <c r="BL112" s="4">
        <v>0.57899999999999996</v>
      </c>
      <c r="BM112" s="4">
        <v>55.2408</v>
      </c>
      <c r="BQ112" s="4">
        <v>302.666</v>
      </c>
      <c r="BR112" s="4">
        <v>8.2918000000000006E-2</v>
      </c>
      <c r="BS112" s="4">
        <v>-5</v>
      </c>
      <c r="BT112" s="4">
        <v>8.7305999999999995E-2</v>
      </c>
      <c r="BU112" s="4">
        <v>2.0263089999999999</v>
      </c>
      <c r="BV112" s="4">
        <v>1.7635810000000001</v>
      </c>
    </row>
    <row r="113" spans="1:74" x14ac:dyDescent="0.25">
      <c r="A113" s="2">
        <v>42068</v>
      </c>
      <c r="B113" s="3">
        <v>5.2083333333333333E-4</v>
      </c>
      <c r="C113" s="4">
        <v>8.6050000000000004</v>
      </c>
      <c r="D113" s="4">
        <v>7.2121000000000004</v>
      </c>
      <c r="E113" s="4">
        <v>72121.405589999995</v>
      </c>
      <c r="F113" s="4">
        <v>40.6</v>
      </c>
      <c r="G113" s="4">
        <v>-0.1</v>
      </c>
      <c r="H113" s="4">
        <v>7865.5</v>
      </c>
      <c r="J113" s="4">
        <v>2.2999999999999998</v>
      </c>
      <c r="K113" s="4">
        <v>0.8498</v>
      </c>
      <c r="L113" s="4">
        <v>7.3131000000000004</v>
      </c>
      <c r="M113" s="4">
        <v>6.1292</v>
      </c>
      <c r="N113" s="4">
        <v>34.503399999999999</v>
      </c>
      <c r="O113" s="4">
        <v>0</v>
      </c>
      <c r="P113" s="4">
        <v>34.5</v>
      </c>
      <c r="Q113" s="4">
        <v>25.9572</v>
      </c>
      <c r="R113" s="4">
        <v>0</v>
      </c>
      <c r="S113" s="4">
        <v>26</v>
      </c>
      <c r="T113" s="4">
        <v>7865.5</v>
      </c>
      <c r="W113" s="4">
        <v>0</v>
      </c>
      <c r="X113" s="4">
        <v>1.9545999999999999</v>
      </c>
      <c r="Y113" s="4">
        <v>12.2</v>
      </c>
      <c r="Z113" s="4">
        <v>862</v>
      </c>
      <c r="AA113" s="4">
        <v>890</v>
      </c>
      <c r="AB113" s="4">
        <v>846</v>
      </c>
      <c r="AC113" s="4">
        <v>43</v>
      </c>
      <c r="AD113" s="4">
        <v>4.95</v>
      </c>
      <c r="AE113" s="4">
        <v>0.11</v>
      </c>
      <c r="AF113" s="4">
        <v>990</v>
      </c>
      <c r="AG113" s="4">
        <v>-11.1</v>
      </c>
      <c r="AH113" s="4">
        <v>3.8980000000000001</v>
      </c>
      <c r="AI113" s="4">
        <v>29</v>
      </c>
      <c r="AJ113" s="4">
        <v>188</v>
      </c>
      <c r="AK113" s="4">
        <v>137.9</v>
      </c>
      <c r="AL113" s="4">
        <v>2.5</v>
      </c>
      <c r="AM113" s="4">
        <v>195.8</v>
      </c>
      <c r="AN113" s="4" t="s">
        <v>155</v>
      </c>
      <c r="AO113" s="4">
        <v>2</v>
      </c>
      <c r="AP113" s="5">
        <v>0.91722222222222216</v>
      </c>
      <c r="AQ113" s="4">
        <v>47.159292000000001</v>
      </c>
      <c r="AR113" s="4">
        <v>-88.489716999999999</v>
      </c>
      <c r="AS113" s="4">
        <v>312.5</v>
      </c>
      <c r="AT113" s="4">
        <v>0</v>
      </c>
      <c r="AU113" s="4">
        <v>12</v>
      </c>
      <c r="AV113" s="4">
        <v>11</v>
      </c>
      <c r="AW113" s="4" t="s">
        <v>206</v>
      </c>
      <c r="AX113" s="4">
        <v>0.9</v>
      </c>
      <c r="AY113" s="4">
        <v>1.3</v>
      </c>
      <c r="AZ113" s="4">
        <v>1.6</v>
      </c>
      <c r="BA113" s="4">
        <v>14.023</v>
      </c>
      <c r="BB113" s="4">
        <v>11.82</v>
      </c>
      <c r="BC113" s="4">
        <v>0.84</v>
      </c>
      <c r="BD113" s="4">
        <v>17.669</v>
      </c>
      <c r="BE113" s="4">
        <v>1558.1869999999999</v>
      </c>
      <c r="BF113" s="4">
        <v>831.17700000000002</v>
      </c>
      <c r="BG113" s="4">
        <v>0.77</v>
      </c>
      <c r="BH113" s="4">
        <v>0</v>
      </c>
      <c r="BI113" s="4">
        <v>0.77</v>
      </c>
      <c r="BJ113" s="4">
        <v>0.57899999999999996</v>
      </c>
      <c r="BK113" s="4">
        <v>0</v>
      </c>
      <c r="BL113" s="4">
        <v>0.57899999999999996</v>
      </c>
      <c r="BM113" s="4">
        <v>55.419499999999999</v>
      </c>
      <c r="BQ113" s="4">
        <v>302.81599999999997</v>
      </c>
      <c r="BR113" s="4">
        <v>8.9980000000000004E-2</v>
      </c>
      <c r="BS113" s="4">
        <v>-5</v>
      </c>
      <c r="BT113" s="4">
        <v>8.9898000000000006E-2</v>
      </c>
      <c r="BU113" s="4">
        <v>2.1988859999999999</v>
      </c>
      <c r="BV113" s="4">
        <v>1.8159400000000001</v>
      </c>
    </row>
    <row r="114" spans="1:74" x14ac:dyDescent="0.25">
      <c r="A114" s="2">
        <v>42068</v>
      </c>
      <c r="B114" s="3">
        <v>5.3240740740740744E-4</v>
      </c>
      <c r="C114" s="4">
        <v>8.59</v>
      </c>
      <c r="D114" s="4">
        <v>7.1581000000000001</v>
      </c>
      <c r="E114" s="4">
        <v>71580.623420000004</v>
      </c>
      <c r="F114" s="4">
        <v>40.5</v>
      </c>
      <c r="G114" s="4">
        <v>-0.1</v>
      </c>
      <c r="H114" s="4">
        <v>7959.9</v>
      </c>
      <c r="J114" s="4">
        <v>2.2999999999999998</v>
      </c>
      <c r="K114" s="4">
        <v>0.85029999999999994</v>
      </c>
      <c r="L114" s="4">
        <v>7.3045</v>
      </c>
      <c r="M114" s="4">
        <v>6.0869</v>
      </c>
      <c r="N114" s="4">
        <v>34.439100000000003</v>
      </c>
      <c r="O114" s="4">
        <v>0</v>
      </c>
      <c r="P114" s="4">
        <v>34.4</v>
      </c>
      <c r="Q114" s="4">
        <v>25.877300000000002</v>
      </c>
      <c r="R114" s="4">
        <v>0</v>
      </c>
      <c r="S114" s="4">
        <v>25.9</v>
      </c>
      <c r="T114" s="4">
        <v>7959.9486999999999</v>
      </c>
      <c r="W114" s="4">
        <v>0</v>
      </c>
      <c r="X114" s="4">
        <v>1.9558</v>
      </c>
      <c r="Y114" s="4">
        <v>12.2</v>
      </c>
      <c r="Z114" s="4">
        <v>862</v>
      </c>
      <c r="AA114" s="4">
        <v>889</v>
      </c>
      <c r="AB114" s="4">
        <v>846</v>
      </c>
      <c r="AC114" s="4">
        <v>43</v>
      </c>
      <c r="AD114" s="4">
        <v>4.5999999999999996</v>
      </c>
      <c r="AE114" s="4">
        <v>0.11</v>
      </c>
      <c r="AF114" s="4">
        <v>990</v>
      </c>
      <c r="AG114" s="4">
        <v>-12</v>
      </c>
      <c r="AH114" s="4">
        <v>3.1019999999999999</v>
      </c>
      <c r="AI114" s="4">
        <v>29</v>
      </c>
      <c r="AJ114" s="4">
        <v>188</v>
      </c>
      <c r="AK114" s="4">
        <v>137</v>
      </c>
      <c r="AL114" s="4">
        <v>2.4</v>
      </c>
      <c r="AM114" s="4">
        <v>195.8</v>
      </c>
      <c r="AN114" s="4" t="s">
        <v>155</v>
      </c>
      <c r="AO114" s="4">
        <v>2</v>
      </c>
      <c r="AP114" s="5">
        <v>0.91723379629629631</v>
      </c>
      <c r="AQ114" s="4">
        <v>47.159292000000001</v>
      </c>
      <c r="AR114" s="4">
        <v>-88.489716999999999</v>
      </c>
      <c r="AS114" s="4">
        <v>312.5</v>
      </c>
      <c r="AT114" s="4">
        <v>0</v>
      </c>
      <c r="AU114" s="4">
        <v>12</v>
      </c>
      <c r="AV114" s="4">
        <v>11</v>
      </c>
      <c r="AW114" s="4" t="s">
        <v>206</v>
      </c>
      <c r="AX114" s="4">
        <v>0.9</v>
      </c>
      <c r="AY114" s="4">
        <v>1.3</v>
      </c>
      <c r="AZ114" s="4">
        <v>1.6</v>
      </c>
      <c r="BA114" s="4">
        <v>14.023</v>
      </c>
      <c r="BB114" s="4">
        <v>11.87</v>
      </c>
      <c r="BC114" s="4">
        <v>0.85</v>
      </c>
      <c r="BD114" s="4">
        <v>17.599</v>
      </c>
      <c r="BE114" s="4">
        <v>1560.912</v>
      </c>
      <c r="BF114" s="4">
        <v>827.86199999999997</v>
      </c>
      <c r="BG114" s="4">
        <v>0.77100000000000002</v>
      </c>
      <c r="BH114" s="4">
        <v>0</v>
      </c>
      <c r="BI114" s="4">
        <v>0.77100000000000002</v>
      </c>
      <c r="BJ114" s="4">
        <v>0.57899999999999996</v>
      </c>
      <c r="BK114" s="4">
        <v>0</v>
      </c>
      <c r="BL114" s="4">
        <v>0.57899999999999996</v>
      </c>
      <c r="BM114" s="4">
        <v>56.249499999999998</v>
      </c>
      <c r="BQ114" s="4">
        <v>303.887</v>
      </c>
      <c r="BR114" s="4">
        <v>8.1101999999999994E-2</v>
      </c>
      <c r="BS114" s="4">
        <v>-5</v>
      </c>
      <c r="BT114" s="4">
        <v>8.8999999999999996E-2</v>
      </c>
      <c r="BU114" s="4">
        <v>1.9819310000000001</v>
      </c>
      <c r="BV114" s="4">
        <v>1.7978000000000001</v>
      </c>
    </row>
    <row r="115" spans="1:74" x14ac:dyDescent="0.25">
      <c r="A115" s="2">
        <v>42068</v>
      </c>
      <c r="B115" s="3">
        <v>5.4398148148148144E-4</v>
      </c>
      <c r="C115" s="4">
        <v>8.59</v>
      </c>
      <c r="D115" s="4">
        <v>7.1086</v>
      </c>
      <c r="E115" s="4">
        <v>71086.020820000005</v>
      </c>
      <c r="F115" s="4">
        <v>40.5</v>
      </c>
      <c r="G115" s="4">
        <v>-0.1</v>
      </c>
      <c r="H115" s="4">
        <v>7678.9</v>
      </c>
      <c r="J115" s="4">
        <v>2.2999999999999998</v>
      </c>
      <c r="K115" s="4">
        <v>0.85109999999999997</v>
      </c>
      <c r="L115" s="4">
        <v>7.3110999999999997</v>
      </c>
      <c r="M115" s="4">
        <v>6.0503</v>
      </c>
      <c r="N115" s="4">
        <v>34.470399999999998</v>
      </c>
      <c r="O115" s="4">
        <v>0</v>
      </c>
      <c r="P115" s="4">
        <v>34.5</v>
      </c>
      <c r="Q115" s="4">
        <v>25.9008</v>
      </c>
      <c r="R115" s="4">
        <v>0</v>
      </c>
      <c r="S115" s="4">
        <v>25.9</v>
      </c>
      <c r="T115" s="4">
        <v>7678.8689999999997</v>
      </c>
      <c r="W115" s="4">
        <v>0</v>
      </c>
      <c r="X115" s="4">
        <v>1.9576</v>
      </c>
      <c r="Y115" s="4">
        <v>12.2</v>
      </c>
      <c r="Z115" s="4">
        <v>863</v>
      </c>
      <c r="AA115" s="4">
        <v>890</v>
      </c>
      <c r="AB115" s="4">
        <v>846</v>
      </c>
      <c r="AC115" s="4">
        <v>43</v>
      </c>
      <c r="AD115" s="4">
        <v>4.5999999999999996</v>
      </c>
      <c r="AE115" s="4">
        <v>0.11</v>
      </c>
      <c r="AF115" s="4">
        <v>990</v>
      </c>
      <c r="AG115" s="4">
        <v>-12</v>
      </c>
      <c r="AH115" s="4">
        <v>4</v>
      </c>
      <c r="AI115" s="4">
        <v>29</v>
      </c>
      <c r="AJ115" s="4">
        <v>188.1</v>
      </c>
      <c r="AK115" s="4">
        <v>137</v>
      </c>
      <c r="AL115" s="4">
        <v>2.4</v>
      </c>
      <c r="AM115" s="4">
        <v>195.5</v>
      </c>
      <c r="AN115" s="4" t="s">
        <v>155</v>
      </c>
      <c r="AO115" s="4">
        <v>2</v>
      </c>
      <c r="AP115" s="5">
        <v>0.91724537037037035</v>
      </c>
      <c r="AQ115" s="4">
        <v>47.159292000000001</v>
      </c>
      <c r="AR115" s="4">
        <v>-88.489716999999999</v>
      </c>
      <c r="AS115" s="4">
        <v>312.5</v>
      </c>
      <c r="AT115" s="4">
        <v>0</v>
      </c>
      <c r="AU115" s="4">
        <v>12</v>
      </c>
      <c r="AV115" s="4">
        <v>11</v>
      </c>
      <c r="AW115" s="4" t="s">
        <v>206</v>
      </c>
      <c r="AX115" s="4">
        <v>0.9</v>
      </c>
      <c r="AY115" s="4">
        <v>1.3</v>
      </c>
      <c r="AZ115" s="4">
        <v>1.6</v>
      </c>
      <c r="BA115" s="4">
        <v>14.023</v>
      </c>
      <c r="BB115" s="4">
        <v>11.93</v>
      </c>
      <c r="BC115" s="4">
        <v>0.85</v>
      </c>
      <c r="BD115" s="4">
        <v>17.492000000000001</v>
      </c>
      <c r="BE115" s="4">
        <v>1568.7660000000001</v>
      </c>
      <c r="BF115" s="4">
        <v>826.279</v>
      </c>
      <c r="BG115" s="4">
        <v>0.77500000000000002</v>
      </c>
      <c r="BH115" s="4">
        <v>0</v>
      </c>
      <c r="BI115" s="4">
        <v>0.77500000000000002</v>
      </c>
      <c r="BJ115" s="4">
        <v>0.58199999999999996</v>
      </c>
      <c r="BK115" s="4">
        <v>0</v>
      </c>
      <c r="BL115" s="4">
        <v>0.58199999999999996</v>
      </c>
      <c r="BM115" s="4">
        <v>54.486800000000002</v>
      </c>
      <c r="BQ115" s="4">
        <v>305.416</v>
      </c>
      <c r="BR115" s="4">
        <v>8.3734000000000003E-2</v>
      </c>
      <c r="BS115" s="4">
        <v>-5</v>
      </c>
      <c r="BT115" s="4">
        <v>8.9305999999999996E-2</v>
      </c>
      <c r="BU115" s="4">
        <v>2.0462500000000001</v>
      </c>
      <c r="BV115" s="4">
        <v>1.8039810000000001</v>
      </c>
    </row>
    <row r="116" spans="1:74" x14ac:dyDescent="0.25">
      <c r="A116" s="2">
        <v>42068</v>
      </c>
      <c r="B116" s="3">
        <v>5.5555555555555556E-4</v>
      </c>
      <c r="C116" s="4">
        <v>8.5079999999999991</v>
      </c>
      <c r="D116" s="4">
        <v>7.1562999999999999</v>
      </c>
      <c r="E116" s="4">
        <v>71563.199659999998</v>
      </c>
      <c r="F116" s="4">
        <v>40.4</v>
      </c>
      <c r="G116" s="4">
        <v>-0.1</v>
      </c>
      <c r="H116" s="4">
        <v>7699.4</v>
      </c>
      <c r="J116" s="4">
        <v>2.2999999999999998</v>
      </c>
      <c r="K116" s="4">
        <v>0.85129999999999995</v>
      </c>
      <c r="L116" s="4">
        <v>7.2431000000000001</v>
      </c>
      <c r="M116" s="4">
        <v>6.0922999999999998</v>
      </c>
      <c r="N116" s="4">
        <v>34.393500000000003</v>
      </c>
      <c r="O116" s="4">
        <v>0</v>
      </c>
      <c r="P116" s="4">
        <v>34.4</v>
      </c>
      <c r="Q116" s="4">
        <v>25.843</v>
      </c>
      <c r="R116" s="4">
        <v>0</v>
      </c>
      <c r="S116" s="4">
        <v>25.8</v>
      </c>
      <c r="T116" s="4">
        <v>7699.4152000000004</v>
      </c>
      <c r="W116" s="4">
        <v>0</v>
      </c>
      <c r="X116" s="4">
        <v>1.958</v>
      </c>
      <c r="Y116" s="4">
        <v>12.3</v>
      </c>
      <c r="Z116" s="4">
        <v>862</v>
      </c>
      <c r="AA116" s="4">
        <v>890</v>
      </c>
      <c r="AB116" s="4">
        <v>845</v>
      </c>
      <c r="AC116" s="4">
        <v>43</v>
      </c>
      <c r="AD116" s="4">
        <v>4.5999999999999996</v>
      </c>
      <c r="AE116" s="4">
        <v>0.11</v>
      </c>
      <c r="AF116" s="4">
        <v>990</v>
      </c>
      <c r="AG116" s="4">
        <v>-12</v>
      </c>
      <c r="AH116" s="4">
        <v>4</v>
      </c>
      <c r="AI116" s="4">
        <v>29</v>
      </c>
      <c r="AJ116" s="4">
        <v>189</v>
      </c>
      <c r="AK116" s="4">
        <v>137.1</v>
      </c>
      <c r="AL116" s="4">
        <v>2.6</v>
      </c>
      <c r="AM116" s="4">
        <v>195.1</v>
      </c>
      <c r="AN116" s="4" t="s">
        <v>155</v>
      </c>
      <c r="AO116" s="4">
        <v>2</v>
      </c>
      <c r="AP116" s="5">
        <v>0.91724537037037035</v>
      </c>
      <c r="AQ116" s="4">
        <v>47.159292000000001</v>
      </c>
      <c r="AR116" s="4">
        <v>-88.489716999999999</v>
      </c>
      <c r="AS116" s="4">
        <v>312.60000000000002</v>
      </c>
      <c r="AT116" s="4">
        <v>0</v>
      </c>
      <c r="AU116" s="4">
        <v>12</v>
      </c>
      <c r="AV116" s="4">
        <v>11</v>
      </c>
      <c r="AW116" s="4" t="s">
        <v>206</v>
      </c>
      <c r="AX116" s="4">
        <v>0.9</v>
      </c>
      <c r="AY116" s="4">
        <v>1.3</v>
      </c>
      <c r="AZ116" s="4">
        <v>1.6</v>
      </c>
      <c r="BA116" s="4">
        <v>14.023</v>
      </c>
      <c r="BB116" s="4">
        <v>11.95</v>
      </c>
      <c r="BC116" s="4">
        <v>0.85</v>
      </c>
      <c r="BD116" s="4">
        <v>17.466000000000001</v>
      </c>
      <c r="BE116" s="4">
        <v>1556.818</v>
      </c>
      <c r="BF116" s="4">
        <v>833.43100000000004</v>
      </c>
      <c r="BG116" s="4">
        <v>0.77400000000000002</v>
      </c>
      <c r="BH116" s="4">
        <v>0</v>
      </c>
      <c r="BI116" s="4">
        <v>0.77400000000000002</v>
      </c>
      <c r="BJ116" s="4">
        <v>0.58199999999999996</v>
      </c>
      <c r="BK116" s="4">
        <v>0</v>
      </c>
      <c r="BL116" s="4">
        <v>0.58199999999999996</v>
      </c>
      <c r="BM116" s="4">
        <v>54.7258</v>
      </c>
      <c r="BQ116" s="4">
        <v>306.00599999999997</v>
      </c>
      <c r="BR116" s="4">
        <v>9.6755999999999995E-2</v>
      </c>
      <c r="BS116" s="4">
        <v>-5</v>
      </c>
      <c r="BT116" s="4">
        <v>9.1693999999999998E-2</v>
      </c>
      <c r="BU116" s="4">
        <v>2.3644750000000001</v>
      </c>
      <c r="BV116" s="4">
        <v>1.8522190000000001</v>
      </c>
    </row>
    <row r="117" spans="1:74" x14ac:dyDescent="0.25">
      <c r="A117" s="2">
        <v>42068</v>
      </c>
      <c r="B117" s="3">
        <v>5.6712962962962956E-4</v>
      </c>
      <c r="C117" s="4">
        <v>8.48</v>
      </c>
      <c r="D117" s="4">
        <v>7.1605999999999996</v>
      </c>
      <c r="E117" s="4">
        <v>71605.861780000007</v>
      </c>
      <c r="F117" s="4">
        <v>40.4</v>
      </c>
      <c r="G117" s="4">
        <v>-0.1</v>
      </c>
      <c r="H117" s="4">
        <v>8060</v>
      </c>
      <c r="J117" s="4">
        <v>2.2999999999999998</v>
      </c>
      <c r="K117" s="4">
        <v>0.85109999999999997</v>
      </c>
      <c r="L117" s="4">
        <v>7.2173999999999996</v>
      </c>
      <c r="M117" s="4">
        <v>6.0944000000000003</v>
      </c>
      <c r="N117" s="4">
        <v>34.384599999999999</v>
      </c>
      <c r="O117" s="4">
        <v>0</v>
      </c>
      <c r="P117" s="4">
        <v>34.4</v>
      </c>
      <c r="Q117" s="4">
        <v>25.836300000000001</v>
      </c>
      <c r="R117" s="4">
        <v>0</v>
      </c>
      <c r="S117" s="4">
        <v>25.8</v>
      </c>
      <c r="T117" s="4">
        <v>8060.0344999999998</v>
      </c>
      <c r="W117" s="4">
        <v>0</v>
      </c>
      <c r="X117" s="4">
        <v>1.9575</v>
      </c>
      <c r="Y117" s="4">
        <v>12.2</v>
      </c>
      <c r="Z117" s="4">
        <v>863</v>
      </c>
      <c r="AA117" s="4">
        <v>891</v>
      </c>
      <c r="AB117" s="4">
        <v>845</v>
      </c>
      <c r="AC117" s="4">
        <v>43</v>
      </c>
      <c r="AD117" s="4">
        <v>4.5999999999999996</v>
      </c>
      <c r="AE117" s="4">
        <v>0.11</v>
      </c>
      <c r="AF117" s="4">
        <v>990</v>
      </c>
      <c r="AG117" s="4">
        <v>-12</v>
      </c>
      <c r="AH117" s="4">
        <v>4</v>
      </c>
      <c r="AI117" s="4">
        <v>29</v>
      </c>
      <c r="AJ117" s="4">
        <v>189</v>
      </c>
      <c r="AK117" s="4">
        <v>138</v>
      </c>
      <c r="AL117" s="4">
        <v>2.5</v>
      </c>
      <c r="AM117" s="4">
        <v>195.2</v>
      </c>
      <c r="AN117" s="4" t="s">
        <v>155</v>
      </c>
      <c r="AO117" s="4">
        <v>2</v>
      </c>
      <c r="AP117" s="5">
        <v>0.91726851851851843</v>
      </c>
      <c r="AQ117" s="4">
        <v>47.159292000000001</v>
      </c>
      <c r="AR117" s="4">
        <v>-88.489716999999999</v>
      </c>
      <c r="AS117" s="4">
        <v>312.5</v>
      </c>
      <c r="AT117" s="4">
        <v>0</v>
      </c>
      <c r="AU117" s="4">
        <v>12</v>
      </c>
      <c r="AV117" s="4">
        <v>11</v>
      </c>
      <c r="AW117" s="4" t="s">
        <v>206</v>
      </c>
      <c r="AX117" s="4">
        <v>0.9</v>
      </c>
      <c r="AY117" s="4">
        <v>1.3</v>
      </c>
      <c r="AZ117" s="4">
        <v>1.6</v>
      </c>
      <c r="BA117" s="4">
        <v>14.023</v>
      </c>
      <c r="BB117" s="4">
        <v>11.93</v>
      </c>
      <c r="BC117" s="4">
        <v>0.85</v>
      </c>
      <c r="BD117" s="4">
        <v>17.495000000000001</v>
      </c>
      <c r="BE117" s="4">
        <v>1549.913</v>
      </c>
      <c r="BF117" s="4">
        <v>832.98500000000001</v>
      </c>
      <c r="BG117" s="4">
        <v>0.77300000000000002</v>
      </c>
      <c r="BH117" s="4">
        <v>0</v>
      </c>
      <c r="BI117" s="4">
        <v>0.77300000000000002</v>
      </c>
      <c r="BJ117" s="4">
        <v>0.58099999999999996</v>
      </c>
      <c r="BK117" s="4">
        <v>0</v>
      </c>
      <c r="BL117" s="4">
        <v>0.58099999999999996</v>
      </c>
      <c r="BM117" s="4">
        <v>57.238300000000002</v>
      </c>
      <c r="BQ117" s="4">
        <v>305.66000000000003</v>
      </c>
      <c r="BR117" s="4">
        <v>7.6897999999999994E-2</v>
      </c>
      <c r="BS117" s="4">
        <v>-5</v>
      </c>
      <c r="BT117" s="4">
        <v>8.9204000000000006E-2</v>
      </c>
      <c r="BU117" s="4">
        <v>1.8791949999999999</v>
      </c>
      <c r="BV117" s="4">
        <v>1.8019210000000001</v>
      </c>
    </row>
    <row r="118" spans="1:74" x14ac:dyDescent="0.25">
      <c r="A118" s="2">
        <v>42068</v>
      </c>
      <c r="B118" s="3">
        <v>5.7870370370370378E-4</v>
      </c>
      <c r="C118" s="4">
        <v>8.5009999999999994</v>
      </c>
      <c r="D118" s="4">
        <v>6.9204999999999997</v>
      </c>
      <c r="E118" s="4">
        <v>69205.431599999996</v>
      </c>
      <c r="F118" s="4">
        <v>40.4</v>
      </c>
      <c r="G118" s="4">
        <v>-0.1</v>
      </c>
      <c r="H118" s="4">
        <v>7878.5</v>
      </c>
      <c r="J118" s="4">
        <v>2.2999999999999998</v>
      </c>
      <c r="K118" s="4">
        <v>0.85350000000000004</v>
      </c>
      <c r="L118" s="4">
        <v>7.2553999999999998</v>
      </c>
      <c r="M118" s="4">
        <v>5.9066000000000001</v>
      </c>
      <c r="N118" s="4">
        <v>34.481099999999998</v>
      </c>
      <c r="O118" s="4">
        <v>0</v>
      </c>
      <c r="P118" s="4">
        <v>34.5</v>
      </c>
      <c r="Q118" s="4">
        <v>25.908799999999999</v>
      </c>
      <c r="R118" s="4">
        <v>0</v>
      </c>
      <c r="S118" s="4">
        <v>25.9</v>
      </c>
      <c r="T118" s="4">
        <v>7878.4952999999996</v>
      </c>
      <c r="W118" s="4">
        <v>0</v>
      </c>
      <c r="X118" s="4">
        <v>1.9630000000000001</v>
      </c>
      <c r="Y118" s="4">
        <v>12.2</v>
      </c>
      <c r="Z118" s="4">
        <v>863</v>
      </c>
      <c r="AA118" s="4">
        <v>890</v>
      </c>
      <c r="AB118" s="4">
        <v>845</v>
      </c>
      <c r="AC118" s="4">
        <v>43</v>
      </c>
      <c r="AD118" s="4">
        <v>4.5999999999999996</v>
      </c>
      <c r="AE118" s="4">
        <v>0.11</v>
      </c>
      <c r="AF118" s="4">
        <v>990</v>
      </c>
      <c r="AG118" s="4">
        <v>-12</v>
      </c>
      <c r="AH118" s="4">
        <v>4</v>
      </c>
      <c r="AI118" s="4">
        <v>29</v>
      </c>
      <c r="AJ118" s="4">
        <v>189</v>
      </c>
      <c r="AK118" s="4">
        <v>138</v>
      </c>
      <c r="AL118" s="4">
        <v>2.6</v>
      </c>
      <c r="AM118" s="4">
        <v>195.6</v>
      </c>
      <c r="AN118" s="4" t="s">
        <v>155</v>
      </c>
      <c r="AO118" s="4">
        <v>2</v>
      </c>
      <c r="AP118" s="5">
        <v>0.91728009259259258</v>
      </c>
      <c r="AQ118" s="4">
        <v>47.159292000000001</v>
      </c>
      <c r="AR118" s="4">
        <v>-88.489716999999999</v>
      </c>
      <c r="AS118" s="4">
        <v>312.39999999999998</v>
      </c>
      <c r="AT118" s="4">
        <v>0</v>
      </c>
      <c r="AU118" s="4">
        <v>12</v>
      </c>
      <c r="AV118" s="4">
        <v>11</v>
      </c>
      <c r="AW118" s="4" t="s">
        <v>206</v>
      </c>
      <c r="AX118" s="4">
        <v>0.9</v>
      </c>
      <c r="AY118" s="4">
        <v>1.3</v>
      </c>
      <c r="AZ118" s="4">
        <v>1.6</v>
      </c>
      <c r="BA118" s="4">
        <v>14.023</v>
      </c>
      <c r="BB118" s="4">
        <v>12.13</v>
      </c>
      <c r="BC118" s="4">
        <v>0.87</v>
      </c>
      <c r="BD118" s="4">
        <v>17.166</v>
      </c>
      <c r="BE118" s="4">
        <v>1576.893</v>
      </c>
      <c r="BF118" s="4">
        <v>817.06399999999996</v>
      </c>
      <c r="BG118" s="4">
        <v>0.78500000000000003</v>
      </c>
      <c r="BH118" s="4">
        <v>0</v>
      </c>
      <c r="BI118" s="4">
        <v>0.78500000000000003</v>
      </c>
      <c r="BJ118" s="4">
        <v>0.59</v>
      </c>
      <c r="BK118" s="4">
        <v>0</v>
      </c>
      <c r="BL118" s="4">
        <v>0.59</v>
      </c>
      <c r="BM118" s="4">
        <v>56.624200000000002</v>
      </c>
      <c r="BQ118" s="4">
        <v>310.21699999999998</v>
      </c>
      <c r="BR118" s="4">
        <v>7.7427999999999997E-2</v>
      </c>
      <c r="BS118" s="4">
        <v>-5</v>
      </c>
      <c r="BT118" s="4">
        <v>9.0898000000000007E-2</v>
      </c>
      <c r="BU118" s="4">
        <v>1.892147</v>
      </c>
      <c r="BV118" s="4">
        <v>1.8361400000000001</v>
      </c>
    </row>
    <row r="119" spans="1:74" x14ac:dyDescent="0.25">
      <c r="A119" s="2">
        <v>42068</v>
      </c>
      <c r="B119" s="3">
        <v>5.9027777777777778E-4</v>
      </c>
      <c r="C119" s="4">
        <v>8.5299999999999994</v>
      </c>
      <c r="D119" s="4">
        <v>6.9260000000000002</v>
      </c>
      <c r="E119" s="4">
        <v>69260.18982</v>
      </c>
      <c r="F119" s="4">
        <v>40.4</v>
      </c>
      <c r="G119" s="4">
        <v>-0.1</v>
      </c>
      <c r="H119" s="4">
        <v>7530.4</v>
      </c>
      <c r="J119" s="4">
        <v>2.2999999999999998</v>
      </c>
      <c r="K119" s="4">
        <v>0.85350000000000004</v>
      </c>
      <c r="L119" s="4">
        <v>7.2805</v>
      </c>
      <c r="M119" s="4">
        <v>5.9115000000000002</v>
      </c>
      <c r="N119" s="4">
        <v>34.482199999999999</v>
      </c>
      <c r="O119" s="4">
        <v>0</v>
      </c>
      <c r="P119" s="4">
        <v>34.5</v>
      </c>
      <c r="Q119" s="4">
        <v>25.909600000000001</v>
      </c>
      <c r="R119" s="4">
        <v>0</v>
      </c>
      <c r="S119" s="4">
        <v>25.9</v>
      </c>
      <c r="T119" s="4">
        <v>7530.3537999999999</v>
      </c>
      <c r="W119" s="4">
        <v>0</v>
      </c>
      <c r="X119" s="4">
        <v>1.9631000000000001</v>
      </c>
      <c r="Y119" s="4">
        <v>12.2</v>
      </c>
      <c r="Z119" s="4">
        <v>862</v>
      </c>
      <c r="AA119" s="4">
        <v>889</v>
      </c>
      <c r="AB119" s="4">
        <v>845</v>
      </c>
      <c r="AC119" s="4">
        <v>43</v>
      </c>
      <c r="AD119" s="4">
        <v>4.5999999999999996</v>
      </c>
      <c r="AE119" s="4">
        <v>0.11</v>
      </c>
      <c r="AF119" s="4">
        <v>990</v>
      </c>
      <c r="AG119" s="4">
        <v>-12</v>
      </c>
      <c r="AH119" s="4">
        <v>4</v>
      </c>
      <c r="AI119" s="4">
        <v>29</v>
      </c>
      <c r="AJ119" s="4">
        <v>189</v>
      </c>
      <c r="AK119" s="4">
        <v>138</v>
      </c>
      <c r="AL119" s="4">
        <v>2.4</v>
      </c>
      <c r="AM119" s="4">
        <v>196</v>
      </c>
      <c r="AN119" s="4" t="s">
        <v>155</v>
      </c>
      <c r="AO119" s="4">
        <v>2</v>
      </c>
      <c r="AP119" s="5">
        <v>0.91729166666666673</v>
      </c>
      <c r="AQ119" s="4">
        <v>47.159292000000001</v>
      </c>
      <c r="AR119" s="4">
        <v>-88.489716999999999</v>
      </c>
      <c r="AS119" s="4">
        <v>312.39999999999998</v>
      </c>
      <c r="AT119" s="4">
        <v>0</v>
      </c>
      <c r="AU119" s="4">
        <v>12</v>
      </c>
      <c r="AV119" s="4">
        <v>11</v>
      </c>
      <c r="AW119" s="4" t="s">
        <v>206</v>
      </c>
      <c r="AX119" s="4">
        <v>0.9</v>
      </c>
      <c r="AY119" s="4">
        <v>1.3</v>
      </c>
      <c r="AZ119" s="4">
        <v>1.6</v>
      </c>
      <c r="BA119" s="4">
        <v>14.023</v>
      </c>
      <c r="BB119" s="4">
        <v>12.14</v>
      </c>
      <c r="BC119" s="4">
        <v>0.87</v>
      </c>
      <c r="BD119" s="4">
        <v>17.161999999999999</v>
      </c>
      <c r="BE119" s="4">
        <v>1582.9</v>
      </c>
      <c r="BF119" s="4">
        <v>818.02300000000002</v>
      </c>
      <c r="BG119" s="4">
        <v>0.78500000000000003</v>
      </c>
      <c r="BH119" s="4">
        <v>0</v>
      </c>
      <c r="BI119" s="4">
        <v>0.78500000000000003</v>
      </c>
      <c r="BJ119" s="4">
        <v>0.59</v>
      </c>
      <c r="BK119" s="4">
        <v>0</v>
      </c>
      <c r="BL119" s="4">
        <v>0.59</v>
      </c>
      <c r="BM119" s="4">
        <v>54.140999999999998</v>
      </c>
      <c r="BQ119" s="4">
        <v>310.33499999999998</v>
      </c>
      <c r="BR119" s="4">
        <v>8.9081999999999995E-2</v>
      </c>
      <c r="BS119" s="4">
        <v>-5</v>
      </c>
      <c r="BT119" s="4">
        <v>8.9898000000000006E-2</v>
      </c>
      <c r="BU119" s="4">
        <v>2.1769409999999998</v>
      </c>
      <c r="BV119" s="4">
        <v>1.8159400000000001</v>
      </c>
    </row>
    <row r="120" spans="1:74" x14ac:dyDescent="0.25">
      <c r="A120" s="2">
        <v>42068</v>
      </c>
      <c r="B120" s="3">
        <v>6.018518518518519E-4</v>
      </c>
      <c r="C120" s="4">
        <v>8.5310000000000006</v>
      </c>
      <c r="D120" s="4">
        <v>7.0488</v>
      </c>
      <c r="E120" s="4">
        <v>70487.600000000006</v>
      </c>
      <c r="F120" s="4">
        <v>40.1</v>
      </c>
      <c r="G120" s="4">
        <v>-0.2</v>
      </c>
      <c r="H120" s="4">
        <v>7580.6</v>
      </c>
      <c r="J120" s="4">
        <v>2.2999999999999998</v>
      </c>
      <c r="K120" s="4">
        <v>0.85229999999999995</v>
      </c>
      <c r="L120" s="4">
        <v>7.2708000000000004</v>
      </c>
      <c r="M120" s="4">
        <v>6.0077999999999996</v>
      </c>
      <c r="N120" s="4">
        <v>34.179200000000002</v>
      </c>
      <c r="O120" s="4">
        <v>0</v>
      </c>
      <c r="P120" s="4">
        <v>34.200000000000003</v>
      </c>
      <c r="Q120" s="4">
        <v>25.681999999999999</v>
      </c>
      <c r="R120" s="4">
        <v>0</v>
      </c>
      <c r="S120" s="4">
        <v>25.7</v>
      </c>
      <c r="T120" s="4">
        <v>7580.5855000000001</v>
      </c>
      <c r="W120" s="4">
        <v>0</v>
      </c>
      <c r="X120" s="4">
        <v>1.9602999999999999</v>
      </c>
      <c r="Y120" s="4">
        <v>12.2</v>
      </c>
      <c r="Z120" s="4">
        <v>863</v>
      </c>
      <c r="AA120" s="4">
        <v>890</v>
      </c>
      <c r="AB120" s="4">
        <v>845</v>
      </c>
      <c r="AC120" s="4">
        <v>43</v>
      </c>
      <c r="AD120" s="4">
        <v>4.5999999999999996</v>
      </c>
      <c r="AE120" s="4">
        <v>0.11</v>
      </c>
      <c r="AF120" s="4">
        <v>990</v>
      </c>
      <c r="AG120" s="4">
        <v>-12</v>
      </c>
      <c r="AH120" s="4">
        <v>4</v>
      </c>
      <c r="AI120" s="4">
        <v>29</v>
      </c>
      <c r="AJ120" s="4">
        <v>189</v>
      </c>
      <c r="AK120" s="4">
        <v>138</v>
      </c>
      <c r="AL120" s="4">
        <v>2.6</v>
      </c>
      <c r="AM120" s="4">
        <v>195.6</v>
      </c>
      <c r="AN120" s="4" t="s">
        <v>155</v>
      </c>
      <c r="AO120" s="4">
        <v>2</v>
      </c>
      <c r="AP120" s="5">
        <v>0.91730324074074077</v>
      </c>
      <c r="AQ120" s="4">
        <v>47.159292000000001</v>
      </c>
      <c r="AR120" s="4">
        <v>-88.489716999999999</v>
      </c>
      <c r="AS120" s="4">
        <v>312.3</v>
      </c>
      <c r="AT120" s="4">
        <v>0</v>
      </c>
      <c r="AU120" s="4">
        <v>12</v>
      </c>
      <c r="AV120" s="4">
        <v>11</v>
      </c>
      <c r="AW120" s="4" t="s">
        <v>206</v>
      </c>
      <c r="AX120" s="4">
        <v>0.9</v>
      </c>
      <c r="AY120" s="4">
        <v>1.3</v>
      </c>
      <c r="AZ120" s="4">
        <v>1.6</v>
      </c>
      <c r="BA120" s="4">
        <v>14.023</v>
      </c>
      <c r="BB120" s="4">
        <v>12.03</v>
      </c>
      <c r="BC120" s="4">
        <v>0.86</v>
      </c>
      <c r="BD120" s="4">
        <v>17.327000000000002</v>
      </c>
      <c r="BE120" s="4">
        <v>1570.442</v>
      </c>
      <c r="BF120" s="4">
        <v>825.90499999999997</v>
      </c>
      <c r="BG120" s="4">
        <v>0.77300000000000002</v>
      </c>
      <c r="BH120" s="4">
        <v>0</v>
      </c>
      <c r="BI120" s="4">
        <v>0.77300000000000002</v>
      </c>
      <c r="BJ120" s="4">
        <v>0.58099999999999996</v>
      </c>
      <c r="BK120" s="4">
        <v>0</v>
      </c>
      <c r="BL120" s="4">
        <v>0.58099999999999996</v>
      </c>
      <c r="BM120" s="4">
        <v>54.145499999999998</v>
      </c>
      <c r="BQ120" s="4">
        <v>307.86900000000003</v>
      </c>
      <c r="BR120" s="4">
        <v>8.2530000000000006E-2</v>
      </c>
      <c r="BS120" s="4">
        <v>-5</v>
      </c>
      <c r="BT120" s="4">
        <v>8.9102000000000001E-2</v>
      </c>
      <c r="BU120" s="4">
        <v>2.0168270000000001</v>
      </c>
      <c r="BV120" s="4">
        <v>1.79986</v>
      </c>
    </row>
    <row r="121" spans="1:74" x14ac:dyDescent="0.25">
      <c r="A121" s="2">
        <v>42068</v>
      </c>
      <c r="B121" s="3">
        <v>6.134259259259259E-4</v>
      </c>
      <c r="C121" s="4">
        <v>8.5389999999999997</v>
      </c>
      <c r="D121" s="4">
        <v>7.1379999999999999</v>
      </c>
      <c r="E121" s="4">
        <v>71379.935589999994</v>
      </c>
      <c r="F121" s="4">
        <v>40</v>
      </c>
      <c r="G121" s="4">
        <v>-0.2</v>
      </c>
      <c r="H121" s="4">
        <v>7660.5</v>
      </c>
      <c r="J121" s="4">
        <v>2.2999999999999998</v>
      </c>
      <c r="K121" s="4">
        <v>0.85129999999999995</v>
      </c>
      <c r="L121" s="4">
        <v>7.2694000000000001</v>
      </c>
      <c r="M121" s="4">
        <v>6.0766999999999998</v>
      </c>
      <c r="N121" s="4">
        <v>34.052999999999997</v>
      </c>
      <c r="O121" s="4">
        <v>0</v>
      </c>
      <c r="P121" s="4">
        <v>34.1</v>
      </c>
      <c r="Q121" s="4">
        <v>25.5871</v>
      </c>
      <c r="R121" s="4">
        <v>0</v>
      </c>
      <c r="S121" s="4">
        <v>25.6</v>
      </c>
      <c r="T121" s="4">
        <v>7660.4713000000002</v>
      </c>
      <c r="W121" s="4">
        <v>0</v>
      </c>
      <c r="X121" s="4">
        <v>1.958</v>
      </c>
      <c r="Y121" s="4">
        <v>12.2</v>
      </c>
      <c r="Z121" s="4">
        <v>862</v>
      </c>
      <c r="AA121" s="4">
        <v>890</v>
      </c>
      <c r="AB121" s="4">
        <v>845</v>
      </c>
      <c r="AC121" s="4">
        <v>43</v>
      </c>
      <c r="AD121" s="4">
        <v>4.5999999999999996</v>
      </c>
      <c r="AE121" s="4">
        <v>0.11</v>
      </c>
      <c r="AF121" s="4">
        <v>990</v>
      </c>
      <c r="AG121" s="4">
        <v>-12</v>
      </c>
      <c r="AH121" s="4">
        <v>4</v>
      </c>
      <c r="AI121" s="4">
        <v>29</v>
      </c>
      <c r="AJ121" s="4">
        <v>189</v>
      </c>
      <c r="AK121" s="4">
        <v>138</v>
      </c>
      <c r="AL121" s="4">
        <v>2.7</v>
      </c>
      <c r="AM121" s="4">
        <v>195.3</v>
      </c>
      <c r="AN121" s="4" t="s">
        <v>155</v>
      </c>
      <c r="AO121" s="4">
        <v>2</v>
      </c>
      <c r="AP121" s="5">
        <v>0.91731481481481481</v>
      </c>
      <c r="AQ121" s="4">
        <v>47.159292000000001</v>
      </c>
      <c r="AR121" s="4">
        <v>-88.489716999999999</v>
      </c>
      <c r="AS121" s="4">
        <v>312.3</v>
      </c>
      <c r="AT121" s="4">
        <v>0</v>
      </c>
      <c r="AU121" s="4">
        <v>12</v>
      </c>
      <c r="AV121" s="4">
        <v>11</v>
      </c>
      <c r="AW121" s="4" t="s">
        <v>206</v>
      </c>
      <c r="AX121" s="4">
        <v>0.84350000000000003</v>
      </c>
      <c r="AY121" s="4">
        <v>1.3</v>
      </c>
      <c r="AZ121" s="4">
        <v>1.5435000000000001</v>
      </c>
      <c r="BA121" s="4">
        <v>14.023</v>
      </c>
      <c r="BB121" s="4">
        <v>11.94</v>
      </c>
      <c r="BC121" s="4">
        <v>0.85</v>
      </c>
      <c r="BD121" s="4">
        <v>17.463999999999999</v>
      </c>
      <c r="BE121" s="4">
        <v>1561.711</v>
      </c>
      <c r="BF121" s="4">
        <v>830.899</v>
      </c>
      <c r="BG121" s="4">
        <v>0.76600000000000001</v>
      </c>
      <c r="BH121" s="4">
        <v>0</v>
      </c>
      <c r="BI121" s="4">
        <v>0.76600000000000001</v>
      </c>
      <c r="BJ121" s="4">
        <v>0.57599999999999996</v>
      </c>
      <c r="BK121" s="4">
        <v>0</v>
      </c>
      <c r="BL121" s="4">
        <v>0.57599999999999996</v>
      </c>
      <c r="BM121" s="4">
        <v>54.4221</v>
      </c>
      <c r="BQ121" s="4">
        <v>305.85899999999998</v>
      </c>
      <c r="BR121" s="4">
        <v>9.3551999999999996E-2</v>
      </c>
      <c r="BS121" s="4">
        <v>-5</v>
      </c>
      <c r="BT121" s="4">
        <v>8.9898000000000006E-2</v>
      </c>
      <c r="BU121" s="4">
        <v>2.2861769999999999</v>
      </c>
      <c r="BV121" s="4">
        <v>1.8159400000000001</v>
      </c>
    </row>
    <row r="122" spans="1:74" x14ac:dyDescent="0.25">
      <c r="A122" s="2">
        <v>42068</v>
      </c>
      <c r="B122" s="3">
        <v>6.2500000000000001E-4</v>
      </c>
      <c r="C122" s="4">
        <v>8.5399999999999991</v>
      </c>
      <c r="D122" s="4">
        <v>7.1829999999999998</v>
      </c>
      <c r="E122" s="4">
        <v>71830.135590000005</v>
      </c>
      <c r="F122" s="4">
        <v>39.9</v>
      </c>
      <c r="G122" s="4">
        <v>-0.2</v>
      </c>
      <c r="H122" s="4">
        <v>7680</v>
      </c>
      <c r="J122" s="4">
        <v>2.4</v>
      </c>
      <c r="K122" s="4">
        <v>0.85089999999999999</v>
      </c>
      <c r="L122" s="4">
        <v>7.2664999999999997</v>
      </c>
      <c r="M122" s="4">
        <v>6.1117999999999997</v>
      </c>
      <c r="N122" s="4">
        <v>33.9499</v>
      </c>
      <c r="O122" s="4">
        <v>0</v>
      </c>
      <c r="P122" s="4">
        <v>33.9</v>
      </c>
      <c r="Q122" s="4">
        <v>25.509699999999999</v>
      </c>
      <c r="R122" s="4">
        <v>0</v>
      </c>
      <c r="S122" s="4">
        <v>25.5</v>
      </c>
      <c r="T122" s="4">
        <v>7680.0465999999997</v>
      </c>
      <c r="W122" s="4">
        <v>0</v>
      </c>
      <c r="X122" s="4">
        <v>2.0421</v>
      </c>
      <c r="Y122" s="4">
        <v>12.1</v>
      </c>
      <c r="Z122" s="4">
        <v>862</v>
      </c>
      <c r="AA122" s="4">
        <v>891</v>
      </c>
      <c r="AB122" s="4">
        <v>846</v>
      </c>
      <c r="AC122" s="4">
        <v>43</v>
      </c>
      <c r="AD122" s="4">
        <v>4.5999999999999996</v>
      </c>
      <c r="AE122" s="4">
        <v>0.11</v>
      </c>
      <c r="AF122" s="4">
        <v>990</v>
      </c>
      <c r="AG122" s="4">
        <v>-12</v>
      </c>
      <c r="AH122" s="4">
        <v>4</v>
      </c>
      <c r="AI122" s="4">
        <v>29</v>
      </c>
      <c r="AJ122" s="4">
        <v>189</v>
      </c>
      <c r="AK122" s="4">
        <v>138</v>
      </c>
      <c r="AL122" s="4">
        <v>2.8</v>
      </c>
      <c r="AM122" s="4">
        <v>195</v>
      </c>
      <c r="AN122" s="4" t="s">
        <v>155</v>
      </c>
      <c r="AO122" s="4">
        <v>2</v>
      </c>
      <c r="AP122" s="5">
        <v>0.91732638888888884</v>
      </c>
      <c r="AQ122" s="4">
        <v>47.159292000000001</v>
      </c>
      <c r="AR122" s="4">
        <v>-88.489716999999999</v>
      </c>
      <c r="AS122" s="4">
        <v>312.3</v>
      </c>
      <c r="AT122" s="4">
        <v>0</v>
      </c>
      <c r="AU122" s="4">
        <v>12</v>
      </c>
      <c r="AV122" s="4">
        <v>11</v>
      </c>
      <c r="AW122" s="4" t="s">
        <v>206</v>
      </c>
      <c r="AX122" s="4">
        <v>0.8</v>
      </c>
      <c r="AY122" s="4">
        <v>1.3</v>
      </c>
      <c r="AZ122" s="4">
        <v>1.5</v>
      </c>
      <c r="BA122" s="4">
        <v>14.023</v>
      </c>
      <c r="BB122" s="4">
        <v>11.9</v>
      </c>
      <c r="BC122" s="4">
        <v>0.85</v>
      </c>
      <c r="BD122" s="4">
        <v>17.526</v>
      </c>
      <c r="BE122" s="4">
        <v>1557.3009999999999</v>
      </c>
      <c r="BF122" s="4">
        <v>833.678</v>
      </c>
      <c r="BG122" s="4">
        <v>0.76200000000000001</v>
      </c>
      <c r="BH122" s="4">
        <v>0</v>
      </c>
      <c r="BI122" s="4">
        <v>0.76200000000000001</v>
      </c>
      <c r="BJ122" s="4">
        <v>0.57299999999999995</v>
      </c>
      <c r="BK122" s="4">
        <v>0</v>
      </c>
      <c r="BL122" s="4">
        <v>0.57299999999999995</v>
      </c>
      <c r="BM122" s="4">
        <v>54.429400000000001</v>
      </c>
      <c r="BQ122" s="4">
        <v>318.21800000000002</v>
      </c>
      <c r="BR122" s="4">
        <v>7.3632000000000003E-2</v>
      </c>
      <c r="BS122" s="4">
        <v>-5</v>
      </c>
      <c r="BT122" s="4">
        <v>8.9102000000000001E-2</v>
      </c>
      <c r="BU122" s="4">
        <v>1.799382</v>
      </c>
      <c r="BV122" s="4">
        <v>1.79986</v>
      </c>
    </row>
    <row r="123" spans="1:74" x14ac:dyDescent="0.25">
      <c r="A123" s="2">
        <v>42068</v>
      </c>
      <c r="B123" s="3">
        <v>6.3657407407407402E-4</v>
      </c>
      <c r="C123" s="4">
        <v>8.5399999999999991</v>
      </c>
      <c r="D123" s="4">
        <v>7.2373000000000003</v>
      </c>
      <c r="E123" s="4">
        <v>72372.508480000004</v>
      </c>
      <c r="F123" s="4">
        <v>39</v>
      </c>
      <c r="G123" s="4">
        <v>-0.2</v>
      </c>
      <c r="H123" s="4">
        <v>7718.7</v>
      </c>
      <c r="J123" s="4">
        <v>2.4</v>
      </c>
      <c r="K123" s="4">
        <v>0.85029999999999994</v>
      </c>
      <c r="L123" s="4">
        <v>7.2611999999999997</v>
      </c>
      <c r="M123" s="4">
        <v>6.1535000000000002</v>
      </c>
      <c r="N123" s="4">
        <v>33.1601</v>
      </c>
      <c r="O123" s="4">
        <v>0</v>
      </c>
      <c r="P123" s="4">
        <v>33.200000000000003</v>
      </c>
      <c r="Q123" s="4">
        <v>24.9162</v>
      </c>
      <c r="R123" s="4">
        <v>0</v>
      </c>
      <c r="S123" s="4">
        <v>24.9</v>
      </c>
      <c r="T123" s="4">
        <v>7718.6921000000002</v>
      </c>
      <c r="W123" s="4">
        <v>0</v>
      </c>
      <c r="X123" s="4">
        <v>2.0406</v>
      </c>
      <c r="Y123" s="4">
        <v>12.2</v>
      </c>
      <c r="Z123" s="4">
        <v>862</v>
      </c>
      <c r="AA123" s="4">
        <v>891</v>
      </c>
      <c r="AB123" s="4">
        <v>845</v>
      </c>
      <c r="AC123" s="4">
        <v>43</v>
      </c>
      <c r="AD123" s="4">
        <v>4.5999999999999996</v>
      </c>
      <c r="AE123" s="4">
        <v>0.11</v>
      </c>
      <c r="AF123" s="4">
        <v>990</v>
      </c>
      <c r="AG123" s="4">
        <v>-12</v>
      </c>
      <c r="AH123" s="4">
        <v>4</v>
      </c>
      <c r="AI123" s="4">
        <v>29</v>
      </c>
      <c r="AJ123" s="4">
        <v>189</v>
      </c>
      <c r="AK123" s="4">
        <v>138</v>
      </c>
      <c r="AL123" s="4">
        <v>2.6</v>
      </c>
      <c r="AM123" s="4">
        <v>195</v>
      </c>
      <c r="AN123" s="4" t="s">
        <v>155</v>
      </c>
      <c r="AO123" s="4">
        <v>2</v>
      </c>
      <c r="AP123" s="5">
        <v>0.91733796296296299</v>
      </c>
      <c r="AQ123" s="4">
        <v>47.159292000000001</v>
      </c>
      <c r="AR123" s="4">
        <v>-88.489716999999999</v>
      </c>
      <c r="AS123" s="4">
        <v>312.3</v>
      </c>
      <c r="AT123" s="4">
        <v>0</v>
      </c>
      <c r="AU123" s="4">
        <v>12</v>
      </c>
      <c r="AV123" s="4">
        <v>10</v>
      </c>
      <c r="AW123" s="4" t="s">
        <v>202</v>
      </c>
      <c r="AX123" s="4">
        <v>0.8</v>
      </c>
      <c r="AY123" s="4">
        <v>1.3</v>
      </c>
      <c r="AZ123" s="4">
        <v>1.5</v>
      </c>
      <c r="BA123" s="4">
        <v>14.023</v>
      </c>
      <c r="BB123" s="4">
        <v>11.86</v>
      </c>
      <c r="BC123" s="4">
        <v>0.85</v>
      </c>
      <c r="BD123" s="4">
        <v>17.611000000000001</v>
      </c>
      <c r="BE123" s="4">
        <v>1551.74</v>
      </c>
      <c r="BF123" s="4">
        <v>836.97400000000005</v>
      </c>
      <c r="BG123" s="4">
        <v>0.74199999999999999</v>
      </c>
      <c r="BH123" s="4">
        <v>0</v>
      </c>
      <c r="BI123" s="4">
        <v>0.74199999999999999</v>
      </c>
      <c r="BJ123" s="4">
        <v>0.55800000000000005</v>
      </c>
      <c r="BK123" s="4">
        <v>0</v>
      </c>
      <c r="BL123" s="4">
        <v>0.55800000000000005</v>
      </c>
      <c r="BM123" s="4">
        <v>54.547400000000003</v>
      </c>
      <c r="BQ123" s="4">
        <v>317.08199999999999</v>
      </c>
      <c r="BR123" s="4">
        <v>8.7999999999999995E-2</v>
      </c>
      <c r="BS123" s="4">
        <v>-5</v>
      </c>
      <c r="BT123" s="4">
        <v>9.0102000000000002E-2</v>
      </c>
      <c r="BU123" s="4">
        <v>2.1505000000000001</v>
      </c>
      <c r="BV123" s="4">
        <v>1.82006</v>
      </c>
    </row>
    <row r="124" spans="1:74" x14ac:dyDescent="0.25">
      <c r="A124" s="2">
        <v>42068</v>
      </c>
      <c r="B124" s="3">
        <v>6.4814814814814813E-4</v>
      </c>
      <c r="C124" s="4">
        <v>8.5399999999999991</v>
      </c>
      <c r="D124" s="4">
        <v>7.1852</v>
      </c>
      <c r="E124" s="4">
        <v>71852.270090000005</v>
      </c>
      <c r="F124" s="4">
        <v>38.9</v>
      </c>
      <c r="G124" s="4">
        <v>-0.2</v>
      </c>
      <c r="H124" s="4">
        <v>7602</v>
      </c>
      <c r="J124" s="4">
        <v>2.4</v>
      </c>
      <c r="K124" s="4">
        <v>0.85089999999999999</v>
      </c>
      <c r="L124" s="4">
        <v>7.2667000000000002</v>
      </c>
      <c r="M124" s="4">
        <v>6.1139000000000001</v>
      </c>
      <c r="N124" s="4">
        <v>33.100700000000003</v>
      </c>
      <c r="O124" s="4">
        <v>0</v>
      </c>
      <c r="P124" s="4">
        <v>33.1</v>
      </c>
      <c r="Q124" s="4">
        <v>24.871600000000001</v>
      </c>
      <c r="R124" s="4">
        <v>0</v>
      </c>
      <c r="S124" s="4">
        <v>24.9</v>
      </c>
      <c r="T124" s="4">
        <v>7602.0245999999997</v>
      </c>
      <c r="W124" s="4">
        <v>0</v>
      </c>
      <c r="X124" s="4">
        <v>2.0421999999999998</v>
      </c>
      <c r="Y124" s="4">
        <v>12.2</v>
      </c>
      <c r="Z124" s="4">
        <v>863</v>
      </c>
      <c r="AA124" s="4">
        <v>890</v>
      </c>
      <c r="AB124" s="4">
        <v>846</v>
      </c>
      <c r="AC124" s="4">
        <v>43</v>
      </c>
      <c r="AD124" s="4">
        <v>4.5999999999999996</v>
      </c>
      <c r="AE124" s="4">
        <v>0.11</v>
      </c>
      <c r="AF124" s="4">
        <v>990</v>
      </c>
      <c r="AG124" s="4">
        <v>-12</v>
      </c>
      <c r="AH124" s="4">
        <v>4</v>
      </c>
      <c r="AI124" s="4">
        <v>29</v>
      </c>
      <c r="AJ124" s="4">
        <v>189</v>
      </c>
      <c r="AK124" s="4">
        <v>138</v>
      </c>
      <c r="AL124" s="4">
        <v>2.7</v>
      </c>
      <c r="AM124" s="4">
        <v>195</v>
      </c>
      <c r="AN124" s="4" t="s">
        <v>155</v>
      </c>
      <c r="AO124" s="4">
        <v>2</v>
      </c>
      <c r="AP124" s="5">
        <v>0.91734953703703714</v>
      </c>
      <c r="AQ124" s="4">
        <v>47.159292000000001</v>
      </c>
      <c r="AR124" s="4">
        <v>-88.489716999999999</v>
      </c>
      <c r="AS124" s="4">
        <v>312.3</v>
      </c>
      <c r="AT124" s="4">
        <v>0</v>
      </c>
      <c r="AU124" s="4">
        <v>12</v>
      </c>
      <c r="AV124" s="4">
        <v>10</v>
      </c>
      <c r="AW124" s="4" t="s">
        <v>202</v>
      </c>
      <c r="AX124" s="4">
        <v>0.8</v>
      </c>
      <c r="AY124" s="4">
        <v>1.3</v>
      </c>
      <c r="AZ124" s="4">
        <v>1.5</v>
      </c>
      <c r="BA124" s="4">
        <v>14.023</v>
      </c>
      <c r="BB124" s="4">
        <v>11.91</v>
      </c>
      <c r="BC124" s="4">
        <v>0.85</v>
      </c>
      <c r="BD124" s="4">
        <v>17.521999999999998</v>
      </c>
      <c r="BE124" s="4">
        <v>1557.9570000000001</v>
      </c>
      <c r="BF124" s="4">
        <v>834.28700000000003</v>
      </c>
      <c r="BG124" s="4">
        <v>0.74299999999999999</v>
      </c>
      <c r="BH124" s="4">
        <v>0</v>
      </c>
      <c r="BI124" s="4">
        <v>0.74299999999999999</v>
      </c>
      <c r="BJ124" s="4">
        <v>0.55800000000000005</v>
      </c>
      <c r="BK124" s="4">
        <v>0</v>
      </c>
      <c r="BL124" s="4">
        <v>0.55800000000000005</v>
      </c>
      <c r="BM124" s="4">
        <v>53.897199999999998</v>
      </c>
      <c r="BQ124" s="4">
        <v>318.35199999999998</v>
      </c>
      <c r="BR124" s="4">
        <v>8.6571999999999996E-2</v>
      </c>
      <c r="BS124" s="4">
        <v>-5</v>
      </c>
      <c r="BT124" s="4">
        <v>9.0796000000000002E-2</v>
      </c>
      <c r="BU124" s="4">
        <v>2.1156030000000001</v>
      </c>
      <c r="BV124" s="4">
        <v>1.834079</v>
      </c>
    </row>
    <row r="125" spans="1:74" x14ac:dyDescent="0.25">
      <c r="A125" s="2">
        <v>42068</v>
      </c>
      <c r="B125" s="3">
        <v>6.5972222222222213E-4</v>
      </c>
      <c r="C125" s="4">
        <v>8.5399999999999991</v>
      </c>
      <c r="D125" s="4">
        <v>7.1132</v>
      </c>
      <c r="E125" s="4">
        <v>71131.953729999994</v>
      </c>
      <c r="F125" s="4">
        <v>38.9</v>
      </c>
      <c r="G125" s="4">
        <v>-0.2</v>
      </c>
      <c r="H125" s="4">
        <v>7383</v>
      </c>
      <c r="J125" s="4">
        <v>2.4</v>
      </c>
      <c r="K125" s="4">
        <v>0.8518</v>
      </c>
      <c r="L125" s="4">
        <v>7.2743000000000002</v>
      </c>
      <c r="M125" s="4">
        <v>6.0589000000000004</v>
      </c>
      <c r="N125" s="4">
        <v>33.134500000000003</v>
      </c>
      <c r="O125" s="4">
        <v>0</v>
      </c>
      <c r="P125" s="4">
        <v>33.1</v>
      </c>
      <c r="Q125" s="4">
        <v>24.896999999999998</v>
      </c>
      <c r="R125" s="4">
        <v>0</v>
      </c>
      <c r="S125" s="4">
        <v>24.9</v>
      </c>
      <c r="T125" s="4">
        <v>7383.0313999999998</v>
      </c>
      <c r="W125" s="4">
        <v>0</v>
      </c>
      <c r="X125" s="4">
        <v>2.0442999999999998</v>
      </c>
      <c r="Y125" s="4">
        <v>12.1</v>
      </c>
      <c r="Z125" s="4">
        <v>863</v>
      </c>
      <c r="AA125" s="4">
        <v>890</v>
      </c>
      <c r="AB125" s="4">
        <v>846</v>
      </c>
      <c r="AC125" s="4">
        <v>43</v>
      </c>
      <c r="AD125" s="4">
        <v>4.5999999999999996</v>
      </c>
      <c r="AE125" s="4">
        <v>0.11</v>
      </c>
      <c r="AF125" s="4">
        <v>990</v>
      </c>
      <c r="AG125" s="4">
        <v>-12</v>
      </c>
      <c r="AH125" s="4">
        <v>4</v>
      </c>
      <c r="AI125" s="4">
        <v>29</v>
      </c>
      <c r="AJ125" s="4">
        <v>189</v>
      </c>
      <c r="AK125" s="4">
        <v>138</v>
      </c>
      <c r="AL125" s="4">
        <v>2.5</v>
      </c>
      <c r="AM125" s="4">
        <v>195</v>
      </c>
      <c r="AN125" s="4" t="s">
        <v>155</v>
      </c>
      <c r="AO125" s="4">
        <v>2</v>
      </c>
      <c r="AP125" s="5">
        <v>0.91736111111111107</v>
      </c>
      <c r="AQ125" s="4">
        <v>47.159292000000001</v>
      </c>
      <c r="AR125" s="4">
        <v>-88.489716999999999</v>
      </c>
      <c r="AS125" s="4">
        <v>312.3</v>
      </c>
      <c r="AT125" s="4">
        <v>0</v>
      </c>
      <c r="AU125" s="4">
        <v>12</v>
      </c>
      <c r="AV125" s="4">
        <v>10</v>
      </c>
      <c r="AW125" s="4" t="s">
        <v>202</v>
      </c>
      <c r="AX125" s="4">
        <v>0.8</v>
      </c>
      <c r="AY125" s="4">
        <v>1.3</v>
      </c>
      <c r="AZ125" s="4">
        <v>1.5</v>
      </c>
      <c r="BA125" s="4">
        <v>14.023</v>
      </c>
      <c r="BB125" s="4">
        <v>11.99</v>
      </c>
      <c r="BC125" s="4">
        <v>0.85</v>
      </c>
      <c r="BD125" s="4">
        <v>17.399999999999999</v>
      </c>
      <c r="BE125" s="4">
        <v>1567.2850000000001</v>
      </c>
      <c r="BF125" s="4">
        <v>830.86800000000005</v>
      </c>
      <c r="BG125" s="4">
        <v>0.748</v>
      </c>
      <c r="BH125" s="4">
        <v>0</v>
      </c>
      <c r="BI125" s="4">
        <v>0.748</v>
      </c>
      <c r="BJ125" s="4">
        <v>0.56200000000000006</v>
      </c>
      <c r="BK125" s="4">
        <v>0</v>
      </c>
      <c r="BL125" s="4">
        <v>0.56200000000000006</v>
      </c>
      <c r="BM125" s="4">
        <v>52.603400000000001</v>
      </c>
      <c r="BQ125" s="4">
        <v>320.25799999999998</v>
      </c>
      <c r="BR125" s="4">
        <v>7.4714000000000003E-2</v>
      </c>
      <c r="BS125" s="4">
        <v>-5</v>
      </c>
      <c r="BT125" s="4">
        <v>8.9204000000000006E-2</v>
      </c>
      <c r="BU125" s="4">
        <v>1.825823</v>
      </c>
      <c r="BV125" s="4">
        <v>1.8019210000000001</v>
      </c>
    </row>
    <row r="126" spans="1:74" x14ac:dyDescent="0.25">
      <c r="A126" s="2">
        <v>42068</v>
      </c>
      <c r="B126" s="3">
        <v>6.7129629629629625E-4</v>
      </c>
      <c r="C126" s="4">
        <v>8.5410000000000004</v>
      </c>
      <c r="D126" s="4">
        <v>7.0728</v>
      </c>
      <c r="E126" s="4">
        <v>70728.299920000005</v>
      </c>
      <c r="F126" s="4">
        <v>38.9</v>
      </c>
      <c r="G126" s="4">
        <v>-0.2</v>
      </c>
      <c r="H126" s="4">
        <v>7368.5</v>
      </c>
      <c r="J126" s="4">
        <v>2.4</v>
      </c>
      <c r="K126" s="4">
        <v>0.85219999999999996</v>
      </c>
      <c r="L126" s="4">
        <v>7.2786999999999997</v>
      </c>
      <c r="M126" s="4">
        <v>6.0278</v>
      </c>
      <c r="N126" s="4">
        <v>33.152200000000001</v>
      </c>
      <c r="O126" s="4">
        <v>0</v>
      </c>
      <c r="P126" s="4">
        <v>33.200000000000003</v>
      </c>
      <c r="Q126" s="4">
        <v>24.9102</v>
      </c>
      <c r="R126" s="4">
        <v>0</v>
      </c>
      <c r="S126" s="4">
        <v>24.9</v>
      </c>
      <c r="T126" s="4">
        <v>7368.46</v>
      </c>
      <c r="W126" s="4">
        <v>0</v>
      </c>
      <c r="X126" s="4">
        <v>2.0453999999999999</v>
      </c>
      <c r="Y126" s="4">
        <v>12.2</v>
      </c>
      <c r="Z126" s="4">
        <v>863</v>
      </c>
      <c r="AA126" s="4">
        <v>889</v>
      </c>
      <c r="AB126" s="4">
        <v>846</v>
      </c>
      <c r="AC126" s="4">
        <v>43</v>
      </c>
      <c r="AD126" s="4">
        <v>4.5999999999999996</v>
      </c>
      <c r="AE126" s="4">
        <v>0.11</v>
      </c>
      <c r="AF126" s="4">
        <v>990</v>
      </c>
      <c r="AG126" s="4">
        <v>-12</v>
      </c>
      <c r="AH126" s="4">
        <v>4</v>
      </c>
      <c r="AI126" s="4">
        <v>29</v>
      </c>
      <c r="AJ126" s="4">
        <v>189</v>
      </c>
      <c r="AK126" s="4">
        <v>138</v>
      </c>
      <c r="AL126" s="4">
        <v>2.7</v>
      </c>
      <c r="AM126" s="4">
        <v>195</v>
      </c>
      <c r="AN126" s="4" t="s">
        <v>155</v>
      </c>
      <c r="AO126" s="4">
        <v>2</v>
      </c>
      <c r="AP126" s="5">
        <v>0.91736111111111107</v>
      </c>
      <c r="AQ126" s="4">
        <v>47.159292000000001</v>
      </c>
      <c r="AR126" s="4">
        <v>-88.489716999999999</v>
      </c>
      <c r="AS126" s="4">
        <v>312.39999999999998</v>
      </c>
      <c r="AT126" s="4">
        <v>0</v>
      </c>
      <c r="AU126" s="4">
        <v>12</v>
      </c>
      <c r="AV126" s="4">
        <v>10</v>
      </c>
      <c r="AW126" s="4" t="s">
        <v>202</v>
      </c>
      <c r="AX126" s="4">
        <v>0.8</v>
      </c>
      <c r="AY126" s="4">
        <v>1.3</v>
      </c>
      <c r="AZ126" s="4">
        <v>1.5</v>
      </c>
      <c r="BA126" s="4">
        <v>14.023</v>
      </c>
      <c r="BB126" s="4">
        <v>12.02</v>
      </c>
      <c r="BC126" s="4">
        <v>0.86</v>
      </c>
      <c r="BD126" s="4">
        <v>17.338000000000001</v>
      </c>
      <c r="BE126" s="4">
        <v>1571.396</v>
      </c>
      <c r="BF126" s="4">
        <v>828.25900000000001</v>
      </c>
      <c r="BG126" s="4">
        <v>0.75</v>
      </c>
      <c r="BH126" s="4">
        <v>0</v>
      </c>
      <c r="BI126" s="4">
        <v>0.75</v>
      </c>
      <c r="BJ126" s="4">
        <v>0.56299999999999994</v>
      </c>
      <c r="BK126" s="4">
        <v>0</v>
      </c>
      <c r="BL126" s="4">
        <v>0.56299999999999994</v>
      </c>
      <c r="BM126" s="4">
        <v>52.605400000000003</v>
      </c>
      <c r="BQ126" s="4">
        <v>321.07400000000001</v>
      </c>
      <c r="BR126" s="4">
        <v>8.0083000000000001E-2</v>
      </c>
      <c r="BS126" s="4">
        <v>-5</v>
      </c>
      <c r="BT126" s="4">
        <v>9.0796000000000002E-2</v>
      </c>
      <c r="BU126" s="4">
        <v>1.9570270000000001</v>
      </c>
      <c r="BV126" s="4">
        <v>1.8340829999999999</v>
      </c>
    </row>
    <row r="127" spans="1:74" x14ac:dyDescent="0.25">
      <c r="A127" s="2">
        <v>42068</v>
      </c>
      <c r="B127" s="3">
        <v>6.8287037037037025E-4</v>
      </c>
      <c r="C127" s="4">
        <v>8.5489999999999995</v>
      </c>
      <c r="D127" s="4">
        <v>7.0728999999999997</v>
      </c>
      <c r="E127" s="4">
        <v>70729.149999999994</v>
      </c>
      <c r="F127" s="4">
        <v>38.799999999999997</v>
      </c>
      <c r="G127" s="4">
        <v>-0.2</v>
      </c>
      <c r="H127" s="4">
        <v>7152.4</v>
      </c>
      <c r="J127" s="4">
        <v>2.4</v>
      </c>
      <c r="K127" s="4">
        <v>0.85240000000000005</v>
      </c>
      <c r="L127" s="4">
        <v>7.2869999999999999</v>
      </c>
      <c r="M127" s="4">
        <v>6.0289000000000001</v>
      </c>
      <c r="N127" s="4">
        <v>33.0732</v>
      </c>
      <c r="O127" s="4">
        <v>0</v>
      </c>
      <c r="P127" s="4">
        <v>33.1</v>
      </c>
      <c r="Q127" s="4">
        <v>24.850899999999999</v>
      </c>
      <c r="R127" s="4">
        <v>0</v>
      </c>
      <c r="S127" s="4">
        <v>24.9</v>
      </c>
      <c r="T127" s="4">
        <v>7152.4323999999997</v>
      </c>
      <c r="W127" s="4">
        <v>0</v>
      </c>
      <c r="X127" s="4">
        <v>2.0457000000000001</v>
      </c>
      <c r="Y127" s="4">
        <v>12.1</v>
      </c>
      <c r="Z127" s="4">
        <v>863</v>
      </c>
      <c r="AA127" s="4">
        <v>890</v>
      </c>
      <c r="AB127" s="4">
        <v>846</v>
      </c>
      <c r="AC127" s="4">
        <v>43</v>
      </c>
      <c r="AD127" s="4">
        <v>4.5999999999999996</v>
      </c>
      <c r="AE127" s="4">
        <v>0.11</v>
      </c>
      <c r="AF127" s="4">
        <v>990</v>
      </c>
      <c r="AG127" s="4">
        <v>-12</v>
      </c>
      <c r="AH127" s="4">
        <v>4</v>
      </c>
      <c r="AI127" s="4">
        <v>29</v>
      </c>
      <c r="AJ127" s="4">
        <v>189</v>
      </c>
      <c r="AK127" s="4">
        <v>138</v>
      </c>
      <c r="AL127" s="4">
        <v>2.7</v>
      </c>
      <c r="AM127" s="4">
        <v>195</v>
      </c>
      <c r="AN127" s="4" t="s">
        <v>155</v>
      </c>
      <c r="AO127" s="4">
        <v>2</v>
      </c>
      <c r="AP127" s="5">
        <v>0.91738425925925926</v>
      </c>
      <c r="AQ127" s="4">
        <v>47.159292000000001</v>
      </c>
      <c r="AR127" s="4">
        <v>-88.489716999999999</v>
      </c>
      <c r="AS127" s="4">
        <v>312.5</v>
      </c>
      <c r="AT127" s="4">
        <v>0</v>
      </c>
      <c r="AU127" s="4">
        <v>12</v>
      </c>
      <c r="AV127" s="4">
        <v>10</v>
      </c>
      <c r="AW127" s="4" t="s">
        <v>202</v>
      </c>
      <c r="AX127" s="4">
        <v>0.8</v>
      </c>
      <c r="AY127" s="4">
        <v>1.3</v>
      </c>
      <c r="AZ127" s="4">
        <v>1.5564439999999999</v>
      </c>
      <c r="BA127" s="4">
        <v>14.023</v>
      </c>
      <c r="BB127" s="4">
        <v>12.03</v>
      </c>
      <c r="BC127" s="4">
        <v>0.86</v>
      </c>
      <c r="BD127" s="4">
        <v>17.317</v>
      </c>
      <c r="BE127" s="4">
        <v>1574.5650000000001</v>
      </c>
      <c r="BF127" s="4">
        <v>829.13</v>
      </c>
      <c r="BG127" s="4">
        <v>0.748</v>
      </c>
      <c r="BH127" s="4">
        <v>0</v>
      </c>
      <c r="BI127" s="4">
        <v>0.748</v>
      </c>
      <c r="BJ127" s="4">
        <v>0.56200000000000006</v>
      </c>
      <c r="BK127" s="4">
        <v>0</v>
      </c>
      <c r="BL127" s="4">
        <v>0.56200000000000006</v>
      </c>
      <c r="BM127" s="4">
        <v>51.107300000000002</v>
      </c>
      <c r="BQ127" s="4">
        <v>321.40800000000002</v>
      </c>
      <c r="BR127" s="4">
        <v>7.3516999999999999E-2</v>
      </c>
      <c r="BS127" s="4">
        <v>-5</v>
      </c>
      <c r="BT127" s="4">
        <v>8.9101E-2</v>
      </c>
      <c r="BU127" s="4">
        <v>1.7965599999999999</v>
      </c>
      <c r="BV127" s="4">
        <v>1.7998419999999999</v>
      </c>
    </row>
    <row r="128" spans="1:74" x14ac:dyDescent="0.25">
      <c r="A128" s="2">
        <v>42068</v>
      </c>
      <c r="B128" s="3">
        <v>6.9444444444444447E-4</v>
      </c>
      <c r="C128" s="4">
        <v>8.5500000000000007</v>
      </c>
      <c r="D128" s="4">
        <v>7.0956000000000001</v>
      </c>
      <c r="E128" s="4">
        <v>70956.136549999996</v>
      </c>
      <c r="F128" s="4">
        <v>38.799999999999997</v>
      </c>
      <c r="G128" s="4">
        <v>-0.2</v>
      </c>
      <c r="H128" s="4">
        <v>7679.5</v>
      </c>
      <c r="J128" s="4">
        <v>2.4</v>
      </c>
      <c r="K128" s="4">
        <v>0.85160000000000002</v>
      </c>
      <c r="L128" s="4">
        <v>7.2812000000000001</v>
      </c>
      <c r="M128" s="4">
        <v>6.0427</v>
      </c>
      <c r="N128" s="4">
        <v>33.042400000000001</v>
      </c>
      <c r="O128" s="4">
        <v>0</v>
      </c>
      <c r="P128" s="4">
        <v>33</v>
      </c>
      <c r="Q128" s="4">
        <v>24.8278</v>
      </c>
      <c r="R128" s="4">
        <v>0</v>
      </c>
      <c r="S128" s="4">
        <v>24.8</v>
      </c>
      <c r="T128" s="4">
        <v>7679.5140000000001</v>
      </c>
      <c r="W128" s="4">
        <v>0</v>
      </c>
      <c r="X128" s="4">
        <v>2.0438999999999998</v>
      </c>
      <c r="Y128" s="4">
        <v>12.2</v>
      </c>
      <c r="Z128" s="4">
        <v>862</v>
      </c>
      <c r="AA128" s="4">
        <v>891</v>
      </c>
      <c r="AB128" s="4">
        <v>845</v>
      </c>
      <c r="AC128" s="4">
        <v>43</v>
      </c>
      <c r="AD128" s="4">
        <v>4.5999999999999996</v>
      </c>
      <c r="AE128" s="4">
        <v>0.11</v>
      </c>
      <c r="AF128" s="4">
        <v>990</v>
      </c>
      <c r="AG128" s="4">
        <v>-12</v>
      </c>
      <c r="AH128" s="4">
        <v>4</v>
      </c>
      <c r="AI128" s="4">
        <v>29</v>
      </c>
      <c r="AJ128" s="4">
        <v>189</v>
      </c>
      <c r="AK128" s="4">
        <v>138</v>
      </c>
      <c r="AL128" s="4">
        <v>2.6</v>
      </c>
      <c r="AM128" s="4">
        <v>195</v>
      </c>
      <c r="AN128" s="4" t="s">
        <v>155</v>
      </c>
      <c r="AO128" s="4">
        <v>2</v>
      </c>
      <c r="AP128" s="5">
        <v>0.9173958333333333</v>
      </c>
      <c r="AQ128" s="4">
        <v>47.159292000000001</v>
      </c>
      <c r="AR128" s="4">
        <v>-88.489716999999999</v>
      </c>
      <c r="AS128" s="4">
        <v>312.3</v>
      </c>
      <c r="AT128" s="4">
        <v>0</v>
      </c>
      <c r="AU128" s="4">
        <v>12</v>
      </c>
      <c r="AV128" s="4">
        <v>10</v>
      </c>
      <c r="AW128" s="4" t="s">
        <v>202</v>
      </c>
      <c r="AX128" s="4">
        <v>0.8</v>
      </c>
      <c r="AY128" s="4">
        <v>1.3</v>
      </c>
      <c r="AZ128" s="4">
        <v>1.6</v>
      </c>
      <c r="BA128" s="4">
        <v>14.023</v>
      </c>
      <c r="BB128" s="4">
        <v>11.97</v>
      </c>
      <c r="BC128" s="4">
        <v>0.85</v>
      </c>
      <c r="BD128" s="4">
        <v>17.425000000000001</v>
      </c>
      <c r="BE128" s="4">
        <v>1566.5139999999999</v>
      </c>
      <c r="BF128" s="4">
        <v>827.43799999999999</v>
      </c>
      <c r="BG128" s="4">
        <v>0.74399999999999999</v>
      </c>
      <c r="BH128" s="4">
        <v>0</v>
      </c>
      <c r="BI128" s="4">
        <v>0.74399999999999999</v>
      </c>
      <c r="BJ128" s="4">
        <v>0.55900000000000005</v>
      </c>
      <c r="BK128" s="4">
        <v>0</v>
      </c>
      <c r="BL128" s="4">
        <v>0.55900000000000005</v>
      </c>
      <c r="BM128" s="4">
        <v>54.636499999999998</v>
      </c>
      <c r="BQ128" s="4">
        <v>319.726</v>
      </c>
      <c r="BR128" s="4">
        <v>8.6693999999999993E-2</v>
      </c>
      <c r="BS128" s="4">
        <v>-5</v>
      </c>
      <c r="BT128" s="4">
        <v>9.0102000000000002E-2</v>
      </c>
      <c r="BU128" s="4">
        <v>2.1185839999999998</v>
      </c>
      <c r="BV128" s="4">
        <v>1.82006</v>
      </c>
    </row>
    <row r="129" spans="1:74" x14ac:dyDescent="0.25">
      <c r="A129" s="2">
        <v>42068</v>
      </c>
      <c r="B129" s="3">
        <v>7.0601851851851847E-4</v>
      </c>
      <c r="C129" s="4">
        <v>8.5440000000000005</v>
      </c>
      <c r="D129" s="4">
        <v>7.1314000000000002</v>
      </c>
      <c r="E129" s="4">
        <v>71314.171520000004</v>
      </c>
      <c r="F129" s="4">
        <v>38.799999999999997</v>
      </c>
      <c r="G129" s="4">
        <v>-0.2</v>
      </c>
      <c r="H129" s="4">
        <v>7970.5</v>
      </c>
      <c r="J129" s="4">
        <v>2.4</v>
      </c>
      <c r="K129" s="4">
        <v>0.85099999999999998</v>
      </c>
      <c r="L129" s="4">
        <v>7.2713000000000001</v>
      </c>
      <c r="M129" s="4">
        <v>6.0690999999999997</v>
      </c>
      <c r="N129" s="4">
        <v>33.020000000000003</v>
      </c>
      <c r="O129" s="4">
        <v>0</v>
      </c>
      <c r="P129" s="4">
        <v>33</v>
      </c>
      <c r="Q129" s="4">
        <v>24.811</v>
      </c>
      <c r="R129" s="4">
        <v>0</v>
      </c>
      <c r="S129" s="4">
        <v>24.8</v>
      </c>
      <c r="T129" s="4">
        <v>7970.5069000000003</v>
      </c>
      <c r="W129" s="4">
        <v>0</v>
      </c>
      <c r="X129" s="4">
        <v>2.0425</v>
      </c>
      <c r="Y129" s="4">
        <v>12.2</v>
      </c>
      <c r="Z129" s="4">
        <v>862</v>
      </c>
      <c r="AA129" s="4">
        <v>889</v>
      </c>
      <c r="AB129" s="4">
        <v>845</v>
      </c>
      <c r="AC129" s="4">
        <v>43</v>
      </c>
      <c r="AD129" s="4">
        <v>4.5999999999999996</v>
      </c>
      <c r="AE129" s="4">
        <v>0.11</v>
      </c>
      <c r="AF129" s="4">
        <v>990</v>
      </c>
      <c r="AG129" s="4">
        <v>-12</v>
      </c>
      <c r="AH129" s="4">
        <v>4</v>
      </c>
      <c r="AI129" s="4">
        <v>29</v>
      </c>
      <c r="AJ129" s="4">
        <v>189</v>
      </c>
      <c r="AK129" s="4">
        <v>138</v>
      </c>
      <c r="AL129" s="4">
        <v>2.7</v>
      </c>
      <c r="AM129" s="4">
        <v>195</v>
      </c>
      <c r="AN129" s="4" t="s">
        <v>155</v>
      </c>
      <c r="AO129" s="4">
        <v>2</v>
      </c>
      <c r="AP129" s="5">
        <v>0.91740740740740734</v>
      </c>
      <c r="AQ129" s="4">
        <v>47.159292000000001</v>
      </c>
      <c r="AR129" s="4">
        <v>-88.489716999999999</v>
      </c>
      <c r="AS129" s="4">
        <v>312.10000000000002</v>
      </c>
      <c r="AT129" s="4">
        <v>0</v>
      </c>
      <c r="AU129" s="4">
        <v>12</v>
      </c>
      <c r="AV129" s="4">
        <v>10</v>
      </c>
      <c r="AW129" s="4" t="s">
        <v>202</v>
      </c>
      <c r="AX129" s="4">
        <v>0.85650000000000004</v>
      </c>
      <c r="AY129" s="4">
        <v>1.3565</v>
      </c>
      <c r="AZ129" s="4">
        <v>1.6</v>
      </c>
      <c r="BA129" s="4">
        <v>14.023</v>
      </c>
      <c r="BB129" s="4">
        <v>11.92</v>
      </c>
      <c r="BC129" s="4">
        <v>0.85</v>
      </c>
      <c r="BD129" s="4">
        <v>17.504000000000001</v>
      </c>
      <c r="BE129" s="4">
        <v>1559.32</v>
      </c>
      <c r="BF129" s="4">
        <v>828.36699999999996</v>
      </c>
      <c r="BG129" s="4">
        <v>0.74199999999999999</v>
      </c>
      <c r="BH129" s="4">
        <v>0</v>
      </c>
      <c r="BI129" s="4">
        <v>0.74199999999999999</v>
      </c>
      <c r="BJ129" s="4">
        <v>0.55700000000000005</v>
      </c>
      <c r="BK129" s="4">
        <v>0</v>
      </c>
      <c r="BL129" s="4">
        <v>0.55700000000000005</v>
      </c>
      <c r="BM129" s="4">
        <v>56.523600000000002</v>
      </c>
      <c r="BQ129" s="4">
        <v>318.47800000000001</v>
      </c>
      <c r="BR129" s="4">
        <v>8.3388000000000004E-2</v>
      </c>
      <c r="BS129" s="4">
        <v>-5</v>
      </c>
      <c r="BT129" s="4">
        <v>9.0592000000000006E-2</v>
      </c>
      <c r="BU129" s="4">
        <v>2.0377939999999999</v>
      </c>
      <c r="BV129" s="4">
        <v>1.829958</v>
      </c>
    </row>
    <row r="130" spans="1:74" x14ac:dyDescent="0.25">
      <c r="A130" s="2">
        <v>42068</v>
      </c>
      <c r="B130" s="3">
        <v>7.175925925925927E-4</v>
      </c>
      <c r="C130" s="4">
        <v>8.5399999999999991</v>
      </c>
      <c r="D130" s="4">
        <v>7.2228000000000003</v>
      </c>
      <c r="E130" s="4">
        <v>72227.588529999994</v>
      </c>
      <c r="F130" s="4">
        <v>38.799999999999997</v>
      </c>
      <c r="G130" s="4">
        <v>-0.2</v>
      </c>
      <c r="H130" s="4">
        <v>7992.4</v>
      </c>
      <c r="J130" s="4">
        <v>2.4</v>
      </c>
      <c r="K130" s="4">
        <v>0.85009999999999997</v>
      </c>
      <c r="L130" s="4">
        <v>7.2601000000000004</v>
      </c>
      <c r="M130" s="4">
        <v>6.1402999999999999</v>
      </c>
      <c r="N130" s="4">
        <v>32.985500000000002</v>
      </c>
      <c r="O130" s="4">
        <v>0</v>
      </c>
      <c r="P130" s="4">
        <v>33</v>
      </c>
      <c r="Q130" s="4">
        <v>24.785</v>
      </c>
      <c r="R130" s="4">
        <v>0</v>
      </c>
      <c r="S130" s="4">
        <v>24.8</v>
      </c>
      <c r="T130" s="4">
        <v>7992.4074000000001</v>
      </c>
      <c r="W130" s="4">
        <v>0</v>
      </c>
      <c r="X130" s="4">
        <v>2.0402999999999998</v>
      </c>
      <c r="Y130" s="4">
        <v>12.1</v>
      </c>
      <c r="Z130" s="4">
        <v>862</v>
      </c>
      <c r="AA130" s="4">
        <v>890</v>
      </c>
      <c r="AB130" s="4">
        <v>846</v>
      </c>
      <c r="AC130" s="4">
        <v>43</v>
      </c>
      <c r="AD130" s="4">
        <v>4.5999999999999996</v>
      </c>
      <c r="AE130" s="4">
        <v>0.11</v>
      </c>
      <c r="AF130" s="4">
        <v>990</v>
      </c>
      <c r="AG130" s="4">
        <v>-12</v>
      </c>
      <c r="AH130" s="4">
        <v>4</v>
      </c>
      <c r="AI130" s="4">
        <v>29</v>
      </c>
      <c r="AJ130" s="4">
        <v>189</v>
      </c>
      <c r="AK130" s="4">
        <v>138</v>
      </c>
      <c r="AL130" s="4">
        <v>2.6</v>
      </c>
      <c r="AM130" s="4">
        <v>195</v>
      </c>
      <c r="AN130" s="4" t="s">
        <v>155</v>
      </c>
      <c r="AO130" s="4">
        <v>2</v>
      </c>
      <c r="AP130" s="5">
        <v>0.91741898148148149</v>
      </c>
      <c r="AQ130" s="4">
        <v>47.159292000000001</v>
      </c>
      <c r="AR130" s="4">
        <v>-88.489716999999999</v>
      </c>
      <c r="AS130" s="4">
        <v>311.89999999999998</v>
      </c>
      <c r="AT130" s="4">
        <v>0</v>
      </c>
      <c r="AU130" s="4">
        <v>12</v>
      </c>
      <c r="AV130" s="4">
        <v>10</v>
      </c>
      <c r="AW130" s="4" t="s">
        <v>202</v>
      </c>
      <c r="AX130" s="4">
        <v>0.9</v>
      </c>
      <c r="AY130" s="4">
        <v>1.4</v>
      </c>
      <c r="AZ130" s="4">
        <v>1.6</v>
      </c>
      <c r="BA130" s="4">
        <v>14.023</v>
      </c>
      <c r="BB130" s="4">
        <v>11.85</v>
      </c>
      <c r="BC130" s="4">
        <v>0.84</v>
      </c>
      <c r="BD130" s="4">
        <v>17.629000000000001</v>
      </c>
      <c r="BE130" s="4">
        <v>1550.079</v>
      </c>
      <c r="BF130" s="4">
        <v>834.404</v>
      </c>
      <c r="BG130" s="4">
        <v>0.73799999999999999</v>
      </c>
      <c r="BH130" s="4">
        <v>0</v>
      </c>
      <c r="BI130" s="4">
        <v>0.73799999999999999</v>
      </c>
      <c r="BJ130" s="4">
        <v>0.55400000000000005</v>
      </c>
      <c r="BK130" s="4">
        <v>0</v>
      </c>
      <c r="BL130" s="4">
        <v>0.55400000000000005</v>
      </c>
      <c r="BM130" s="4">
        <v>56.43</v>
      </c>
      <c r="BQ130" s="4">
        <v>316.74200000000002</v>
      </c>
      <c r="BR130" s="4">
        <v>7.9937999999999995E-2</v>
      </c>
      <c r="BS130" s="4">
        <v>-5</v>
      </c>
      <c r="BT130" s="4">
        <v>8.7305999999999995E-2</v>
      </c>
      <c r="BU130" s="4">
        <v>1.9534849999999999</v>
      </c>
      <c r="BV130" s="4">
        <v>1.7635810000000001</v>
      </c>
    </row>
    <row r="131" spans="1:74" x14ac:dyDescent="0.25">
      <c r="A131" s="2">
        <v>42068</v>
      </c>
      <c r="B131" s="3">
        <v>7.291666666666667E-4</v>
      </c>
      <c r="C131" s="4">
        <v>8.5169999999999995</v>
      </c>
      <c r="D131" s="4">
        <v>7.3019999999999996</v>
      </c>
      <c r="E131" s="4">
        <v>73019.96587</v>
      </c>
      <c r="F131" s="4">
        <v>38.799999999999997</v>
      </c>
      <c r="G131" s="4">
        <v>-0.2</v>
      </c>
      <c r="H131" s="4">
        <v>7848.6</v>
      </c>
      <c r="J131" s="4">
        <v>2.4</v>
      </c>
      <c r="K131" s="4">
        <v>0.84970000000000001</v>
      </c>
      <c r="L131" s="4">
        <v>7.2370999999999999</v>
      </c>
      <c r="M131" s="4">
        <v>6.2046000000000001</v>
      </c>
      <c r="N131" s="4">
        <v>32.969000000000001</v>
      </c>
      <c r="O131" s="4">
        <v>0</v>
      </c>
      <c r="P131" s="4">
        <v>33</v>
      </c>
      <c r="Q131" s="4">
        <v>24.7727</v>
      </c>
      <c r="R131" s="4">
        <v>0</v>
      </c>
      <c r="S131" s="4">
        <v>24.8</v>
      </c>
      <c r="T131" s="4">
        <v>7848.6468999999997</v>
      </c>
      <c r="W131" s="4">
        <v>0</v>
      </c>
      <c r="X131" s="4">
        <v>2.0392999999999999</v>
      </c>
      <c r="Y131" s="4">
        <v>12.2</v>
      </c>
      <c r="Z131" s="4">
        <v>862</v>
      </c>
      <c r="AA131" s="4">
        <v>889</v>
      </c>
      <c r="AB131" s="4">
        <v>845</v>
      </c>
      <c r="AC131" s="4">
        <v>43</v>
      </c>
      <c r="AD131" s="4">
        <v>4.5999999999999996</v>
      </c>
      <c r="AE131" s="4">
        <v>0.11</v>
      </c>
      <c r="AF131" s="4">
        <v>990</v>
      </c>
      <c r="AG131" s="4">
        <v>-12</v>
      </c>
      <c r="AH131" s="4">
        <v>4</v>
      </c>
      <c r="AI131" s="4">
        <v>29</v>
      </c>
      <c r="AJ131" s="4">
        <v>189</v>
      </c>
      <c r="AK131" s="4">
        <v>138.1</v>
      </c>
      <c r="AL131" s="4">
        <v>2.8</v>
      </c>
      <c r="AM131" s="4">
        <v>195</v>
      </c>
      <c r="AN131" s="4" t="s">
        <v>155</v>
      </c>
      <c r="AO131" s="4">
        <v>2</v>
      </c>
      <c r="AP131" s="5">
        <v>0.91743055555555564</v>
      </c>
      <c r="AQ131" s="4">
        <v>47.159292000000001</v>
      </c>
      <c r="AR131" s="4">
        <v>-88.489716999999999</v>
      </c>
      <c r="AS131" s="4">
        <v>311.8</v>
      </c>
      <c r="AT131" s="4">
        <v>0</v>
      </c>
      <c r="AU131" s="4">
        <v>12</v>
      </c>
      <c r="AV131" s="4">
        <v>10</v>
      </c>
      <c r="AW131" s="4" t="s">
        <v>202</v>
      </c>
      <c r="AX131" s="4">
        <v>0.9</v>
      </c>
      <c r="AY131" s="4">
        <v>1.4</v>
      </c>
      <c r="AZ131" s="4">
        <v>1.6</v>
      </c>
      <c r="BA131" s="4">
        <v>14.023</v>
      </c>
      <c r="BB131" s="4">
        <v>11.81</v>
      </c>
      <c r="BC131" s="4">
        <v>0.84</v>
      </c>
      <c r="BD131" s="4">
        <v>17.686</v>
      </c>
      <c r="BE131" s="4">
        <v>1542.2270000000001</v>
      </c>
      <c r="BF131" s="4">
        <v>841.54600000000005</v>
      </c>
      <c r="BG131" s="4">
        <v>0.73599999999999999</v>
      </c>
      <c r="BH131" s="4">
        <v>0</v>
      </c>
      <c r="BI131" s="4">
        <v>0.73599999999999999</v>
      </c>
      <c r="BJ131" s="4">
        <v>0.55300000000000005</v>
      </c>
      <c r="BK131" s="4">
        <v>0</v>
      </c>
      <c r="BL131" s="4">
        <v>0.55300000000000005</v>
      </c>
      <c r="BM131" s="4">
        <v>55.3095</v>
      </c>
      <c r="BQ131" s="4">
        <v>315.98700000000002</v>
      </c>
      <c r="BR131" s="4">
        <v>9.5776E-2</v>
      </c>
      <c r="BS131" s="4">
        <v>-5</v>
      </c>
      <c r="BT131" s="4">
        <v>8.9898000000000006E-2</v>
      </c>
      <c r="BU131" s="4">
        <v>2.3405269999999998</v>
      </c>
      <c r="BV131" s="4">
        <v>1.8159400000000001</v>
      </c>
    </row>
    <row r="132" spans="1:74" x14ac:dyDescent="0.25">
      <c r="A132" s="2">
        <v>42068</v>
      </c>
      <c r="B132" s="3">
        <v>7.407407407407407E-4</v>
      </c>
      <c r="C132" s="4">
        <v>8.4499999999999993</v>
      </c>
      <c r="D132" s="4">
        <v>7.2967000000000004</v>
      </c>
      <c r="E132" s="4">
        <v>72966.526989999998</v>
      </c>
      <c r="F132" s="4">
        <v>38.799999999999997</v>
      </c>
      <c r="G132" s="4">
        <v>-0.2</v>
      </c>
      <c r="H132" s="4">
        <v>7824.1</v>
      </c>
      <c r="J132" s="4">
        <v>2.4</v>
      </c>
      <c r="K132" s="4">
        <v>0.85029999999999994</v>
      </c>
      <c r="L132" s="4">
        <v>7.1848999999999998</v>
      </c>
      <c r="M132" s="4">
        <v>6.2042000000000002</v>
      </c>
      <c r="N132" s="4">
        <v>32.991100000000003</v>
      </c>
      <c r="O132" s="4">
        <v>0</v>
      </c>
      <c r="P132" s="4">
        <v>33</v>
      </c>
      <c r="Q132" s="4">
        <v>24.789200000000001</v>
      </c>
      <c r="R132" s="4">
        <v>0</v>
      </c>
      <c r="S132" s="4">
        <v>24.8</v>
      </c>
      <c r="T132" s="4">
        <v>7824.0523999999996</v>
      </c>
      <c r="W132" s="4">
        <v>0</v>
      </c>
      <c r="X132" s="4">
        <v>2.0407000000000002</v>
      </c>
      <c r="Y132" s="4">
        <v>12.1</v>
      </c>
      <c r="Z132" s="4">
        <v>862</v>
      </c>
      <c r="AA132" s="4">
        <v>890</v>
      </c>
      <c r="AB132" s="4">
        <v>846</v>
      </c>
      <c r="AC132" s="4">
        <v>43</v>
      </c>
      <c r="AD132" s="4">
        <v>4.5999999999999996</v>
      </c>
      <c r="AE132" s="4">
        <v>0.11</v>
      </c>
      <c r="AF132" s="4">
        <v>990</v>
      </c>
      <c r="AG132" s="4">
        <v>-12</v>
      </c>
      <c r="AH132" s="4">
        <v>4</v>
      </c>
      <c r="AI132" s="4">
        <v>29</v>
      </c>
      <c r="AJ132" s="4">
        <v>189</v>
      </c>
      <c r="AK132" s="4">
        <v>138.9</v>
      </c>
      <c r="AL132" s="4">
        <v>2.7</v>
      </c>
      <c r="AM132" s="4">
        <v>195</v>
      </c>
      <c r="AN132" s="4" t="s">
        <v>155</v>
      </c>
      <c r="AO132" s="4">
        <v>2</v>
      </c>
      <c r="AP132" s="5">
        <v>0.91743055555555564</v>
      </c>
      <c r="AQ132" s="4">
        <v>47.159292000000001</v>
      </c>
      <c r="AR132" s="4">
        <v>-88.489716999999999</v>
      </c>
      <c r="AS132" s="4">
        <v>311.7</v>
      </c>
      <c r="AT132" s="4">
        <v>0</v>
      </c>
      <c r="AU132" s="4">
        <v>12</v>
      </c>
      <c r="AV132" s="4">
        <v>10</v>
      </c>
      <c r="AW132" s="4" t="s">
        <v>202</v>
      </c>
      <c r="AX132" s="4">
        <v>0.9</v>
      </c>
      <c r="AY132" s="4">
        <v>1.4</v>
      </c>
      <c r="AZ132" s="4">
        <v>1.656444</v>
      </c>
      <c r="BA132" s="4">
        <v>14.023</v>
      </c>
      <c r="BB132" s="4">
        <v>11.86</v>
      </c>
      <c r="BC132" s="4">
        <v>0.85</v>
      </c>
      <c r="BD132" s="4">
        <v>17.608000000000001</v>
      </c>
      <c r="BE132" s="4">
        <v>1537.07</v>
      </c>
      <c r="BF132" s="4">
        <v>844.76900000000001</v>
      </c>
      <c r="BG132" s="4">
        <v>0.73899999999999999</v>
      </c>
      <c r="BH132" s="4">
        <v>0</v>
      </c>
      <c r="BI132" s="4">
        <v>0.73899999999999999</v>
      </c>
      <c r="BJ132" s="4">
        <v>0.55500000000000005</v>
      </c>
      <c r="BK132" s="4">
        <v>0</v>
      </c>
      <c r="BL132" s="4">
        <v>0.55500000000000005</v>
      </c>
      <c r="BM132" s="4">
        <v>55.3508</v>
      </c>
      <c r="BQ132" s="4">
        <v>317.42899999999997</v>
      </c>
      <c r="BR132" s="4">
        <v>8.5510000000000003E-2</v>
      </c>
      <c r="BS132" s="4">
        <v>-5</v>
      </c>
      <c r="BT132" s="4">
        <v>8.8999999999999996E-2</v>
      </c>
      <c r="BU132" s="4">
        <v>2.0896509999999999</v>
      </c>
      <c r="BV132" s="4">
        <v>1.7978000000000001</v>
      </c>
    </row>
    <row r="133" spans="1:74" x14ac:dyDescent="0.25">
      <c r="A133" s="2">
        <v>42068</v>
      </c>
      <c r="B133" s="3">
        <v>7.5231481481481471E-4</v>
      </c>
      <c r="C133" s="4">
        <v>8.4499999999999993</v>
      </c>
      <c r="D133" s="4">
        <v>7.2060000000000004</v>
      </c>
      <c r="E133" s="4">
        <v>72060.232950000005</v>
      </c>
      <c r="F133" s="4">
        <v>38.799999999999997</v>
      </c>
      <c r="G133" s="4">
        <v>-0.2</v>
      </c>
      <c r="H133" s="4">
        <v>7814.5</v>
      </c>
      <c r="J133" s="4">
        <v>2.4</v>
      </c>
      <c r="K133" s="4">
        <v>0.85119999999999996</v>
      </c>
      <c r="L133" s="4">
        <v>7.1923000000000004</v>
      </c>
      <c r="M133" s="4">
        <v>6.1334999999999997</v>
      </c>
      <c r="N133" s="4">
        <v>33.025100000000002</v>
      </c>
      <c r="O133" s="4">
        <v>0</v>
      </c>
      <c r="P133" s="4">
        <v>33</v>
      </c>
      <c r="Q133" s="4">
        <v>24.814800000000002</v>
      </c>
      <c r="R133" s="4">
        <v>0</v>
      </c>
      <c r="S133" s="4">
        <v>24.8</v>
      </c>
      <c r="T133" s="4">
        <v>7814.4714000000004</v>
      </c>
      <c r="W133" s="4">
        <v>0</v>
      </c>
      <c r="X133" s="4">
        <v>2.0428000000000002</v>
      </c>
      <c r="Y133" s="4">
        <v>12.1</v>
      </c>
      <c r="Z133" s="4">
        <v>863</v>
      </c>
      <c r="AA133" s="4">
        <v>890</v>
      </c>
      <c r="AB133" s="4">
        <v>846</v>
      </c>
      <c r="AC133" s="4">
        <v>43</v>
      </c>
      <c r="AD133" s="4">
        <v>4.5999999999999996</v>
      </c>
      <c r="AE133" s="4">
        <v>0.11</v>
      </c>
      <c r="AF133" s="4">
        <v>990</v>
      </c>
      <c r="AG133" s="4">
        <v>-12</v>
      </c>
      <c r="AH133" s="4">
        <v>4</v>
      </c>
      <c r="AI133" s="4">
        <v>29</v>
      </c>
      <c r="AJ133" s="4">
        <v>189</v>
      </c>
      <c r="AK133" s="4">
        <v>138.1</v>
      </c>
      <c r="AL133" s="4">
        <v>2.6</v>
      </c>
      <c r="AM133" s="4">
        <v>195</v>
      </c>
      <c r="AN133" s="4" t="s">
        <v>155</v>
      </c>
      <c r="AO133" s="4">
        <v>2</v>
      </c>
      <c r="AP133" s="5">
        <v>0.91745370370370372</v>
      </c>
      <c r="AQ133" s="4">
        <v>47.159292000000001</v>
      </c>
      <c r="AR133" s="4">
        <v>-88.489716999999999</v>
      </c>
      <c r="AS133" s="4">
        <v>311.5</v>
      </c>
      <c r="AT133" s="4">
        <v>0</v>
      </c>
      <c r="AU133" s="4">
        <v>12</v>
      </c>
      <c r="AV133" s="4">
        <v>10</v>
      </c>
      <c r="AW133" s="4" t="s">
        <v>202</v>
      </c>
      <c r="AX133" s="4">
        <v>0.9</v>
      </c>
      <c r="AY133" s="4">
        <v>1.4</v>
      </c>
      <c r="AZ133" s="4">
        <v>1.7</v>
      </c>
      <c r="BA133" s="4">
        <v>14.023</v>
      </c>
      <c r="BB133" s="4">
        <v>11.93</v>
      </c>
      <c r="BC133" s="4">
        <v>0.85</v>
      </c>
      <c r="BD133" s="4">
        <v>17.486000000000001</v>
      </c>
      <c r="BE133" s="4">
        <v>1545.6890000000001</v>
      </c>
      <c r="BF133" s="4">
        <v>838.95399999999995</v>
      </c>
      <c r="BG133" s="4">
        <v>0.74299999999999999</v>
      </c>
      <c r="BH133" s="4">
        <v>0</v>
      </c>
      <c r="BI133" s="4">
        <v>0.74299999999999999</v>
      </c>
      <c r="BJ133" s="4">
        <v>0.55800000000000005</v>
      </c>
      <c r="BK133" s="4">
        <v>0</v>
      </c>
      <c r="BL133" s="4">
        <v>0.55800000000000005</v>
      </c>
      <c r="BM133" s="4">
        <v>55.535699999999999</v>
      </c>
      <c r="BQ133" s="4">
        <v>319.209</v>
      </c>
      <c r="BR133" s="4">
        <v>8.8877999999999999E-2</v>
      </c>
      <c r="BS133" s="4">
        <v>-5</v>
      </c>
      <c r="BT133" s="4">
        <v>8.9204000000000006E-2</v>
      </c>
      <c r="BU133" s="4">
        <v>2.1719560000000002</v>
      </c>
      <c r="BV133" s="4">
        <v>1.8019210000000001</v>
      </c>
    </row>
    <row r="134" spans="1:74" x14ac:dyDescent="0.25">
      <c r="A134" s="2">
        <v>42068</v>
      </c>
      <c r="B134" s="3">
        <v>7.6388888888888893E-4</v>
      </c>
      <c r="C134" s="4">
        <v>8.4580000000000002</v>
      </c>
      <c r="D134" s="4">
        <v>7.0979999999999999</v>
      </c>
      <c r="E134" s="4">
        <v>70980.141789999994</v>
      </c>
      <c r="F134" s="4">
        <v>38.700000000000003</v>
      </c>
      <c r="G134" s="4">
        <v>-0.2</v>
      </c>
      <c r="H134" s="4">
        <v>7506.7</v>
      </c>
      <c r="J134" s="4">
        <v>2.4</v>
      </c>
      <c r="K134" s="4">
        <v>0.85250000000000004</v>
      </c>
      <c r="L134" s="4">
        <v>7.2099000000000002</v>
      </c>
      <c r="M134" s="4">
        <v>6.0510000000000002</v>
      </c>
      <c r="N134" s="4">
        <v>32.991900000000001</v>
      </c>
      <c r="O134" s="4">
        <v>0</v>
      </c>
      <c r="P134" s="4">
        <v>33</v>
      </c>
      <c r="Q134" s="4">
        <v>24.7898</v>
      </c>
      <c r="R134" s="4">
        <v>0</v>
      </c>
      <c r="S134" s="4">
        <v>24.8</v>
      </c>
      <c r="T134" s="4">
        <v>7506.6517000000003</v>
      </c>
      <c r="W134" s="4">
        <v>0</v>
      </c>
      <c r="X134" s="4">
        <v>2.0459999999999998</v>
      </c>
      <c r="Y134" s="4">
        <v>12.2</v>
      </c>
      <c r="Z134" s="4">
        <v>862</v>
      </c>
      <c r="AA134" s="4">
        <v>890</v>
      </c>
      <c r="AB134" s="4">
        <v>845</v>
      </c>
      <c r="AC134" s="4">
        <v>43</v>
      </c>
      <c r="AD134" s="4">
        <v>4.5999999999999996</v>
      </c>
      <c r="AE134" s="4">
        <v>0.11</v>
      </c>
      <c r="AF134" s="4">
        <v>990</v>
      </c>
      <c r="AG134" s="4">
        <v>-12</v>
      </c>
      <c r="AH134" s="4">
        <v>4</v>
      </c>
      <c r="AI134" s="4">
        <v>29</v>
      </c>
      <c r="AJ134" s="4">
        <v>189</v>
      </c>
      <c r="AK134" s="4">
        <v>139</v>
      </c>
      <c r="AL134" s="4">
        <v>2.7</v>
      </c>
      <c r="AM134" s="4">
        <v>195</v>
      </c>
      <c r="AN134" s="4" t="s">
        <v>155</v>
      </c>
      <c r="AO134" s="4">
        <v>2</v>
      </c>
      <c r="AP134" s="5">
        <v>0.91746527777777775</v>
      </c>
      <c r="AQ134" s="4">
        <v>47.159292000000001</v>
      </c>
      <c r="AR134" s="4">
        <v>-88.489716000000001</v>
      </c>
      <c r="AS134" s="4">
        <v>311.5</v>
      </c>
      <c r="AT134" s="4">
        <v>0</v>
      </c>
      <c r="AU134" s="4">
        <v>12</v>
      </c>
      <c r="AV134" s="4">
        <v>10</v>
      </c>
      <c r="AW134" s="4" t="s">
        <v>202</v>
      </c>
      <c r="AX134" s="4">
        <v>0.9</v>
      </c>
      <c r="AY134" s="4">
        <v>1.4</v>
      </c>
      <c r="AZ134" s="4">
        <v>1.7</v>
      </c>
      <c r="BA134" s="4">
        <v>14.023</v>
      </c>
      <c r="BB134" s="4">
        <v>12.04</v>
      </c>
      <c r="BC134" s="4">
        <v>0.86</v>
      </c>
      <c r="BD134" s="4">
        <v>17.303000000000001</v>
      </c>
      <c r="BE134" s="4">
        <v>1560.086</v>
      </c>
      <c r="BF134" s="4">
        <v>833.33699999999999</v>
      </c>
      <c r="BG134" s="4">
        <v>0.748</v>
      </c>
      <c r="BH134" s="4">
        <v>0</v>
      </c>
      <c r="BI134" s="4">
        <v>0.748</v>
      </c>
      <c r="BJ134" s="4">
        <v>0.56200000000000006</v>
      </c>
      <c r="BK134" s="4">
        <v>0</v>
      </c>
      <c r="BL134" s="4">
        <v>0.56200000000000006</v>
      </c>
      <c r="BM134" s="4">
        <v>53.713500000000003</v>
      </c>
      <c r="BQ134" s="4">
        <v>321.89600000000002</v>
      </c>
      <c r="BR134" s="4">
        <v>7.9000000000000001E-2</v>
      </c>
      <c r="BS134" s="4">
        <v>-5</v>
      </c>
      <c r="BT134" s="4">
        <v>9.0693999999999997E-2</v>
      </c>
      <c r="BU134" s="4">
        <v>1.930563</v>
      </c>
      <c r="BV134" s="4">
        <v>1.8320190000000001</v>
      </c>
    </row>
    <row r="135" spans="1:74" x14ac:dyDescent="0.25">
      <c r="A135" s="2">
        <v>42068</v>
      </c>
      <c r="B135" s="3">
        <v>7.7546296296296304E-4</v>
      </c>
      <c r="C135" s="4">
        <v>8.4600000000000009</v>
      </c>
      <c r="D135" s="4">
        <v>7.2530999999999999</v>
      </c>
      <c r="E135" s="4">
        <v>72531.434529999999</v>
      </c>
      <c r="F135" s="4">
        <v>37.799999999999997</v>
      </c>
      <c r="G135" s="4">
        <v>-0.2</v>
      </c>
      <c r="H135" s="4">
        <v>7693.8</v>
      </c>
      <c r="J135" s="4">
        <v>2.4</v>
      </c>
      <c r="K135" s="4">
        <v>0.85070000000000001</v>
      </c>
      <c r="L135" s="4">
        <v>7.1969000000000003</v>
      </c>
      <c r="M135" s="4">
        <v>6.1702000000000004</v>
      </c>
      <c r="N135" s="4">
        <v>32.159199999999998</v>
      </c>
      <c r="O135" s="4">
        <v>0</v>
      </c>
      <c r="P135" s="4">
        <v>32.200000000000003</v>
      </c>
      <c r="Q135" s="4">
        <v>24.164100000000001</v>
      </c>
      <c r="R135" s="4">
        <v>0</v>
      </c>
      <c r="S135" s="4">
        <v>24.2</v>
      </c>
      <c r="T135" s="4">
        <v>7693.8189000000002</v>
      </c>
      <c r="W135" s="4">
        <v>0</v>
      </c>
      <c r="X135" s="4">
        <v>2.0417000000000001</v>
      </c>
      <c r="Y135" s="4">
        <v>12.1</v>
      </c>
      <c r="Z135" s="4">
        <v>862</v>
      </c>
      <c r="AA135" s="4">
        <v>889</v>
      </c>
      <c r="AB135" s="4">
        <v>846</v>
      </c>
      <c r="AC135" s="4">
        <v>43</v>
      </c>
      <c r="AD135" s="4">
        <v>4.5999999999999996</v>
      </c>
      <c r="AE135" s="4">
        <v>0.11</v>
      </c>
      <c r="AF135" s="4">
        <v>990</v>
      </c>
      <c r="AG135" s="4">
        <v>-12</v>
      </c>
      <c r="AH135" s="4">
        <v>4</v>
      </c>
      <c r="AI135" s="4">
        <v>29</v>
      </c>
      <c r="AJ135" s="4">
        <v>189</v>
      </c>
      <c r="AK135" s="4">
        <v>139</v>
      </c>
      <c r="AL135" s="4">
        <v>2.4</v>
      </c>
      <c r="AM135" s="4">
        <v>195</v>
      </c>
      <c r="AN135" s="4" t="s">
        <v>155</v>
      </c>
      <c r="AO135" s="4">
        <v>2</v>
      </c>
      <c r="AP135" s="5">
        <v>0.9174768518518519</v>
      </c>
      <c r="AQ135" s="4">
        <v>47.159292000000001</v>
      </c>
      <c r="AR135" s="4">
        <v>-88.489716000000001</v>
      </c>
      <c r="AS135" s="4">
        <v>311.39999999999998</v>
      </c>
      <c r="AT135" s="4">
        <v>0</v>
      </c>
      <c r="AU135" s="4">
        <v>12</v>
      </c>
      <c r="AV135" s="4">
        <v>10</v>
      </c>
      <c r="AW135" s="4" t="s">
        <v>202</v>
      </c>
      <c r="AX135" s="4">
        <v>0.9</v>
      </c>
      <c r="AY135" s="4">
        <v>1.4</v>
      </c>
      <c r="AZ135" s="4">
        <v>1.7</v>
      </c>
      <c r="BA135" s="4">
        <v>14.023</v>
      </c>
      <c r="BB135" s="4">
        <v>11.9</v>
      </c>
      <c r="BC135" s="4">
        <v>0.85</v>
      </c>
      <c r="BD135" s="4">
        <v>17.550999999999998</v>
      </c>
      <c r="BE135" s="4">
        <v>1543.462</v>
      </c>
      <c r="BF135" s="4">
        <v>842.22699999999998</v>
      </c>
      <c r="BG135" s="4">
        <v>0.72199999999999998</v>
      </c>
      <c r="BH135" s="4">
        <v>0</v>
      </c>
      <c r="BI135" s="4">
        <v>0.72199999999999998</v>
      </c>
      <c r="BJ135" s="4">
        <v>0.54300000000000004</v>
      </c>
      <c r="BK135" s="4">
        <v>0</v>
      </c>
      <c r="BL135" s="4">
        <v>0.54300000000000004</v>
      </c>
      <c r="BM135" s="4">
        <v>54.565199999999997</v>
      </c>
      <c r="BQ135" s="4">
        <v>318.37200000000001</v>
      </c>
      <c r="BR135" s="4">
        <v>8.0734E-2</v>
      </c>
      <c r="BS135" s="4">
        <v>-5</v>
      </c>
      <c r="BT135" s="4">
        <v>8.8102E-2</v>
      </c>
      <c r="BU135" s="4">
        <v>1.9729380000000001</v>
      </c>
      <c r="BV135" s="4">
        <v>1.77966</v>
      </c>
    </row>
    <row r="136" spans="1:74" x14ac:dyDescent="0.25">
      <c r="A136" s="2">
        <v>42068</v>
      </c>
      <c r="B136" s="3">
        <v>7.8703703703703705E-4</v>
      </c>
      <c r="C136" s="4">
        <v>8.4730000000000008</v>
      </c>
      <c r="D136" s="4">
        <v>7.2103000000000002</v>
      </c>
      <c r="E136" s="4">
        <v>72103.457309999998</v>
      </c>
      <c r="F136" s="4">
        <v>37.700000000000003</v>
      </c>
      <c r="G136" s="4">
        <v>-0.2</v>
      </c>
      <c r="H136" s="4">
        <v>7665.9</v>
      </c>
      <c r="J136" s="4">
        <v>2.4</v>
      </c>
      <c r="K136" s="4">
        <v>0.85109999999999997</v>
      </c>
      <c r="L136" s="4">
        <v>7.2107000000000001</v>
      </c>
      <c r="M136" s="4">
        <v>6.1364999999999998</v>
      </c>
      <c r="N136" s="4">
        <v>32.085099999999997</v>
      </c>
      <c r="O136" s="4">
        <v>0</v>
      </c>
      <c r="P136" s="4">
        <v>32.1</v>
      </c>
      <c r="Q136" s="4">
        <v>24.108499999999999</v>
      </c>
      <c r="R136" s="4">
        <v>0</v>
      </c>
      <c r="S136" s="4">
        <v>24.1</v>
      </c>
      <c r="T136" s="4">
        <v>7665.9206000000004</v>
      </c>
      <c r="W136" s="4">
        <v>0</v>
      </c>
      <c r="X136" s="4">
        <v>2.0426000000000002</v>
      </c>
      <c r="Y136" s="4">
        <v>12.1</v>
      </c>
      <c r="Z136" s="4">
        <v>863</v>
      </c>
      <c r="AA136" s="4">
        <v>889</v>
      </c>
      <c r="AB136" s="4">
        <v>846</v>
      </c>
      <c r="AC136" s="4">
        <v>43</v>
      </c>
      <c r="AD136" s="4">
        <v>4.5999999999999996</v>
      </c>
      <c r="AE136" s="4">
        <v>0.11</v>
      </c>
      <c r="AF136" s="4">
        <v>990</v>
      </c>
      <c r="AG136" s="4">
        <v>-12</v>
      </c>
      <c r="AH136" s="4">
        <v>4</v>
      </c>
      <c r="AI136" s="4">
        <v>29</v>
      </c>
      <c r="AJ136" s="4">
        <v>189</v>
      </c>
      <c r="AK136" s="4">
        <v>139</v>
      </c>
      <c r="AL136" s="4">
        <v>2.5</v>
      </c>
      <c r="AM136" s="4">
        <v>195</v>
      </c>
      <c r="AN136" s="4" t="s">
        <v>155</v>
      </c>
      <c r="AO136" s="4">
        <v>2</v>
      </c>
      <c r="AP136" s="5">
        <v>0.91748842592592583</v>
      </c>
      <c r="AQ136" s="4">
        <v>47.159292000000001</v>
      </c>
      <c r="AR136" s="4">
        <v>-88.489716999999999</v>
      </c>
      <c r="AS136" s="4">
        <v>311.3</v>
      </c>
      <c r="AT136" s="4">
        <v>0</v>
      </c>
      <c r="AU136" s="4">
        <v>12</v>
      </c>
      <c r="AV136" s="4">
        <v>10</v>
      </c>
      <c r="AW136" s="4" t="s">
        <v>202</v>
      </c>
      <c r="AX136" s="4">
        <v>0.95650000000000002</v>
      </c>
      <c r="AY136" s="4">
        <v>1.4</v>
      </c>
      <c r="AZ136" s="4">
        <v>1.7</v>
      </c>
      <c r="BA136" s="4">
        <v>14.023</v>
      </c>
      <c r="BB136" s="4">
        <v>11.93</v>
      </c>
      <c r="BC136" s="4">
        <v>0.85</v>
      </c>
      <c r="BD136" s="4">
        <v>17.5</v>
      </c>
      <c r="BE136" s="4">
        <v>1548.92</v>
      </c>
      <c r="BF136" s="4">
        <v>838.97500000000002</v>
      </c>
      <c r="BG136" s="4">
        <v>0.72199999999999998</v>
      </c>
      <c r="BH136" s="4">
        <v>0</v>
      </c>
      <c r="BI136" s="4">
        <v>0.72199999999999998</v>
      </c>
      <c r="BJ136" s="4">
        <v>0.54200000000000004</v>
      </c>
      <c r="BK136" s="4">
        <v>0</v>
      </c>
      <c r="BL136" s="4">
        <v>0.54200000000000004</v>
      </c>
      <c r="BM136" s="4">
        <v>54.454999999999998</v>
      </c>
      <c r="BQ136" s="4">
        <v>319.02600000000001</v>
      </c>
      <c r="BR136" s="4">
        <v>9.5082E-2</v>
      </c>
      <c r="BS136" s="4">
        <v>-5</v>
      </c>
      <c r="BT136" s="4">
        <v>8.8898000000000005E-2</v>
      </c>
      <c r="BU136" s="4">
        <v>2.323566</v>
      </c>
      <c r="BV136" s="4">
        <v>1.7957399999999999</v>
      </c>
    </row>
    <row r="137" spans="1:74" x14ac:dyDescent="0.25">
      <c r="A137" s="2">
        <v>42068</v>
      </c>
      <c r="B137" s="3">
        <v>7.9861111111111105E-4</v>
      </c>
      <c r="C137" s="4">
        <v>8.5310000000000006</v>
      </c>
      <c r="D137" s="4">
        <v>7.0754000000000001</v>
      </c>
      <c r="E137" s="4">
        <v>70753.917440000005</v>
      </c>
      <c r="F137" s="4">
        <v>37.700000000000003</v>
      </c>
      <c r="G137" s="4">
        <v>-0.2</v>
      </c>
      <c r="H137" s="4">
        <v>7451.8</v>
      </c>
      <c r="J137" s="4">
        <v>2.4</v>
      </c>
      <c r="K137" s="4">
        <v>0.85209999999999997</v>
      </c>
      <c r="L137" s="4">
        <v>7.2694999999999999</v>
      </c>
      <c r="M137" s="4">
        <v>6.0290999999999997</v>
      </c>
      <c r="N137" s="4">
        <v>32.1252</v>
      </c>
      <c r="O137" s="4">
        <v>0</v>
      </c>
      <c r="P137" s="4">
        <v>32.1</v>
      </c>
      <c r="Q137" s="4">
        <v>24.1386</v>
      </c>
      <c r="R137" s="4">
        <v>0</v>
      </c>
      <c r="S137" s="4">
        <v>24.1</v>
      </c>
      <c r="T137" s="4">
        <v>7451.8059000000003</v>
      </c>
      <c r="W137" s="4">
        <v>0</v>
      </c>
      <c r="X137" s="4">
        <v>2.0451000000000001</v>
      </c>
      <c r="Y137" s="4">
        <v>12.1</v>
      </c>
      <c r="Z137" s="4">
        <v>862</v>
      </c>
      <c r="AA137" s="4">
        <v>890</v>
      </c>
      <c r="AB137" s="4">
        <v>845</v>
      </c>
      <c r="AC137" s="4">
        <v>43</v>
      </c>
      <c r="AD137" s="4">
        <v>4.5999999999999996</v>
      </c>
      <c r="AE137" s="4">
        <v>0.11</v>
      </c>
      <c r="AF137" s="4">
        <v>990</v>
      </c>
      <c r="AG137" s="4">
        <v>-12</v>
      </c>
      <c r="AH137" s="4">
        <v>4</v>
      </c>
      <c r="AI137" s="4">
        <v>29</v>
      </c>
      <c r="AJ137" s="4">
        <v>189</v>
      </c>
      <c r="AK137" s="4">
        <v>138.9</v>
      </c>
      <c r="AL137" s="4">
        <v>2.4</v>
      </c>
      <c r="AM137" s="4">
        <v>195</v>
      </c>
      <c r="AN137" s="4" t="s">
        <v>155</v>
      </c>
      <c r="AO137" s="4">
        <v>2</v>
      </c>
      <c r="AP137" s="5">
        <v>0.91749999999999998</v>
      </c>
      <c r="AQ137" s="4">
        <v>47.159292000000001</v>
      </c>
      <c r="AR137" s="4">
        <v>-88.489716999999999</v>
      </c>
      <c r="AS137" s="4">
        <v>311.2</v>
      </c>
      <c r="AT137" s="4">
        <v>0</v>
      </c>
      <c r="AU137" s="4">
        <v>12</v>
      </c>
      <c r="AV137" s="4">
        <v>10</v>
      </c>
      <c r="AW137" s="4" t="s">
        <v>202</v>
      </c>
      <c r="AX137" s="4">
        <v>1</v>
      </c>
      <c r="AY137" s="4">
        <v>1.4</v>
      </c>
      <c r="AZ137" s="4">
        <v>1.7</v>
      </c>
      <c r="BA137" s="4">
        <v>14.023</v>
      </c>
      <c r="BB137" s="4">
        <v>12.02</v>
      </c>
      <c r="BC137" s="4">
        <v>0.86</v>
      </c>
      <c r="BD137" s="4">
        <v>17.353000000000002</v>
      </c>
      <c r="BE137" s="4">
        <v>1569.355</v>
      </c>
      <c r="BF137" s="4">
        <v>828.41700000000003</v>
      </c>
      <c r="BG137" s="4">
        <v>0.72599999999999998</v>
      </c>
      <c r="BH137" s="4">
        <v>0</v>
      </c>
      <c r="BI137" s="4">
        <v>0.72599999999999998</v>
      </c>
      <c r="BJ137" s="4">
        <v>0.54600000000000004</v>
      </c>
      <c r="BK137" s="4">
        <v>0</v>
      </c>
      <c r="BL137" s="4">
        <v>0.54600000000000004</v>
      </c>
      <c r="BM137" s="4">
        <v>53.198300000000003</v>
      </c>
      <c r="BQ137" s="4">
        <v>321.01900000000001</v>
      </c>
      <c r="BR137" s="4">
        <v>8.6183999999999997E-2</v>
      </c>
      <c r="BS137" s="4">
        <v>-5</v>
      </c>
      <c r="BT137" s="4">
        <v>8.7999999999999995E-2</v>
      </c>
      <c r="BU137" s="4">
        <v>2.1061209999999999</v>
      </c>
      <c r="BV137" s="4">
        <v>1.7776000000000001</v>
      </c>
    </row>
    <row r="138" spans="1:74" x14ac:dyDescent="0.25">
      <c r="A138" s="2">
        <v>42068</v>
      </c>
      <c r="B138" s="3">
        <v>8.1018518518518516E-4</v>
      </c>
      <c r="C138" s="4">
        <v>8.6690000000000005</v>
      </c>
      <c r="D138" s="4">
        <v>7.0327000000000002</v>
      </c>
      <c r="E138" s="4">
        <v>70327.094159999993</v>
      </c>
      <c r="F138" s="4">
        <v>37.700000000000003</v>
      </c>
      <c r="G138" s="4">
        <v>-0.2</v>
      </c>
      <c r="H138" s="4">
        <v>7332.5</v>
      </c>
      <c r="J138" s="4">
        <v>2.4</v>
      </c>
      <c r="K138" s="4">
        <v>0.85160000000000002</v>
      </c>
      <c r="L138" s="4">
        <v>7.3826000000000001</v>
      </c>
      <c r="M138" s="4">
        <v>5.9893000000000001</v>
      </c>
      <c r="N138" s="4">
        <v>32.106400000000001</v>
      </c>
      <c r="O138" s="4">
        <v>0</v>
      </c>
      <c r="P138" s="4">
        <v>32.1</v>
      </c>
      <c r="Q138" s="4">
        <v>24.124500000000001</v>
      </c>
      <c r="R138" s="4">
        <v>0</v>
      </c>
      <c r="S138" s="4">
        <v>24.1</v>
      </c>
      <c r="T138" s="4">
        <v>7332.4786000000004</v>
      </c>
      <c r="W138" s="4">
        <v>0</v>
      </c>
      <c r="X138" s="4">
        <v>2.0438999999999998</v>
      </c>
      <c r="Y138" s="4">
        <v>12.1</v>
      </c>
      <c r="Z138" s="4">
        <v>862</v>
      </c>
      <c r="AA138" s="4">
        <v>890</v>
      </c>
      <c r="AB138" s="4">
        <v>846</v>
      </c>
      <c r="AC138" s="4">
        <v>43</v>
      </c>
      <c r="AD138" s="4">
        <v>4.5999999999999996</v>
      </c>
      <c r="AE138" s="4">
        <v>0.11</v>
      </c>
      <c r="AF138" s="4">
        <v>990</v>
      </c>
      <c r="AG138" s="4">
        <v>-12</v>
      </c>
      <c r="AH138" s="4">
        <v>4.1020000000000003</v>
      </c>
      <c r="AI138" s="4">
        <v>29</v>
      </c>
      <c r="AJ138" s="4">
        <v>189</v>
      </c>
      <c r="AK138" s="4">
        <v>138.1</v>
      </c>
      <c r="AL138" s="4">
        <v>2.5</v>
      </c>
      <c r="AM138" s="4">
        <v>195</v>
      </c>
      <c r="AN138" s="4" t="s">
        <v>155</v>
      </c>
      <c r="AO138" s="4">
        <v>2</v>
      </c>
      <c r="AP138" s="5">
        <v>0.91751157407407413</v>
      </c>
      <c r="AQ138" s="4">
        <v>47.159292000000001</v>
      </c>
      <c r="AR138" s="4">
        <v>-88.489716999999999</v>
      </c>
      <c r="AS138" s="4">
        <v>311.2</v>
      </c>
      <c r="AT138" s="4">
        <v>0</v>
      </c>
      <c r="AU138" s="4">
        <v>12</v>
      </c>
      <c r="AV138" s="4">
        <v>10</v>
      </c>
      <c r="AW138" s="4" t="s">
        <v>202</v>
      </c>
      <c r="AX138" s="4">
        <v>1</v>
      </c>
      <c r="AY138" s="4">
        <v>1.4</v>
      </c>
      <c r="AZ138" s="4">
        <v>1.7</v>
      </c>
      <c r="BA138" s="4">
        <v>14.023</v>
      </c>
      <c r="BB138" s="4">
        <v>11.97</v>
      </c>
      <c r="BC138" s="4">
        <v>0.85</v>
      </c>
      <c r="BD138" s="4">
        <v>17.422000000000001</v>
      </c>
      <c r="BE138" s="4">
        <v>1586.829</v>
      </c>
      <c r="BF138" s="4">
        <v>819.35199999999998</v>
      </c>
      <c r="BG138" s="4">
        <v>0.72299999999999998</v>
      </c>
      <c r="BH138" s="4">
        <v>0</v>
      </c>
      <c r="BI138" s="4">
        <v>0.72299999999999998</v>
      </c>
      <c r="BJ138" s="4">
        <v>0.54300000000000004</v>
      </c>
      <c r="BK138" s="4">
        <v>0</v>
      </c>
      <c r="BL138" s="4">
        <v>0.54300000000000004</v>
      </c>
      <c r="BM138" s="4">
        <v>52.118400000000001</v>
      </c>
      <c r="BQ138" s="4">
        <v>319.43299999999999</v>
      </c>
      <c r="BR138" s="4">
        <v>7.9612000000000002E-2</v>
      </c>
      <c r="BS138" s="4">
        <v>-5</v>
      </c>
      <c r="BT138" s="4">
        <v>8.8102E-2</v>
      </c>
      <c r="BU138" s="4">
        <v>1.945519</v>
      </c>
      <c r="BV138" s="4">
        <v>1.77966</v>
      </c>
    </row>
    <row r="139" spans="1:74" x14ac:dyDescent="0.25">
      <c r="A139" s="2">
        <v>42068</v>
      </c>
      <c r="B139" s="3">
        <v>8.2175925925925917E-4</v>
      </c>
      <c r="C139" s="4">
        <v>8.6519999999999992</v>
      </c>
      <c r="D139" s="4">
        <v>7.0949</v>
      </c>
      <c r="E139" s="4">
        <v>70948.793969999999</v>
      </c>
      <c r="F139" s="4">
        <v>37.6</v>
      </c>
      <c r="G139" s="4">
        <v>-0.2</v>
      </c>
      <c r="H139" s="4">
        <v>7426.2</v>
      </c>
      <c r="J139" s="4">
        <v>2.4</v>
      </c>
      <c r="K139" s="4">
        <v>0.85109999999999997</v>
      </c>
      <c r="L139" s="4">
        <v>7.3638000000000003</v>
      </c>
      <c r="M139" s="4">
        <v>6.0385</v>
      </c>
      <c r="N139" s="4">
        <v>32.001399999999997</v>
      </c>
      <c r="O139" s="4">
        <v>0</v>
      </c>
      <c r="P139" s="4">
        <v>32</v>
      </c>
      <c r="Q139" s="4">
        <v>24.0456</v>
      </c>
      <c r="R139" s="4">
        <v>0</v>
      </c>
      <c r="S139" s="4">
        <v>24</v>
      </c>
      <c r="T139" s="4">
        <v>7426.2028</v>
      </c>
      <c r="W139" s="4">
        <v>0</v>
      </c>
      <c r="X139" s="4">
        <v>2.0426000000000002</v>
      </c>
      <c r="Y139" s="4">
        <v>12.2</v>
      </c>
      <c r="Z139" s="4">
        <v>861</v>
      </c>
      <c r="AA139" s="4">
        <v>889</v>
      </c>
      <c r="AB139" s="4">
        <v>844</v>
      </c>
      <c r="AC139" s="4">
        <v>43</v>
      </c>
      <c r="AD139" s="4">
        <v>4.5999999999999996</v>
      </c>
      <c r="AE139" s="4">
        <v>0.11</v>
      </c>
      <c r="AF139" s="4">
        <v>990</v>
      </c>
      <c r="AG139" s="4">
        <v>-12</v>
      </c>
      <c r="AH139" s="4">
        <v>4.8979999999999997</v>
      </c>
      <c r="AI139" s="4">
        <v>29</v>
      </c>
      <c r="AJ139" s="4">
        <v>189</v>
      </c>
      <c r="AK139" s="4">
        <v>138.9</v>
      </c>
      <c r="AL139" s="4">
        <v>2.7</v>
      </c>
      <c r="AM139" s="4">
        <v>195</v>
      </c>
      <c r="AN139" s="4" t="s">
        <v>155</v>
      </c>
      <c r="AO139" s="4">
        <v>2</v>
      </c>
      <c r="AP139" s="5">
        <v>0.91752314814814817</v>
      </c>
      <c r="AQ139" s="4">
        <v>47.159292000000001</v>
      </c>
      <c r="AR139" s="4">
        <v>-88.489716999999999</v>
      </c>
      <c r="AS139" s="4">
        <v>311.10000000000002</v>
      </c>
      <c r="AT139" s="4">
        <v>0</v>
      </c>
      <c r="AU139" s="4">
        <v>12</v>
      </c>
      <c r="AV139" s="4">
        <v>10</v>
      </c>
      <c r="AW139" s="4" t="s">
        <v>202</v>
      </c>
      <c r="AX139" s="4">
        <v>0.94350000000000001</v>
      </c>
      <c r="AY139" s="4">
        <v>1.4</v>
      </c>
      <c r="AZ139" s="4">
        <v>1.7</v>
      </c>
      <c r="BA139" s="4">
        <v>14.023</v>
      </c>
      <c r="BB139" s="4">
        <v>11.93</v>
      </c>
      <c r="BC139" s="4">
        <v>0.85</v>
      </c>
      <c r="BD139" s="4">
        <v>17.495000000000001</v>
      </c>
      <c r="BE139" s="4">
        <v>1578.326</v>
      </c>
      <c r="BF139" s="4">
        <v>823.75199999999995</v>
      </c>
      <c r="BG139" s="4">
        <v>0.71799999999999997</v>
      </c>
      <c r="BH139" s="4">
        <v>0</v>
      </c>
      <c r="BI139" s="4">
        <v>0.71799999999999997</v>
      </c>
      <c r="BJ139" s="4">
        <v>0.54</v>
      </c>
      <c r="BK139" s="4">
        <v>0</v>
      </c>
      <c r="BL139" s="4">
        <v>0.54</v>
      </c>
      <c r="BM139" s="4">
        <v>52.635599999999997</v>
      </c>
      <c r="BQ139" s="4">
        <v>318.33499999999998</v>
      </c>
      <c r="BR139" s="4">
        <v>8.3571999999999994E-2</v>
      </c>
      <c r="BS139" s="4">
        <v>-5</v>
      </c>
      <c r="BT139" s="4">
        <v>8.8693999999999995E-2</v>
      </c>
      <c r="BU139" s="4">
        <v>2.0422910000000001</v>
      </c>
      <c r="BV139" s="4">
        <v>1.7916190000000001</v>
      </c>
    </row>
    <row r="140" spans="1:74" x14ac:dyDescent="0.25">
      <c r="A140" s="2">
        <v>42068</v>
      </c>
      <c r="B140" s="3">
        <v>8.3333333333333339E-4</v>
      </c>
      <c r="C140" s="4">
        <v>8.6430000000000007</v>
      </c>
      <c r="D140" s="4">
        <v>7.1166</v>
      </c>
      <c r="E140" s="4">
        <v>71165.741510000007</v>
      </c>
      <c r="F140" s="4">
        <v>36.700000000000003</v>
      </c>
      <c r="G140" s="4">
        <v>-0.2</v>
      </c>
      <c r="H140" s="4">
        <v>7283.2</v>
      </c>
      <c r="J140" s="4">
        <v>2.4</v>
      </c>
      <c r="K140" s="4">
        <v>0.85109999999999997</v>
      </c>
      <c r="L140" s="4">
        <v>7.3556999999999997</v>
      </c>
      <c r="M140" s="4">
        <v>6.0568</v>
      </c>
      <c r="N140" s="4">
        <v>31.2378</v>
      </c>
      <c r="O140" s="4">
        <v>0</v>
      </c>
      <c r="P140" s="4">
        <v>31.2</v>
      </c>
      <c r="Q140" s="4">
        <v>23.471800000000002</v>
      </c>
      <c r="R140" s="4">
        <v>0</v>
      </c>
      <c r="S140" s="4">
        <v>23.5</v>
      </c>
      <c r="T140" s="4">
        <v>7283.2489999999998</v>
      </c>
      <c r="W140" s="4">
        <v>0</v>
      </c>
      <c r="X140" s="4">
        <v>2.0426000000000002</v>
      </c>
      <c r="Y140" s="4">
        <v>12.1</v>
      </c>
      <c r="Z140" s="4">
        <v>862</v>
      </c>
      <c r="AA140" s="4">
        <v>889</v>
      </c>
      <c r="AB140" s="4">
        <v>845</v>
      </c>
      <c r="AC140" s="4">
        <v>43</v>
      </c>
      <c r="AD140" s="4">
        <v>4.5999999999999996</v>
      </c>
      <c r="AE140" s="4">
        <v>0.11</v>
      </c>
      <c r="AF140" s="4">
        <v>990</v>
      </c>
      <c r="AG140" s="4">
        <v>-12</v>
      </c>
      <c r="AH140" s="4">
        <v>4</v>
      </c>
      <c r="AI140" s="4">
        <v>29</v>
      </c>
      <c r="AJ140" s="4">
        <v>189</v>
      </c>
      <c r="AK140" s="4">
        <v>138.1</v>
      </c>
      <c r="AL140" s="4">
        <v>2.6</v>
      </c>
      <c r="AM140" s="4">
        <v>195</v>
      </c>
      <c r="AN140" s="4" t="s">
        <v>155</v>
      </c>
      <c r="AO140" s="4">
        <v>2</v>
      </c>
      <c r="AP140" s="5">
        <v>0.91753472222222221</v>
      </c>
      <c r="AQ140" s="4">
        <v>47.159292000000001</v>
      </c>
      <c r="AR140" s="4">
        <v>-88.489716999999999</v>
      </c>
      <c r="AS140" s="4">
        <v>311.10000000000002</v>
      </c>
      <c r="AT140" s="4">
        <v>0</v>
      </c>
      <c r="AU140" s="4">
        <v>12</v>
      </c>
      <c r="AV140" s="4">
        <v>10</v>
      </c>
      <c r="AW140" s="4" t="s">
        <v>202</v>
      </c>
      <c r="AX140" s="4">
        <v>0.9</v>
      </c>
      <c r="AY140" s="4">
        <v>1.4</v>
      </c>
      <c r="AZ140" s="4">
        <v>1.7</v>
      </c>
      <c r="BA140" s="4">
        <v>14.023</v>
      </c>
      <c r="BB140" s="4">
        <v>11.93</v>
      </c>
      <c r="BC140" s="4">
        <v>0.85</v>
      </c>
      <c r="BD140" s="4">
        <v>17.498000000000001</v>
      </c>
      <c r="BE140" s="4">
        <v>1577.0360000000001</v>
      </c>
      <c r="BF140" s="4">
        <v>826.49400000000003</v>
      </c>
      <c r="BG140" s="4">
        <v>0.70099999999999996</v>
      </c>
      <c r="BH140" s="4">
        <v>0</v>
      </c>
      <c r="BI140" s="4">
        <v>0.70099999999999996</v>
      </c>
      <c r="BJ140" s="4">
        <v>0.52700000000000002</v>
      </c>
      <c r="BK140" s="4">
        <v>0</v>
      </c>
      <c r="BL140" s="4">
        <v>0.52700000000000002</v>
      </c>
      <c r="BM140" s="4">
        <v>51.637599999999999</v>
      </c>
      <c r="BQ140" s="4">
        <v>318.42099999999999</v>
      </c>
      <c r="BR140" s="4">
        <v>7.1917999999999996E-2</v>
      </c>
      <c r="BS140" s="4">
        <v>-5</v>
      </c>
      <c r="BT140" s="4">
        <v>8.6305999999999994E-2</v>
      </c>
      <c r="BU140" s="4">
        <v>1.7574970000000001</v>
      </c>
      <c r="BV140" s="4">
        <v>1.7433810000000001</v>
      </c>
    </row>
    <row r="141" spans="1:74" x14ac:dyDescent="0.25">
      <c r="A141" s="2">
        <v>42068</v>
      </c>
      <c r="B141" s="3">
        <v>8.449074074074075E-4</v>
      </c>
      <c r="C141" s="4">
        <v>8.6170000000000009</v>
      </c>
      <c r="D141" s="4">
        <v>7.1372999999999998</v>
      </c>
      <c r="E141" s="4">
        <v>71372.866609999997</v>
      </c>
      <c r="F141" s="4">
        <v>36.4</v>
      </c>
      <c r="G141" s="4">
        <v>-0.2</v>
      </c>
      <c r="H141" s="4">
        <v>7372.7</v>
      </c>
      <c r="J141" s="4">
        <v>2.4</v>
      </c>
      <c r="K141" s="4">
        <v>0.85099999999999998</v>
      </c>
      <c r="L141" s="4">
        <v>7.3331</v>
      </c>
      <c r="M141" s="4">
        <v>6.0738000000000003</v>
      </c>
      <c r="N141" s="4">
        <v>30.976099999999999</v>
      </c>
      <c r="O141" s="4">
        <v>0</v>
      </c>
      <c r="P141" s="4">
        <v>31</v>
      </c>
      <c r="Q141" s="4">
        <v>23.275200000000002</v>
      </c>
      <c r="R141" s="4">
        <v>0</v>
      </c>
      <c r="S141" s="4">
        <v>23.3</v>
      </c>
      <c r="T141" s="4">
        <v>7372.6823000000004</v>
      </c>
      <c r="W141" s="4">
        <v>0</v>
      </c>
      <c r="X141" s="4">
        <v>2.0424000000000002</v>
      </c>
      <c r="Y141" s="4">
        <v>12.1</v>
      </c>
      <c r="Z141" s="4">
        <v>861</v>
      </c>
      <c r="AA141" s="4">
        <v>889</v>
      </c>
      <c r="AB141" s="4">
        <v>845</v>
      </c>
      <c r="AC141" s="4">
        <v>43</v>
      </c>
      <c r="AD141" s="4">
        <v>4.5999999999999996</v>
      </c>
      <c r="AE141" s="4">
        <v>0.11</v>
      </c>
      <c r="AF141" s="4">
        <v>990</v>
      </c>
      <c r="AG141" s="4">
        <v>-12</v>
      </c>
      <c r="AH141" s="4">
        <v>4.1020000000000003</v>
      </c>
      <c r="AI141" s="4">
        <v>29</v>
      </c>
      <c r="AJ141" s="4">
        <v>189</v>
      </c>
      <c r="AK141" s="4">
        <v>139</v>
      </c>
      <c r="AL141" s="4">
        <v>2.6</v>
      </c>
      <c r="AM141" s="4">
        <v>195</v>
      </c>
      <c r="AN141" s="4" t="s">
        <v>155</v>
      </c>
      <c r="AO141" s="4">
        <v>2</v>
      </c>
      <c r="AP141" s="5">
        <v>0.91753472222222221</v>
      </c>
      <c r="AQ141" s="4">
        <v>47.159292000000001</v>
      </c>
      <c r="AR141" s="4">
        <v>-88.489716999999999</v>
      </c>
      <c r="AS141" s="4">
        <v>311.2</v>
      </c>
      <c r="AT141" s="4">
        <v>0</v>
      </c>
      <c r="AU141" s="4">
        <v>12</v>
      </c>
      <c r="AV141" s="4">
        <v>10</v>
      </c>
      <c r="AW141" s="4" t="s">
        <v>202</v>
      </c>
      <c r="AX141" s="4">
        <v>0.9</v>
      </c>
      <c r="AY141" s="4">
        <v>1.4</v>
      </c>
      <c r="AZ141" s="4">
        <v>1.7</v>
      </c>
      <c r="BA141" s="4">
        <v>14.023</v>
      </c>
      <c r="BB141" s="4">
        <v>11.92</v>
      </c>
      <c r="BC141" s="4">
        <v>0.85</v>
      </c>
      <c r="BD141" s="4">
        <v>17.510000000000002</v>
      </c>
      <c r="BE141" s="4">
        <v>1571.8209999999999</v>
      </c>
      <c r="BF141" s="4">
        <v>828.61599999999999</v>
      </c>
      <c r="BG141" s="4">
        <v>0.69499999999999995</v>
      </c>
      <c r="BH141" s="4">
        <v>0</v>
      </c>
      <c r="BI141" s="4">
        <v>0.69499999999999995</v>
      </c>
      <c r="BJ141" s="4">
        <v>0.52200000000000002</v>
      </c>
      <c r="BK141" s="4">
        <v>0</v>
      </c>
      <c r="BL141" s="4">
        <v>0.52200000000000002</v>
      </c>
      <c r="BM141" s="4">
        <v>52.2592</v>
      </c>
      <c r="BQ141" s="4">
        <v>318.31200000000001</v>
      </c>
      <c r="BR141" s="4">
        <v>7.9591999999999996E-2</v>
      </c>
      <c r="BS141" s="4">
        <v>-5</v>
      </c>
      <c r="BT141" s="4">
        <v>8.8898000000000005E-2</v>
      </c>
      <c r="BU141" s="4">
        <v>1.94503</v>
      </c>
      <c r="BV141" s="4">
        <v>1.7957399999999999</v>
      </c>
    </row>
    <row r="142" spans="1:74" x14ac:dyDescent="0.25">
      <c r="A142" s="2">
        <v>42068</v>
      </c>
      <c r="B142" s="3">
        <v>8.564814814814815E-4</v>
      </c>
      <c r="C142" s="4">
        <v>8.6</v>
      </c>
      <c r="D142" s="4">
        <v>7.0899000000000001</v>
      </c>
      <c r="E142" s="4">
        <v>70899.22034</v>
      </c>
      <c r="F142" s="4">
        <v>36.4</v>
      </c>
      <c r="G142" s="4">
        <v>-0.2</v>
      </c>
      <c r="H142" s="4">
        <v>7423.4</v>
      </c>
      <c r="J142" s="4">
        <v>2.4</v>
      </c>
      <c r="K142" s="4">
        <v>0.85160000000000002</v>
      </c>
      <c r="L142" s="4">
        <v>7.3235999999999999</v>
      </c>
      <c r="M142" s="4">
        <v>6.0376000000000003</v>
      </c>
      <c r="N142" s="4">
        <v>30.997399999999999</v>
      </c>
      <c r="O142" s="4">
        <v>0</v>
      </c>
      <c r="P142" s="4">
        <v>31</v>
      </c>
      <c r="Q142" s="4">
        <v>23.2912</v>
      </c>
      <c r="R142" s="4">
        <v>0</v>
      </c>
      <c r="S142" s="4">
        <v>23.3</v>
      </c>
      <c r="T142" s="4">
        <v>7423.4462000000003</v>
      </c>
      <c r="W142" s="4">
        <v>0</v>
      </c>
      <c r="X142" s="4">
        <v>2.0438000000000001</v>
      </c>
      <c r="Y142" s="4">
        <v>12.1</v>
      </c>
      <c r="Z142" s="4">
        <v>861</v>
      </c>
      <c r="AA142" s="4">
        <v>889</v>
      </c>
      <c r="AB142" s="4">
        <v>844</v>
      </c>
      <c r="AC142" s="4">
        <v>43</v>
      </c>
      <c r="AD142" s="4">
        <v>4.5999999999999996</v>
      </c>
      <c r="AE142" s="4">
        <v>0.11</v>
      </c>
      <c r="AF142" s="4">
        <v>990</v>
      </c>
      <c r="AG142" s="4">
        <v>-12</v>
      </c>
      <c r="AH142" s="4">
        <v>4.8981019999999997</v>
      </c>
      <c r="AI142" s="4">
        <v>29</v>
      </c>
      <c r="AJ142" s="4">
        <v>189</v>
      </c>
      <c r="AK142" s="4">
        <v>139</v>
      </c>
      <c r="AL142" s="4">
        <v>2.8</v>
      </c>
      <c r="AM142" s="4">
        <v>195</v>
      </c>
      <c r="AN142" s="4" t="s">
        <v>155</v>
      </c>
      <c r="AO142" s="4">
        <v>2</v>
      </c>
      <c r="AP142" s="5">
        <v>0.91754629629629625</v>
      </c>
      <c r="AQ142" s="4">
        <v>47.159292000000001</v>
      </c>
      <c r="AR142" s="4">
        <v>-88.489716999999999</v>
      </c>
      <c r="AS142" s="4">
        <v>311.39999999999998</v>
      </c>
      <c r="AT142" s="4">
        <v>0</v>
      </c>
      <c r="AU142" s="4">
        <v>12</v>
      </c>
      <c r="AV142" s="4">
        <v>10</v>
      </c>
      <c r="AW142" s="4" t="s">
        <v>202</v>
      </c>
      <c r="AX142" s="4">
        <v>0.9</v>
      </c>
      <c r="AY142" s="4">
        <v>1.4</v>
      </c>
      <c r="AZ142" s="4">
        <v>1.7</v>
      </c>
      <c r="BA142" s="4">
        <v>14.023</v>
      </c>
      <c r="BB142" s="4">
        <v>11.96</v>
      </c>
      <c r="BC142" s="4">
        <v>0.85</v>
      </c>
      <c r="BD142" s="4">
        <v>17.428999999999998</v>
      </c>
      <c r="BE142" s="4">
        <v>1574.3140000000001</v>
      </c>
      <c r="BF142" s="4">
        <v>826.06</v>
      </c>
      <c r="BG142" s="4">
        <v>0.69799999999999995</v>
      </c>
      <c r="BH142" s="4">
        <v>0</v>
      </c>
      <c r="BI142" s="4">
        <v>0.69799999999999995</v>
      </c>
      <c r="BJ142" s="4">
        <v>0.52400000000000002</v>
      </c>
      <c r="BK142" s="4">
        <v>0</v>
      </c>
      <c r="BL142" s="4">
        <v>0.52400000000000002</v>
      </c>
      <c r="BM142" s="4">
        <v>52.770899999999997</v>
      </c>
      <c r="BQ142" s="4">
        <v>319.45</v>
      </c>
      <c r="BR142" s="4">
        <v>7.6408000000000004E-2</v>
      </c>
      <c r="BS142" s="4">
        <v>-5</v>
      </c>
      <c r="BT142" s="4">
        <v>8.7898000000000004E-2</v>
      </c>
      <c r="BU142" s="4">
        <v>1.867211</v>
      </c>
      <c r="BV142" s="4">
        <v>1.775542</v>
      </c>
    </row>
    <row r="143" spans="1:74" x14ac:dyDescent="0.25">
      <c r="A143" s="2">
        <v>42068</v>
      </c>
      <c r="B143" s="3">
        <v>8.6805555555555551E-4</v>
      </c>
      <c r="C143" s="4">
        <v>8.6</v>
      </c>
      <c r="D143" s="4">
        <v>7.0263999999999998</v>
      </c>
      <c r="E143" s="4">
        <v>70263.746859999999</v>
      </c>
      <c r="F143" s="4">
        <v>36.4</v>
      </c>
      <c r="G143" s="4">
        <v>-0.2</v>
      </c>
      <c r="H143" s="4">
        <v>7291</v>
      </c>
      <c r="J143" s="4">
        <v>2.4</v>
      </c>
      <c r="K143" s="4">
        <v>0.85229999999999995</v>
      </c>
      <c r="L143" s="4">
        <v>7.3293999999999997</v>
      </c>
      <c r="M143" s="4">
        <v>5.9882999999999997</v>
      </c>
      <c r="N143" s="4">
        <v>31.022300000000001</v>
      </c>
      <c r="O143" s="4">
        <v>0</v>
      </c>
      <c r="P143" s="4">
        <v>31</v>
      </c>
      <c r="Q143" s="4">
        <v>23.309899999999999</v>
      </c>
      <c r="R143" s="4">
        <v>0</v>
      </c>
      <c r="S143" s="4">
        <v>23.3</v>
      </c>
      <c r="T143" s="4">
        <v>7291.0069000000003</v>
      </c>
      <c r="W143" s="4">
        <v>0</v>
      </c>
      <c r="X143" s="4">
        <v>2.0453999999999999</v>
      </c>
      <c r="Y143" s="4">
        <v>12.1</v>
      </c>
      <c r="Z143" s="4">
        <v>861</v>
      </c>
      <c r="AA143" s="4">
        <v>889</v>
      </c>
      <c r="AB143" s="4">
        <v>845</v>
      </c>
      <c r="AC143" s="4">
        <v>43</v>
      </c>
      <c r="AD143" s="4">
        <v>4.5999999999999996</v>
      </c>
      <c r="AE143" s="4">
        <v>0.11</v>
      </c>
      <c r="AF143" s="4">
        <v>990</v>
      </c>
      <c r="AG143" s="4">
        <v>-12</v>
      </c>
      <c r="AH143" s="4">
        <v>4.1011009999999999</v>
      </c>
      <c r="AI143" s="4">
        <v>29</v>
      </c>
      <c r="AJ143" s="4">
        <v>189</v>
      </c>
      <c r="AK143" s="4">
        <v>139</v>
      </c>
      <c r="AL143" s="4">
        <v>2.5</v>
      </c>
      <c r="AM143" s="4">
        <v>195</v>
      </c>
      <c r="AN143" s="4" t="s">
        <v>155</v>
      </c>
      <c r="AO143" s="4">
        <v>2</v>
      </c>
      <c r="AP143" s="5">
        <v>0.91756944444444455</v>
      </c>
      <c r="AQ143" s="4">
        <v>47.159292000000001</v>
      </c>
      <c r="AR143" s="4">
        <v>-88.489716999999999</v>
      </c>
      <c r="AS143" s="4">
        <v>311.60000000000002</v>
      </c>
      <c r="AT143" s="4">
        <v>0</v>
      </c>
      <c r="AU143" s="4">
        <v>12</v>
      </c>
      <c r="AV143" s="4">
        <v>10</v>
      </c>
      <c r="AW143" s="4" t="s">
        <v>202</v>
      </c>
      <c r="AX143" s="4">
        <v>0.95641299999999996</v>
      </c>
      <c r="AY143" s="4">
        <v>1.512826</v>
      </c>
      <c r="AZ143" s="4">
        <v>1.812826</v>
      </c>
      <c r="BA143" s="4">
        <v>14.023</v>
      </c>
      <c r="BB143" s="4">
        <v>12.03</v>
      </c>
      <c r="BC143" s="4">
        <v>0.86</v>
      </c>
      <c r="BD143" s="4">
        <v>17.335000000000001</v>
      </c>
      <c r="BE143" s="4">
        <v>1581.954</v>
      </c>
      <c r="BF143" s="4">
        <v>822.62900000000002</v>
      </c>
      <c r="BG143" s="4">
        <v>0.70099999999999996</v>
      </c>
      <c r="BH143" s="4">
        <v>0</v>
      </c>
      <c r="BI143" s="4">
        <v>0.70099999999999996</v>
      </c>
      <c r="BJ143" s="4">
        <v>0.52700000000000002</v>
      </c>
      <c r="BK143" s="4">
        <v>0</v>
      </c>
      <c r="BL143" s="4">
        <v>0.52700000000000002</v>
      </c>
      <c r="BM143" s="4">
        <v>52.039200000000001</v>
      </c>
      <c r="BQ143" s="4">
        <v>321</v>
      </c>
      <c r="BR143" s="4">
        <v>7.9898999999999998E-2</v>
      </c>
      <c r="BS143" s="4">
        <v>-5</v>
      </c>
      <c r="BT143" s="4">
        <v>8.7202000000000002E-2</v>
      </c>
      <c r="BU143" s="4">
        <v>1.952529</v>
      </c>
      <c r="BV143" s="4">
        <v>1.761484</v>
      </c>
    </row>
    <row r="144" spans="1:74" x14ac:dyDescent="0.25">
      <c r="A144" s="2">
        <v>42068</v>
      </c>
      <c r="B144" s="3">
        <v>8.7962962962962962E-4</v>
      </c>
      <c r="C144" s="4">
        <v>8.6010000000000009</v>
      </c>
      <c r="D144" s="4">
        <v>6.9732000000000003</v>
      </c>
      <c r="E144" s="4">
        <v>69732.084690000003</v>
      </c>
      <c r="F144" s="4">
        <v>36.4</v>
      </c>
      <c r="G144" s="4">
        <v>-0.2</v>
      </c>
      <c r="H144" s="4">
        <v>7197.4</v>
      </c>
      <c r="J144" s="4">
        <v>2.2999999999999998</v>
      </c>
      <c r="K144" s="4">
        <v>0.85289999999999999</v>
      </c>
      <c r="L144" s="4">
        <v>7.3358999999999996</v>
      </c>
      <c r="M144" s="4">
        <v>5.9474</v>
      </c>
      <c r="N144" s="4">
        <v>31.045100000000001</v>
      </c>
      <c r="O144" s="4">
        <v>0</v>
      </c>
      <c r="P144" s="4">
        <v>31</v>
      </c>
      <c r="Q144" s="4">
        <v>23.327000000000002</v>
      </c>
      <c r="R144" s="4">
        <v>0</v>
      </c>
      <c r="S144" s="4">
        <v>23.3</v>
      </c>
      <c r="T144" s="4">
        <v>7197.3903</v>
      </c>
      <c r="W144" s="4">
        <v>0</v>
      </c>
      <c r="X144" s="4">
        <v>1.9616</v>
      </c>
      <c r="Y144" s="4">
        <v>12.1</v>
      </c>
      <c r="Z144" s="4">
        <v>861</v>
      </c>
      <c r="AA144" s="4">
        <v>888</v>
      </c>
      <c r="AB144" s="4">
        <v>844</v>
      </c>
      <c r="AC144" s="4">
        <v>43</v>
      </c>
      <c r="AD144" s="4">
        <v>4.5999999999999996</v>
      </c>
      <c r="AE144" s="4">
        <v>0.11</v>
      </c>
      <c r="AF144" s="4">
        <v>990</v>
      </c>
      <c r="AG144" s="4">
        <v>-12</v>
      </c>
      <c r="AH144" s="4">
        <v>4.8979999999999997</v>
      </c>
      <c r="AI144" s="4">
        <v>29</v>
      </c>
      <c r="AJ144" s="4">
        <v>189</v>
      </c>
      <c r="AK144" s="4">
        <v>139</v>
      </c>
      <c r="AL144" s="4">
        <v>2.6</v>
      </c>
      <c r="AM144" s="4">
        <v>195</v>
      </c>
      <c r="AN144" s="4" t="s">
        <v>155</v>
      </c>
      <c r="AO144" s="4">
        <v>2</v>
      </c>
      <c r="AP144" s="5">
        <v>0.91758101851851848</v>
      </c>
      <c r="AQ144" s="4">
        <v>47.159292000000001</v>
      </c>
      <c r="AR144" s="4">
        <v>-88.489716999999999</v>
      </c>
      <c r="AS144" s="4">
        <v>311.7</v>
      </c>
      <c r="AT144" s="4">
        <v>0</v>
      </c>
      <c r="AU144" s="4">
        <v>12</v>
      </c>
      <c r="AV144" s="4">
        <v>10</v>
      </c>
      <c r="AW144" s="4" t="s">
        <v>202</v>
      </c>
      <c r="AX144" s="4">
        <v>1</v>
      </c>
      <c r="AY144" s="4">
        <v>1.6</v>
      </c>
      <c r="AZ144" s="4">
        <v>1.9</v>
      </c>
      <c r="BA144" s="4">
        <v>14.023</v>
      </c>
      <c r="BB144" s="4">
        <v>12.08</v>
      </c>
      <c r="BC144" s="4">
        <v>0.86</v>
      </c>
      <c r="BD144" s="4">
        <v>17.248999999999999</v>
      </c>
      <c r="BE144" s="4">
        <v>1588.317</v>
      </c>
      <c r="BF144" s="4">
        <v>819.572</v>
      </c>
      <c r="BG144" s="4">
        <v>0.70399999999999996</v>
      </c>
      <c r="BH144" s="4">
        <v>0</v>
      </c>
      <c r="BI144" s="4">
        <v>0.70399999999999996</v>
      </c>
      <c r="BJ144" s="4">
        <v>0.52900000000000003</v>
      </c>
      <c r="BK144" s="4">
        <v>0</v>
      </c>
      <c r="BL144" s="4">
        <v>0.52900000000000003</v>
      </c>
      <c r="BM144" s="4">
        <v>51.532499999999999</v>
      </c>
      <c r="BQ144" s="4">
        <v>308.81900000000002</v>
      </c>
      <c r="BR144" s="4">
        <v>7.8387999999999999E-2</v>
      </c>
      <c r="BS144" s="4">
        <v>-5</v>
      </c>
      <c r="BT144" s="4">
        <v>8.8693999999999995E-2</v>
      </c>
      <c r="BU144" s="4">
        <v>1.9156070000000001</v>
      </c>
      <c r="BV144" s="4">
        <v>1.7916190000000001</v>
      </c>
    </row>
    <row r="145" spans="1:74" x14ac:dyDescent="0.25">
      <c r="A145" s="2">
        <v>42068</v>
      </c>
      <c r="B145" s="3">
        <v>8.9120370370370362E-4</v>
      </c>
      <c r="C145" s="4">
        <v>8.6180000000000003</v>
      </c>
      <c r="D145" s="4">
        <v>6.9572000000000003</v>
      </c>
      <c r="E145" s="4">
        <v>69571.876560000004</v>
      </c>
      <c r="F145" s="4">
        <v>36.4</v>
      </c>
      <c r="G145" s="4">
        <v>-0.2</v>
      </c>
      <c r="H145" s="4">
        <v>7082.9</v>
      </c>
      <c r="J145" s="4">
        <v>2.2999999999999998</v>
      </c>
      <c r="K145" s="4">
        <v>0.85299999999999998</v>
      </c>
      <c r="L145" s="4">
        <v>7.3514999999999997</v>
      </c>
      <c r="M145" s="4">
        <v>5.9344999999999999</v>
      </c>
      <c r="N145" s="4">
        <v>31.049199999999999</v>
      </c>
      <c r="O145" s="4">
        <v>0</v>
      </c>
      <c r="P145" s="4">
        <v>31</v>
      </c>
      <c r="Q145" s="4">
        <v>23.330100000000002</v>
      </c>
      <c r="R145" s="4">
        <v>0</v>
      </c>
      <c r="S145" s="4">
        <v>23.3</v>
      </c>
      <c r="T145" s="4">
        <v>7082.9161999999997</v>
      </c>
      <c r="W145" s="4">
        <v>0</v>
      </c>
      <c r="X145" s="4">
        <v>1.9619</v>
      </c>
      <c r="Y145" s="4">
        <v>12.1</v>
      </c>
      <c r="Z145" s="4">
        <v>861</v>
      </c>
      <c r="AA145" s="4">
        <v>888</v>
      </c>
      <c r="AB145" s="4">
        <v>845</v>
      </c>
      <c r="AC145" s="4">
        <v>43</v>
      </c>
      <c r="AD145" s="4">
        <v>4.5999999999999996</v>
      </c>
      <c r="AE145" s="4">
        <v>0.11</v>
      </c>
      <c r="AF145" s="4">
        <v>990</v>
      </c>
      <c r="AG145" s="4">
        <v>-12</v>
      </c>
      <c r="AH145" s="4">
        <v>4</v>
      </c>
      <c r="AI145" s="4">
        <v>29</v>
      </c>
      <c r="AJ145" s="4">
        <v>189.1</v>
      </c>
      <c r="AK145" s="4">
        <v>139</v>
      </c>
      <c r="AL145" s="4">
        <v>2.5</v>
      </c>
      <c r="AM145" s="4">
        <v>195</v>
      </c>
      <c r="AN145" s="4" t="s">
        <v>155</v>
      </c>
      <c r="AO145" s="4">
        <v>2</v>
      </c>
      <c r="AP145" s="5">
        <v>0.91759259259259263</v>
      </c>
      <c r="AQ145" s="4">
        <v>47.159292000000001</v>
      </c>
      <c r="AR145" s="4">
        <v>-88.489716999999999</v>
      </c>
      <c r="AS145" s="4">
        <v>311.89999999999998</v>
      </c>
      <c r="AT145" s="4">
        <v>0</v>
      </c>
      <c r="AU145" s="4">
        <v>12</v>
      </c>
      <c r="AV145" s="4">
        <v>10</v>
      </c>
      <c r="AW145" s="4" t="s">
        <v>202</v>
      </c>
      <c r="AX145" s="4">
        <v>1.0565</v>
      </c>
      <c r="AY145" s="4">
        <v>1.6</v>
      </c>
      <c r="AZ145" s="4">
        <v>1.9</v>
      </c>
      <c r="BA145" s="4">
        <v>14.023</v>
      </c>
      <c r="BB145" s="4">
        <v>12.09</v>
      </c>
      <c r="BC145" s="4">
        <v>0.86</v>
      </c>
      <c r="BD145" s="4">
        <v>17.233000000000001</v>
      </c>
      <c r="BE145" s="4">
        <v>1592.693</v>
      </c>
      <c r="BF145" s="4">
        <v>818.30700000000002</v>
      </c>
      <c r="BG145" s="4">
        <v>0.70399999999999996</v>
      </c>
      <c r="BH145" s="4">
        <v>0</v>
      </c>
      <c r="BI145" s="4">
        <v>0.70399999999999996</v>
      </c>
      <c r="BJ145" s="4">
        <v>0.52900000000000003</v>
      </c>
      <c r="BK145" s="4">
        <v>0</v>
      </c>
      <c r="BL145" s="4">
        <v>0.52900000000000003</v>
      </c>
      <c r="BM145" s="4">
        <v>50.744399999999999</v>
      </c>
      <c r="BQ145" s="4">
        <v>309.05200000000002</v>
      </c>
      <c r="BR145" s="4">
        <v>7.4733999999999995E-2</v>
      </c>
      <c r="BS145" s="4">
        <v>-5</v>
      </c>
      <c r="BT145" s="4">
        <v>8.6101999999999998E-2</v>
      </c>
      <c r="BU145" s="4">
        <v>1.8263130000000001</v>
      </c>
      <c r="BV145" s="4">
        <v>1.73926</v>
      </c>
    </row>
    <row r="146" spans="1:74" x14ac:dyDescent="0.25">
      <c r="A146" s="2">
        <v>42068</v>
      </c>
      <c r="B146" s="3">
        <v>9.0277777777777784E-4</v>
      </c>
      <c r="C146" s="4">
        <v>8.6199999999999992</v>
      </c>
      <c r="D146" s="4">
        <v>6.9743000000000004</v>
      </c>
      <c r="E146" s="4">
        <v>69742.835699999996</v>
      </c>
      <c r="F146" s="4">
        <v>36.200000000000003</v>
      </c>
      <c r="G146" s="4">
        <v>-0.2</v>
      </c>
      <c r="H146" s="4">
        <v>6989.2</v>
      </c>
      <c r="J146" s="4">
        <v>2.2999999999999998</v>
      </c>
      <c r="K146" s="4">
        <v>0.85289999999999999</v>
      </c>
      <c r="L146" s="4">
        <v>7.3521000000000001</v>
      </c>
      <c r="M146" s="4">
        <v>5.9485000000000001</v>
      </c>
      <c r="N146" s="4">
        <v>30.876000000000001</v>
      </c>
      <c r="O146" s="4">
        <v>0</v>
      </c>
      <c r="P146" s="4">
        <v>30.9</v>
      </c>
      <c r="Q146" s="4">
        <v>23.2</v>
      </c>
      <c r="R146" s="4">
        <v>0</v>
      </c>
      <c r="S146" s="4">
        <v>23.2</v>
      </c>
      <c r="T146" s="4">
        <v>6989.1873999999998</v>
      </c>
      <c r="W146" s="4">
        <v>0</v>
      </c>
      <c r="X146" s="4">
        <v>1.9617</v>
      </c>
      <c r="Y146" s="4">
        <v>12.1</v>
      </c>
      <c r="Z146" s="4">
        <v>861</v>
      </c>
      <c r="AA146" s="4">
        <v>888</v>
      </c>
      <c r="AB146" s="4">
        <v>845</v>
      </c>
      <c r="AC146" s="4">
        <v>43</v>
      </c>
      <c r="AD146" s="4">
        <v>4.5999999999999996</v>
      </c>
      <c r="AE146" s="4">
        <v>0.11</v>
      </c>
      <c r="AF146" s="4">
        <v>990</v>
      </c>
      <c r="AG146" s="4">
        <v>-12</v>
      </c>
      <c r="AH146" s="4">
        <v>4.1020000000000003</v>
      </c>
      <c r="AI146" s="4">
        <v>29</v>
      </c>
      <c r="AJ146" s="4">
        <v>190</v>
      </c>
      <c r="AK146" s="4">
        <v>139</v>
      </c>
      <c r="AL146" s="4">
        <v>2.5</v>
      </c>
      <c r="AM146" s="4">
        <v>195</v>
      </c>
      <c r="AN146" s="4" t="s">
        <v>155</v>
      </c>
      <c r="AO146" s="4">
        <v>2</v>
      </c>
      <c r="AP146" s="5">
        <v>0.91760416666666667</v>
      </c>
      <c r="AQ146" s="4">
        <v>47.159292000000001</v>
      </c>
      <c r="AR146" s="4">
        <v>-88.489716999999999</v>
      </c>
      <c r="AS146" s="4">
        <v>312</v>
      </c>
      <c r="AT146" s="4">
        <v>0</v>
      </c>
      <c r="AU146" s="4">
        <v>12</v>
      </c>
      <c r="AV146" s="4">
        <v>10</v>
      </c>
      <c r="AW146" s="4" t="s">
        <v>202</v>
      </c>
      <c r="AX146" s="4">
        <v>1.1000000000000001</v>
      </c>
      <c r="AY146" s="4">
        <v>1.4870000000000001</v>
      </c>
      <c r="AZ146" s="4">
        <v>1.8434999999999999</v>
      </c>
      <c r="BA146" s="4">
        <v>14.023</v>
      </c>
      <c r="BB146" s="4">
        <v>12.08</v>
      </c>
      <c r="BC146" s="4">
        <v>0.86</v>
      </c>
      <c r="BD146" s="4">
        <v>17.245000000000001</v>
      </c>
      <c r="BE146" s="4">
        <v>1592.231</v>
      </c>
      <c r="BF146" s="4">
        <v>819.928</v>
      </c>
      <c r="BG146" s="4">
        <v>0.7</v>
      </c>
      <c r="BH146" s="4">
        <v>0</v>
      </c>
      <c r="BI146" s="4">
        <v>0.7</v>
      </c>
      <c r="BJ146" s="4">
        <v>0.52600000000000002</v>
      </c>
      <c r="BK146" s="4">
        <v>0</v>
      </c>
      <c r="BL146" s="4">
        <v>0.52600000000000002</v>
      </c>
      <c r="BM146" s="4">
        <v>50.054099999999998</v>
      </c>
      <c r="BQ146" s="4">
        <v>308.90499999999997</v>
      </c>
      <c r="BR146" s="4">
        <v>8.9592000000000005E-2</v>
      </c>
      <c r="BS146" s="4">
        <v>-5</v>
      </c>
      <c r="BT146" s="4">
        <v>8.7204000000000004E-2</v>
      </c>
      <c r="BU146" s="4">
        <v>2.1894049999999998</v>
      </c>
      <c r="BV146" s="4">
        <v>1.7615209999999999</v>
      </c>
    </row>
    <row r="147" spans="1:74" x14ac:dyDescent="0.25">
      <c r="A147" s="2">
        <v>42068</v>
      </c>
      <c r="B147" s="3">
        <v>9.1435185185185185E-4</v>
      </c>
      <c r="C147" s="4">
        <v>9.0030000000000001</v>
      </c>
      <c r="D147" s="4">
        <v>6.5580999999999996</v>
      </c>
      <c r="E147" s="4">
        <v>65581.034199999995</v>
      </c>
      <c r="F147" s="4">
        <v>36.200000000000003</v>
      </c>
      <c r="G147" s="4">
        <v>-0.2</v>
      </c>
      <c r="H147" s="4">
        <v>7026.9</v>
      </c>
      <c r="J147" s="4">
        <v>2.2999999999999998</v>
      </c>
      <c r="K147" s="4">
        <v>0.85399999999999998</v>
      </c>
      <c r="L147" s="4">
        <v>7.6878000000000002</v>
      </c>
      <c r="M147" s="4">
        <v>5.6002999999999998</v>
      </c>
      <c r="N147" s="4">
        <v>30.9132</v>
      </c>
      <c r="O147" s="4">
        <v>0</v>
      </c>
      <c r="P147" s="4">
        <v>30.9</v>
      </c>
      <c r="Q147" s="4">
        <v>23.227900000000002</v>
      </c>
      <c r="R147" s="4">
        <v>0</v>
      </c>
      <c r="S147" s="4">
        <v>23.2</v>
      </c>
      <c r="T147" s="4">
        <v>7026.9483</v>
      </c>
      <c r="W147" s="4">
        <v>0</v>
      </c>
      <c r="X147" s="4">
        <v>1.9641</v>
      </c>
      <c r="Y147" s="4">
        <v>12.1</v>
      </c>
      <c r="Z147" s="4">
        <v>860</v>
      </c>
      <c r="AA147" s="4">
        <v>888</v>
      </c>
      <c r="AB147" s="4">
        <v>844</v>
      </c>
      <c r="AC147" s="4">
        <v>43</v>
      </c>
      <c r="AD147" s="4">
        <v>4.5999999999999996</v>
      </c>
      <c r="AE147" s="4">
        <v>0.11</v>
      </c>
      <c r="AF147" s="4">
        <v>990</v>
      </c>
      <c r="AG147" s="4">
        <v>-12</v>
      </c>
      <c r="AH147" s="4">
        <v>4.8979999999999997</v>
      </c>
      <c r="AI147" s="4">
        <v>29</v>
      </c>
      <c r="AJ147" s="4">
        <v>189.9</v>
      </c>
      <c r="AK147" s="4">
        <v>139</v>
      </c>
      <c r="AL147" s="4">
        <v>2.5</v>
      </c>
      <c r="AM147" s="4">
        <v>195</v>
      </c>
      <c r="AN147" s="4" t="s">
        <v>155</v>
      </c>
      <c r="AO147" s="4">
        <v>2</v>
      </c>
      <c r="AP147" s="5">
        <v>0.9176157407407407</v>
      </c>
      <c r="AQ147" s="4">
        <v>47.159292000000001</v>
      </c>
      <c r="AR147" s="4">
        <v>-88.489716999999999</v>
      </c>
      <c r="AS147" s="4">
        <v>312.10000000000002</v>
      </c>
      <c r="AT147" s="4">
        <v>0</v>
      </c>
      <c r="AU147" s="4">
        <v>12</v>
      </c>
      <c r="AV147" s="4">
        <v>10</v>
      </c>
      <c r="AW147" s="4" t="s">
        <v>202</v>
      </c>
      <c r="AX147" s="4">
        <v>1.1000000000000001</v>
      </c>
      <c r="AY147" s="4">
        <v>1.4</v>
      </c>
      <c r="AZ147" s="4">
        <v>1.8</v>
      </c>
      <c r="BA147" s="4">
        <v>14.023</v>
      </c>
      <c r="BB147" s="4">
        <v>12.17</v>
      </c>
      <c r="BC147" s="4">
        <v>0.87</v>
      </c>
      <c r="BD147" s="4">
        <v>17.102</v>
      </c>
      <c r="BE147" s="4">
        <v>1665.9749999999999</v>
      </c>
      <c r="BF147" s="4">
        <v>772.423</v>
      </c>
      <c r="BG147" s="4">
        <v>0.70199999999999996</v>
      </c>
      <c r="BH147" s="4">
        <v>0</v>
      </c>
      <c r="BI147" s="4">
        <v>0.70199999999999996</v>
      </c>
      <c r="BJ147" s="4">
        <v>0.52700000000000002</v>
      </c>
      <c r="BK147" s="4">
        <v>0</v>
      </c>
      <c r="BL147" s="4">
        <v>0.52700000000000002</v>
      </c>
      <c r="BM147" s="4">
        <v>50.356000000000002</v>
      </c>
      <c r="BQ147" s="4">
        <v>309.476</v>
      </c>
      <c r="BR147" s="4">
        <v>8.6305999999999994E-2</v>
      </c>
      <c r="BS147" s="4">
        <v>-5</v>
      </c>
      <c r="BT147" s="4">
        <v>8.8693999999999995E-2</v>
      </c>
      <c r="BU147" s="4">
        <v>2.1091030000000002</v>
      </c>
      <c r="BV147" s="4">
        <v>1.7916190000000001</v>
      </c>
    </row>
    <row r="148" spans="1:74" x14ac:dyDescent="0.25">
      <c r="A148" s="2">
        <v>42068</v>
      </c>
      <c r="B148" s="3">
        <v>9.2592592592592585E-4</v>
      </c>
      <c r="C148" s="4">
        <v>10.1</v>
      </c>
      <c r="D148" s="4">
        <v>5.2268999999999997</v>
      </c>
      <c r="E148" s="4">
        <v>52269.084690000003</v>
      </c>
      <c r="F148" s="4">
        <v>36.200000000000003</v>
      </c>
      <c r="G148" s="4">
        <v>-0.2</v>
      </c>
      <c r="H148" s="4">
        <v>8347.2000000000007</v>
      </c>
      <c r="J148" s="4">
        <v>2.2999999999999998</v>
      </c>
      <c r="K148" s="4">
        <v>0.8569</v>
      </c>
      <c r="L148" s="4">
        <v>8.6540999999999997</v>
      </c>
      <c r="M148" s="4">
        <v>4.4786999999999999</v>
      </c>
      <c r="N148" s="4">
        <v>31.0183</v>
      </c>
      <c r="O148" s="4">
        <v>0</v>
      </c>
      <c r="P148" s="4">
        <v>31</v>
      </c>
      <c r="Q148" s="4">
        <v>23.306899999999999</v>
      </c>
      <c r="R148" s="4">
        <v>0</v>
      </c>
      <c r="S148" s="4">
        <v>23.3</v>
      </c>
      <c r="T148" s="4">
        <v>8347.1895999999997</v>
      </c>
      <c r="W148" s="4">
        <v>0</v>
      </c>
      <c r="X148" s="4">
        <v>1.9708000000000001</v>
      </c>
      <c r="Y148" s="4">
        <v>12</v>
      </c>
      <c r="Z148" s="4">
        <v>861</v>
      </c>
      <c r="AA148" s="4">
        <v>888</v>
      </c>
      <c r="AB148" s="4">
        <v>844</v>
      </c>
      <c r="AC148" s="4">
        <v>43</v>
      </c>
      <c r="AD148" s="4">
        <v>4.5999999999999996</v>
      </c>
      <c r="AE148" s="4">
        <v>0.11</v>
      </c>
      <c r="AF148" s="4">
        <v>990</v>
      </c>
      <c r="AG148" s="4">
        <v>-12</v>
      </c>
      <c r="AH148" s="4">
        <v>4.1020000000000003</v>
      </c>
      <c r="AI148" s="4">
        <v>29</v>
      </c>
      <c r="AJ148" s="4">
        <v>189.1</v>
      </c>
      <c r="AK148" s="4">
        <v>139</v>
      </c>
      <c r="AL148" s="4">
        <v>2.5</v>
      </c>
      <c r="AM148" s="4">
        <v>195</v>
      </c>
      <c r="AN148" s="4" t="s">
        <v>155</v>
      </c>
      <c r="AO148" s="4">
        <v>2</v>
      </c>
      <c r="AP148" s="5">
        <v>0.91762731481481474</v>
      </c>
      <c r="AQ148" s="4">
        <v>47.159292000000001</v>
      </c>
      <c r="AR148" s="4">
        <v>-88.489716999999999</v>
      </c>
      <c r="AS148" s="4">
        <v>312.2</v>
      </c>
      <c r="AT148" s="4">
        <v>0</v>
      </c>
      <c r="AU148" s="4">
        <v>12</v>
      </c>
      <c r="AV148" s="4">
        <v>10</v>
      </c>
      <c r="AW148" s="4" t="s">
        <v>202</v>
      </c>
      <c r="AX148" s="4">
        <v>1.1000000000000001</v>
      </c>
      <c r="AY148" s="4">
        <v>1.4</v>
      </c>
      <c r="AZ148" s="4">
        <v>1.8</v>
      </c>
      <c r="BA148" s="4">
        <v>14.023</v>
      </c>
      <c r="BB148" s="4">
        <v>12.43</v>
      </c>
      <c r="BC148" s="4">
        <v>0.89</v>
      </c>
      <c r="BD148" s="4">
        <v>16.704999999999998</v>
      </c>
      <c r="BE148" s="4">
        <v>1878.538</v>
      </c>
      <c r="BF148" s="4">
        <v>618.77</v>
      </c>
      <c r="BG148" s="4">
        <v>0.70499999999999996</v>
      </c>
      <c r="BH148" s="4">
        <v>0</v>
      </c>
      <c r="BI148" s="4">
        <v>0.70499999999999996</v>
      </c>
      <c r="BJ148" s="4">
        <v>0.53</v>
      </c>
      <c r="BK148" s="4">
        <v>0</v>
      </c>
      <c r="BL148" s="4">
        <v>0.53</v>
      </c>
      <c r="BM148" s="4">
        <v>59.918100000000003</v>
      </c>
      <c r="BQ148" s="4">
        <v>311.053</v>
      </c>
      <c r="BR148" s="4">
        <v>9.8996000000000001E-2</v>
      </c>
      <c r="BS148" s="4">
        <v>-5</v>
      </c>
      <c r="BT148" s="4">
        <v>8.6204000000000003E-2</v>
      </c>
      <c r="BU148" s="4">
        <v>2.4192149999999999</v>
      </c>
      <c r="BV148" s="4">
        <v>1.7413209999999999</v>
      </c>
    </row>
    <row r="149" spans="1:74" x14ac:dyDescent="0.25">
      <c r="A149" s="2">
        <v>42068</v>
      </c>
      <c r="B149" s="3">
        <v>9.3750000000000007E-4</v>
      </c>
      <c r="C149" s="4">
        <v>11.568</v>
      </c>
      <c r="D149" s="4">
        <v>3.6692999999999998</v>
      </c>
      <c r="E149" s="4">
        <v>36693.087140000003</v>
      </c>
      <c r="F149" s="4">
        <v>36.299999999999997</v>
      </c>
      <c r="G149" s="4">
        <v>4.8</v>
      </c>
      <c r="H149" s="4">
        <v>6676.6</v>
      </c>
      <c r="J149" s="4">
        <v>2.2999999999999998</v>
      </c>
      <c r="K149" s="4">
        <v>0.86160000000000003</v>
      </c>
      <c r="L149" s="4">
        <v>9.9671000000000003</v>
      </c>
      <c r="M149" s="4">
        <v>3.1616</v>
      </c>
      <c r="N149" s="4">
        <v>31.277000000000001</v>
      </c>
      <c r="O149" s="4">
        <v>4.1105</v>
      </c>
      <c r="P149" s="4">
        <v>35.4</v>
      </c>
      <c r="Q149" s="4">
        <v>23.501300000000001</v>
      </c>
      <c r="R149" s="4">
        <v>3.0886</v>
      </c>
      <c r="S149" s="4">
        <v>26.6</v>
      </c>
      <c r="T149" s="4">
        <v>6676.6054000000004</v>
      </c>
      <c r="W149" s="4">
        <v>0</v>
      </c>
      <c r="X149" s="4">
        <v>1.9818</v>
      </c>
      <c r="Y149" s="4">
        <v>12.1</v>
      </c>
      <c r="Z149" s="4">
        <v>860</v>
      </c>
      <c r="AA149" s="4">
        <v>887</v>
      </c>
      <c r="AB149" s="4">
        <v>842</v>
      </c>
      <c r="AC149" s="4">
        <v>43</v>
      </c>
      <c r="AD149" s="4">
        <v>4.5999999999999996</v>
      </c>
      <c r="AE149" s="4">
        <v>0.11</v>
      </c>
      <c r="AF149" s="4">
        <v>990</v>
      </c>
      <c r="AG149" s="4">
        <v>-12</v>
      </c>
      <c r="AH149" s="4">
        <v>5</v>
      </c>
      <c r="AI149" s="4">
        <v>29</v>
      </c>
      <c r="AJ149" s="4">
        <v>190</v>
      </c>
      <c r="AK149" s="4">
        <v>139</v>
      </c>
      <c r="AL149" s="4">
        <v>2.6</v>
      </c>
      <c r="AM149" s="4">
        <v>195</v>
      </c>
      <c r="AN149" s="4" t="s">
        <v>155</v>
      </c>
      <c r="AO149" s="4">
        <v>2</v>
      </c>
      <c r="AP149" s="5">
        <v>0.91763888888888889</v>
      </c>
      <c r="AQ149" s="4">
        <v>47.159292000000001</v>
      </c>
      <c r="AR149" s="4">
        <v>-88.489716999999999</v>
      </c>
      <c r="AS149" s="4">
        <v>312.3</v>
      </c>
      <c r="AT149" s="4">
        <v>0</v>
      </c>
      <c r="AU149" s="4">
        <v>12</v>
      </c>
      <c r="AV149" s="4">
        <v>10</v>
      </c>
      <c r="AW149" s="4" t="s">
        <v>202</v>
      </c>
      <c r="AX149" s="4">
        <v>1.1000000000000001</v>
      </c>
      <c r="AY149" s="4">
        <v>1.4</v>
      </c>
      <c r="AZ149" s="4">
        <v>1.8</v>
      </c>
      <c r="BA149" s="4">
        <v>14.023</v>
      </c>
      <c r="BB149" s="4">
        <v>12.88</v>
      </c>
      <c r="BC149" s="4">
        <v>0.92</v>
      </c>
      <c r="BD149" s="4">
        <v>16.058</v>
      </c>
      <c r="BE149" s="4">
        <v>2190.5059999999999</v>
      </c>
      <c r="BF149" s="4">
        <v>442.24700000000001</v>
      </c>
      <c r="BG149" s="4">
        <v>0.72</v>
      </c>
      <c r="BH149" s="4">
        <v>9.5000000000000001E-2</v>
      </c>
      <c r="BI149" s="4">
        <v>0.81399999999999995</v>
      </c>
      <c r="BJ149" s="4">
        <v>0.54100000000000004</v>
      </c>
      <c r="BK149" s="4">
        <v>7.0999999999999994E-2</v>
      </c>
      <c r="BL149" s="4">
        <v>0.61199999999999999</v>
      </c>
      <c r="BM149" s="4">
        <v>48.523600000000002</v>
      </c>
      <c r="BQ149" s="4">
        <v>316.68700000000001</v>
      </c>
      <c r="BR149" s="4">
        <v>0.18955</v>
      </c>
      <c r="BS149" s="4">
        <v>-5</v>
      </c>
      <c r="BT149" s="4">
        <v>8.7898000000000004E-2</v>
      </c>
      <c r="BU149" s="4">
        <v>4.6321289999999999</v>
      </c>
      <c r="BV149" s="4">
        <v>1.7755399999999999</v>
      </c>
    </row>
    <row r="150" spans="1:74" x14ac:dyDescent="0.25">
      <c r="A150" s="2">
        <v>42068</v>
      </c>
      <c r="B150" s="3">
        <v>9.4907407407407408E-4</v>
      </c>
      <c r="C150" s="4">
        <v>12.561</v>
      </c>
      <c r="D150" s="4">
        <v>2.2381000000000002</v>
      </c>
      <c r="E150" s="4">
        <v>22380.82431</v>
      </c>
      <c r="F150" s="4">
        <v>45.4</v>
      </c>
      <c r="G150" s="4">
        <v>8.3000000000000007</v>
      </c>
      <c r="H150" s="4">
        <v>4435</v>
      </c>
      <c r="J150" s="4">
        <v>2.4</v>
      </c>
      <c r="K150" s="4">
        <v>0.86909999999999998</v>
      </c>
      <c r="L150" s="4">
        <v>10.917299999999999</v>
      </c>
      <c r="M150" s="4">
        <v>1.9452</v>
      </c>
      <c r="N150" s="4">
        <v>39.424999999999997</v>
      </c>
      <c r="O150" s="4">
        <v>7.2130999999999998</v>
      </c>
      <c r="P150" s="4">
        <v>46.6</v>
      </c>
      <c r="Q150" s="4">
        <v>29.623999999999999</v>
      </c>
      <c r="R150" s="4">
        <v>5.42</v>
      </c>
      <c r="S150" s="4">
        <v>35</v>
      </c>
      <c r="T150" s="4">
        <v>4435.0268999999998</v>
      </c>
      <c r="W150" s="4">
        <v>0</v>
      </c>
      <c r="X150" s="4">
        <v>2.0859000000000001</v>
      </c>
      <c r="Y150" s="4">
        <v>12.1</v>
      </c>
      <c r="Z150" s="4">
        <v>859</v>
      </c>
      <c r="AA150" s="4">
        <v>884</v>
      </c>
      <c r="AB150" s="4">
        <v>842</v>
      </c>
      <c r="AC150" s="4">
        <v>43</v>
      </c>
      <c r="AD150" s="4">
        <v>4.6100000000000003</v>
      </c>
      <c r="AE150" s="4">
        <v>0.11</v>
      </c>
      <c r="AF150" s="4">
        <v>989</v>
      </c>
      <c r="AG150" s="4">
        <v>-12</v>
      </c>
      <c r="AH150" s="4">
        <v>5</v>
      </c>
      <c r="AI150" s="4">
        <v>29</v>
      </c>
      <c r="AJ150" s="4">
        <v>190</v>
      </c>
      <c r="AK150" s="4">
        <v>139</v>
      </c>
      <c r="AL150" s="4">
        <v>2.7</v>
      </c>
      <c r="AM150" s="4">
        <v>195</v>
      </c>
      <c r="AN150" s="4" t="s">
        <v>155</v>
      </c>
      <c r="AO150" s="4">
        <v>2</v>
      </c>
      <c r="AP150" s="5">
        <v>0.91765046296296304</v>
      </c>
      <c r="AQ150" s="4">
        <v>47.159292000000001</v>
      </c>
      <c r="AR150" s="4">
        <v>-88.489716999999999</v>
      </c>
      <c r="AS150" s="4">
        <v>312.3</v>
      </c>
      <c r="AT150" s="4">
        <v>0.5</v>
      </c>
      <c r="AU150" s="4">
        <v>12</v>
      </c>
      <c r="AV150" s="4">
        <v>10</v>
      </c>
      <c r="AW150" s="4" t="s">
        <v>202</v>
      </c>
      <c r="AX150" s="4">
        <v>1.1000000000000001</v>
      </c>
      <c r="AY150" s="4">
        <v>1.4</v>
      </c>
      <c r="AZ150" s="4">
        <v>1.8</v>
      </c>
      <c r="BA150" s="4">
        <v>14.023</v>
      </c>
      <c r="BB150" s="4">
        <v>13.64</v>
      </c>
      <c r="BC150" s="4">
        <v>0.97</v>
      </c>
      <c r="BD150" s="4">
        <v>15.06</v>
      </c>
      <c r="BE150" s="4">
        <v>2488.078</v>
      </c>
      <c r="BF150" s="4">
        <v>282.15100000000001</v>
      </c>
      <c r="BG150" s="4">
        <v>0.94099999999999995</v>
      </c>
      <c r="BH150" s="4">
        <v>0.17199999999999999</v>
      </c>
      <c r="BI150" s="4">
        <v>1.113</v>
      </c>
      <c r="BJ150" s="4">
        <v>0.70699999999999996</v>
      </c>
      <c r="BK150" s="4">
        <v>0.129</v>
      </c>
      <c r="BL150" s="4">
        <v>0.83599999999999997</v>
      </c>
      <c r="BM150" s="4">
        <v>33.424700000000001</v>
      </c>
      <c r="BQ150" s="4">
        <v>345.65100000000001</v>
      </c>
      <c r="BR150" s="4">
        <v>0.216284</v>
      </c>
      <c r="BS150" s="4">
        <v>-5</v>
      </c>
      <c r="BT150" s="4">
        <v>8.7305999999999995E-2</v>
      </c>
      <c r="BU150" s="4">
        <v>5.2854400000000004</v>
      </c>
      <c r="BV150" s="4">
        <v>1.7635810000000001</v>
      </c>
    </row>
    <row r="151" spans="1:74" x14ac:dyDescent="0.25">
      <c r="A151" s="2">
        <v>42068</v>
      </c>
      <c r="B151" s="3">
        <v>9.6064814814814808E-4</v>
      </c>
      <c r="C151" s="4">
        <v>13.151999999999999</v>
      </c>
      <c r="D151" s="4">
        <v>1.1496</v>
      </c>
      <c r="E151" s="4">
        <v>11496.102940000001</v>
      </c>
      <c r="F151" s="4">
        <v>53.1</v>
      </c>
      <c r="G151" s="4">
        <v>8.3000000000000007</v>
      </c>
      <c r="H151" s="4">
        <v>3095.5</v>
      </c>
      <c r="J151" s="4">
        <v>2.4</v>
      </c>
      <c r="K151" s="4">
        <v>0.87549999999999994</v>
      </c>
      <c r="L151" s="4">
        <v>11.514799999999999</v>
      </c>
      <c r="M151" s="4">
        <v>1.0065</v>
      </c>
      <c r="N151" s="4">
        <v>46.489400000000003</v>
      </c>
      <c r="O151" s="4">
        <v>7.2667000000000002</v>
      </c>
      <c r="P151" s="4">
        <v>53.8</v>
      </c>
      <c r="Q151" s="4">
        <v>34.931699999999999</v>
      </c>
      <c r="R151" s="4">
        <v>5.4600999999999997</v>
      </c>
      <c r="S151" s="4">
        <v>40.4</v>
      </c>
      <c r="T151" s="4">
        <v>3095.5165000000002</v>
      </c>
      <c r="W151" s="4">
        <v>0</v>
      </c>
      <c r="X151" s="4">
        <v>2.1012</v>
      </c>
      <c r="Y151" s="4">
        <v>12.1</v>
      </c>
      <c r="Z151" s="4">
        <v>855</v>
      </c>
      <c r="AA151" s="4">
        <v>882</v>
      </c>
      <c r="AB151" s="4">
        <v>839</v>
      </c>
      <c r="AC151" s="4">
        <v>43</v>
      </c>
      <c r="AD151" s="4">
        <v>4.5999999999999996</v>
      </c>
      <c r="AE151" s="4">
        <v>0.11</v>
      </c>
      <c r="AF151" s="4">
        <v>990</v>
      </c>
      <c r="AG151" s="4">
        <v>-12</v>
      </c>
      <c r="AH151" s="4">
        <v>5</v>
      </c>
      <c r="AI151" s="4">
        <v>29</v>
      </c>
      <c r="AJ151" s="4">
        <v>190</v>
      </c>
      <c r="AK151" s="4">
        <v>139</v>
      </c>
      <c r="AL151" s="4">
        <v>2.7</v>
      </c>
      <c r="AM151" s="4">
        <v>195</v>
      </c>
      <c r="AN151" s="4" t="s">
        <v>155</v>
      </c>
      <c r="AO151" s="4">
        <v>2</v>
      </c>
      <c r="AP151" s="5">
        <v>0.91765046296296304</v>
      </c>
      <c r="AQ151" s="4">
        <v>47.159291000000003</v>
      </c>
      <c r="AR151" s="4">
        <v>-88.489714000000006</v>
      </c>
      <c r="AS151" s="4">
        <v>312.39999999999998</v>
      </c>
      <c r="AT151" s="4">
        <v>3.7</v>
      </c>
      <c r="AU151" s="4">
        <v>12</v>
      </c>
      <c r="AV151" s="4">
        <v>10</v>
      </c>
      <c r="AW151" s="4" t="s">
        <v>202</v>
      </c>
      <c r="AX151" s="4">
        <v>0.98699999999999999</v>
      </c>
      <c r="AY151" s="4">
        <v>1.4</v>
      </c>
      <c r="AZ151" s="4">
        <v>1.8</v>
      </c>
      <c r="BA151" s="4">
        <v>14.023</v>
      </c>
      <c r="BB151" s="4">
        <v>14.36</v>
      </c>
      <c r="BC151" s="4">
        <v>1.02</v>
      </c>
      <c r="BD151" s="4">
        <v>14.22</v>
      </c>
      <c r="BE151" s="4">
        <v>2721.7640000000001</v>
      </c>
      <c r="BF151" s="4">
        <v>151.41999999999999</v>
      </c>
      <c r="BG151" s="4">
        <v>1.151</v>
      </c>
      <c r="BH151" s="4">
        <v>0.18</v>
      </c>
      <c r="BI151" s="4">
        <v>1.331</v>
      </c>
      <c r="BJ151" s="4">
        <v>0.86499999999999999</v>
      </c>
      <c r="BK151" s="4">
        <v>0.13500000000000001</v>
      </c>
      <c r="BL151" s="4">
        <v>1</v>
      </c>
      <c r="BM151" s="4">
        <v>24.196300000000001</v>
      </c>
      <c r="BQ151" s="4">
        <v>361.13099999999997</v>
      </c>
      <c r="BR151" s="4">
        <v>0.25961000000000001</v>
      </c>
      <c r="BS151" s="4">
        <v>-5</v>
      </c>
      <c r="BT151" s="4">
        <v>9.0204000000000006E-2</v>
      </c>
      <c r="BU151" s="4">
        <v>6.3442189999999998</v>
      </c>
      <c r="BV151" s="4">
        <v>1.8221210000000001</v>
      </c>
    </row>
    <row r="152" spans="1:74" x14ac:dyDescent="0.25">
      <c r="A152" s="2">
        <v>42068</v>
      </c>
      <c r="B152" s="3">
        <v>9.7222222222222209E-4</v>
      </c>
      <c r="C152" s="4">
        <v>13.515000000000001</v>
      </c>
      <c r="D152" s="4">
        <v>0.51090000000000002</v>
      </c>
      <c r="E152" s="4">
        <v>5108.7021629999999</v>
      </c>
      <c r="F152" s="4">
        <v>105.4</v>
      </c>
      <c r="G152" s="4">
        <v>26.1</v>
      </c>
      <c r="H152" s="4">
        <v>2663.1</v>
      </c>
      <c r="J152" s="4">
        <v>2.4</v>
      </c>
      <c r="K152" s="4">
        <v>0.87870000000000004</v>
      </c>
      <c r="L152" s="4">
        <v>11.8752</v>
      </c>
      <c r="M152" s="4">
        <v>0.44890000000000002</v>
      </c>
      <c r="N152" s="4">
        <v>92.637100000000004</v>
      </c>
      <c r="O152" s="4">
        <v>22.977</v>
      </c>
      <c r="P152" s="4">
        <v>115.6</v>
      </c>
      <c r="Q152" s="4">
        <v>69.606700000000004</v>
      </c>
      <c r="R152" s="4">
        <v>17.264800000000001</v>
      </c>
      <c r="S152" s="4">
        <v>86.9</v>
      </c>
      <c r="T152" s="4">
        <v>2663.0635000000002</v>
      </c>
      <c r="W152" s="4">
        <v>0</v>
      </c>
      <c r="X152" s="4">
        <v>2.1089000000000002</v>
      </c>
      <c r="Y152" s="4">
        <v>12.2</v>
      </c>
      <c r="Z152" s="4">
        <v>855</v>
      </c>
      <c r="AA152" s="4">
        <v>881</v>
      </c>
      <c r="AB152" s="4">
        <v>838</v>
      </c>
      <c r="AC152" s="4">
        <v>43</v>
      </c>
      <c r="AD152" s="4">
        <v>4.5999999999999996</v>
      </c>
      <c r="AE152" s="4">
        <v>0.11</v>
      </c>
      <c r="AF152" s="4">
        <v>990</v>
      </c>
      <c r="AG152" s="4">
        <v>-12</v>
      </c>
      <c r="AH152" s="4">
        <v>5</v>
      </c>
      <c r="AI152" s="4">
        <v>29</v>
      </c>
      <c r="AJ152" s="4">
        <v>190</v>
      </c>
      <c r="AK152" s="4">
        <v>139.1</v>
      </c>
      <c r="AL152" s="4">
        <v>2.5</v>
      </c>
      <c r="AM152" s="4">
        <v>195</v>
      </c>
      <c r="AN152" s="4" t="s">
        <v>155</v>
      </c>
      <c r="AO152" s="4">
        <v>2</v>
      </c>
      <c r="AP152" s="5">
        <v>0.91766203703703697</v>
      </c>
      <c r="AQ152" s="4">
        <v>47.159269999999999</v>
      </c>
      <c r="AR152" s="4">
        <v>-88.489632</v>
      </c>
      <c r="AS152" s="4">
        <v>312.3</v>
      </c>
      <c r="AT152" s="4">
        <v>8.8000000000000007</v>
      </c>
      <c r="AU152" s="4">
        <v>12</v>
      </c>
      <c r="AV152" s="4">
        <v>10</v>
      </c>
      <c r="AW152" s="4" t="s">
        <v>202</v>
      </c>
      <c r="AX152" s="4">
        <v>1.0128870000000001</v>
      </c>
      <c r="AY152" s="4">
        <v>1.174226</v>
      </c>
      <c r="AZ152" s="4">
        <v>1.856444</v>
      </c>
      <c r="BA152" s="4">
        <v>14.023</v>
      </c>
      <c r="BB152" s="4">
        <v>14.76</v>
      </c>
      <c r="BC152" s="4">
        <v>1.05</v>
      </c>
      <c r="BD152" s="4">
        <v>13.805</v>
      </c>
      <c r="BE152" s="4">
        <v>2860.7530000000002</v>
      </c>
      <c r="BF152" s="4">
        <v>68.828000000000003</v>
      </c>
      <c r="BG152" s="4">
        <v>2.3370000000000002</v>
      </c>
      <c r="BH152" s="4">
        <v>0.57999999999999996</v>
      </c>
      <c r="BI152" s="4">
        <v>2.9169999999999998</v>
      </c>
      <c r="BJ152" s="4">
        <v>1.756</v>
      </c>
      <c r="BK152" s="4">
        <v>0.436</v>
      </c>
      <c r="BL152" s="4">
        <v>2.1920000000000002</v>
      </c>
      <c r="BM152" s="4">
        <v>21.2149</v>
      </c>
      <c r="BQ152" s="4">
        <v>369.39100000000002</v>
      </c>
      <c r="BR152" s="4">
        <v>0.30818400000000001</v>
      </c>
      <c r="BS152" s="4">
        <v>-5</v>
      </c>
      <c r="BT152" s="4">
        <v>9.1796000000000003E-2</v>
      </c>
      <c r="BU152" s="4">
        <v>7.5312469999999996</v>
      </c>
      <c r="BV152" s="4">
        <v>1.854279</v>
      </c>
    </row>
    <row r="153" spans="1:74" x14ac:dyDescent="0.25">
      <c r="A153" s="2">
        <v>42068</v>
      </c>
      <c r="B153" s="3">
        <v>9.8379629629629642E-4</v>
      </c>
      <c r="C153" s="4">
        <v>13.725</v>
      </c>
      <c r="D153" s="4">
        <v>0.26960000000000001</v>
      </c>
      <c r="E153" s="4">
        <v>2696.056572</v>
      </c>
      <c r="F153" s="4">
        <v>162.4</v>
      </c>
      <c r="G153" s="4">
        <v>49</v>
      </c>
      <c r="H153" s="4">
        <v>2066.3000000000002</v>
      </c>
      <c r="J153" s="4">
        <v>2.23</v>
      </c>
      <c r="K153" s="4">
        <v>0.87970000000000004</v>
      </c>
      <c r="L153" s="4">
        <v>12.0748</v>
      </c>
      <c r="M153" s="4">
        <v>0.23719999999999999</v>
      </c>
      <c r="N153" s="4">
        <v>142.8639</v>
      </c>
      <c r="O153" s="4">
        <v>43.117400000000004</v>
      </c>
      <c r="P153" s="4">
        <v>186</v>
      </c>
      <c r="Q153" s="4">
        <v>107.3467</v>
      </c>
      <c r="R153" s="4">
        <v>32.398000000000003</v>
      </c>
      <c r="S153" s="4">
        <v>139.69999999999999</v>
      </c>
      <c r="T153" s="4">
        <v>2066.3276000000001</v>
      </c>
      <c r="W153" s="4">
        <v>0</v>
      </c>
      <c r="X153" s="4">
        <v>1.9638</v>
      </c>
      <c r="Y153" s="4">
        <v>12</v>
      </c>
      <c r="Z153" s="4">
        <v>856</v>
      </c>
      <c r="AA153" s="4">
        <v>883</v>
      </c>
      <c r="AB153" s="4">
        <v>838</v>
      </c>
      <c r="AC153" s="4">
        <v>43</v>
      </c>
      <c r="AD153" s="4">
        <v>4.5999999999999996</v>
      </c>
      <c r="AE153" s="4">
        <v>0.11</v>
      </c>
      <c r="AF153" s="4">
        <v>990</v>
      </c>
      <c r="AG153" s="4">
        <v>-12</v>
      </c>
      <c r="AH153" s="4">
        <v>5</v>
      </c>
      <c r="AI153" s="4">
        <v>29</v>
      </c>
      <c r="AJ153" s="4">
        <v>190</v>
      </c>
      <c r="AK153" s="4">
        <v>140</v>
      </c>
      <c r="AL153" s="4">
        <v>2.5</v>
      </c>
      <c r="AM153" s="4">
        <v>195</v>
      </c>
      <c r="AN153" s="4" t="s">
        <v>155</v>
      </c>
      <c r="AO153" s="4">
        <v>2</v>
      </c>
      <c r="AP153" s="5">
        <v>0.91768518518518516</v>
      </c>
      <c r="AQ153" s="4">
        <v>47.159230000000001</v>
      </c>
      <c r="AR153" s="4">
        <v>-88.489519000000001</v>
      </c>
      <c r="AS153" s="4">
        <v>312.2</v>
      </c>
      <c r="AT153" s="4">
        <v>13.1</v>
      </c>
      <c r="AU153" s="4">
        <v>12</v>
      </c>
      <c r="AV153" s="4">
        <v>11</v>
      </c>
      <c r="AW153" s="4" t="s">
        <v>206</v>
      </c>
      <c r="AX153" s="4">
        <v>1.1564559999999999</v>
      </c>
      <c r="AY153" s="4">
        <v>1.0564560000000001</v>
      </c>
      <c r="AZ153" s="4">
        <v>1.956456</v>
      </c>
      <c r="BA153" s="4">
        <v>14.023</v>
      </c>
      <c r="BB153" s="4">
        <v>14.89</v>
      </c>
      <c r="BC153" s="4">
        <v>1.06</v>
      </c>
      <c r="BD153" s="4">
        <v>13.67</v>
      </c>
      <c r="BE153" s="4">
        <v>2925.58</v>
      </c>
      <c r="BF153" s="4">
        <v>36.576000000000001</v>
      </c>
      <c r="BG153" s="4">
        <v>3.625</v>
      </c>
      <c r="BH153" s="4">
        <v>1.0940000000000001</v>
      </c>
      <c r="BI153" s="4">
        <v>4.7190000000000003</v>
      </c>
      <c r="BJ153" s="4">
        <v>2.7240000000000002</v>
      </c>
      <c r="BK153" s="4">
        <v>0.82199999999999995</v>
      </c>
      <c r="BL153" s="4">
        <v>3.5459999999999998</v>
      </c>
      <c r="BM153" s="4">
        <v>16.555900000000001</v>
      </c>
      <c r="BQ153" s="4">
        <v>345.96499999999997</v>
      </c>
      <c r="BR153" s="4">
        <v>0.30895600000000001</v>
      </c>
      <c r="BS153" s="4">
        <v>-5</v>
      </c>
      <c r="BT153" s="4">
        <v>9.0204000000000006E-2</v>
      </c>
      <c r="BU153" s="4">
        <v>7.5501129999999996</v>
      </c>
      <c r="BV153" s="4">
        <v>1.8221210000000001</v>
      </c>
    </row>
    <row r="154" spans="1:74" x14ac:dyDescent="0.25">
      <c r="A154" s="2">
        <v>42068</v>
      </c>
      <c r="B154" s="3">
        <v>9.9537037037037042E-4</v>
      </c>
      <c r="C154" s="4">
        <v>13.787000000000001</v>
      </c>
      <c r="D154" s="4">
        <v>0.16839999999999999</v>
      </c>
      <c r="E154" s="4">
        <v>1684.2201829999999</v>
      </c>
      <c r="F154" s="4">
        <v>192.5</v>
      </c>
      <c r="G154" s="4">
        <v>41.7</v>
      </c>
      <c r="H154" s="4">
        <v>1893.7</v>
      </c>
      <c r="J154" s="4">
        <v>1.98</v>
      </c>
      <c r="K154" s="4">
        <v>0.88029999999999997</v>
      </c>
      <c r="L154" s="4">
        <v>12.1371</v>
      </c>
      <c r="M154" s="4">
        <v>0.14829999999999999</v>
      </c>
      <c r="N154" s="4">
        <v>169.44909999999999</v>
      </c>
      <c r="O154" s="4">
        <v>36.709499999999998</v>
      </c>
      <c r="P154" s="4">
        <v>206.2</v>
      </c>
      <c r="Q154" s="4">
        <v>127.32259999999999</v>
      </c>
      <c r="R154" s="4">
        <v>27.583200000000001</v>
      </c>
      <c r="S154" s="4">
        <v>154.9</v>
      </c>
      <c r="T154" s="4">
        <v>1893.7492</v>
      </c>
      <c r="W154" s="4">
        <v>0</v>
      </c>
      <c r="X154" s="4">
        <v>1.7441</v>
      </c>
      <c r="Y154" s="4">
        <v>12.1</v>
      </c>
      <c r="Z154" s="4">
        <v>855</v>
      </c>
      <c r="AA154" s="4">
        <v>885</v>
      </c>
      <c r="AB154" s="4">
        <v>838</v>
      </c>
      <c r="AC154" s="4">
        <v>43</v>
      </c>
      <c r="AD154" s="4">
        <v>4.5999999999999996</v>
      </c>
      <c r="AE154" s="4">
        <v>0.11</v>
      </c>
      <c r="AF154" s="4">
        <v>990</v>
      </c>
      <c r="AG154" s="4">
        <v>-12</v>
      </c>
      <c r="AH154" s="4">
        <v>5</v>
      </c>
      <c r="AI154" s="4">
        <v>29</v>
      </c>
      <c r="AJ154" s="4">
        <v>190</v>
      </c>
      <c r="AK154" s="4">
        <v>140</v>
      </c>
      <c r="AL154" s="4">
        <v>2.5</v>
      </c>
      <c r="AM154" s="4">
        <v>195</v>
      </c>
      <c r="AN154" s="4" t="s">
        <v>155</v>
      </c>
      <c r="AO154" s="4">
        <v>2</v>
      </c>
      <c r="AP154" s="5">
        <v>0.91769675925925931</v>
      </c>
      <c r="AQ154" s="4">
        <v>47.159180999999997</v>
      </c>
      <c r="AR154" s="4">
        <v>-88.489425999999995</v>
      </c>
      <c r="AS154" s="4">
        <v>312.10000000000002</v>
      </c>
      <c r="AT154" s="4">
        <v>16.399999999999999</v>
      </c>
      <c r="AU154" s="4">
        <v>12</v>
      </c>
      <c r="AV154" s="4">
        <v>11</v>
      </c>
      <c r="AW154" s="4" t="s">
        <v>206</v>
      </c>
      <c r="AX154" s="4">
        <v>1.3694999999999999</v>
      </c>
      <c r="AY154" s="4">
        <v>1.0435000000000001</v>
      </c>
      <c r="AZ154" s="4">
        <v>2.113</v>
      </c>
      <c r="BA154" s="4">
        <v>14.023</v>
      </c>
      <c r="BB154" s="4">
        <v>14.96</v>
      </c>
      <c r="BC154" s="4">
        <v>1.07</v>
      </c>
      <c r="BD154" s="4">
        <v>13.596</v>
      </c>
      <c r="BE154" s="4">
        <v>2951.056</v>
      </c>
      <c r="BF154" s="4">
        <v>22.943999999999999</v>
      </c>
      <c r="BG154" s="4">
        <v>4.3150000000000004</v>
      </c>
      <c r="BH154" s="4">
        <v>0.93500000000000005</v>
      </c>
      <c r="BI154" s="4">
        <v>5.2489999999999997</v>
      </c>
      <c r="BJ154" s="4">
        <v>3.242</v>
      </c>
      <c r="BK154" s="4">
        <v>0.70199999999999996</v>
      </c>
      <c r="BL154" s="4">
        <v>3.944</v>
      </c>
      <c r="BM154" s="4">
        <v>15.226699999999999</v>
      </c>
      <c r="BQ154" s="4">
        <v>308.35000000000002</v>
      </c>
      <c r="BR154" s="4">
        <v>0.38562999999999997</v>
      </c>
      <c r="BS154" s="4">
        <v>-5</v>
      </c>
      <c r="BT154" s="4">
        <v>9.1592000000000007E-2</v>
      </c>
      <c r="BU154" s="4">
        <v>9.4238330000000001</v>
      </c>
      <c r="BV154" s="4">
        <v>1.850158</v>
      </c>
    </row>
    <row r="155" spans="1:74" x14ac:dyDescent="0.25">
      <c r="A155" s="2">
        <v>42068</v>
      </c>
      <c r="B155" s="3">
        <v>1.0069444444444444E-3</v>
      </c>
      <c r="C155" s="4">
        <v>13.978999999999999</v>
      </c>
      <c r="D155" s="4">
        <v>0.1328</v>
      </c>
      <c r="E155" s="4">
        <v>1327.5064709999999</v>
      </c>
      <c r="F155" s="4">
        <v>206.4</v>
      </c>
      <c r="G155" s="4">
        <v>53.2</v>
      </c>
      <c r="H155" s="4">
        <v>1782.6</v>
      </c>
      <c r="J155" s="4">
        <v>1.83</v>
      </c>
      <c r="K155" s="4">
        <v>0.87929999999999997</v>
      </c>
      <c r="L155" s="4">
        <v>12.291499999999999</v>
      </c>
      <c r="M155" s="4">
        <v>0.1167</v>
      </c>
      <c r="N155" s="4">
        <v>181.5009</v>
      </c>
      <c r="O155" s="4">
        <v>46.776600000000002</v>
      </c>
      <c r="P155" s="4">
        <v>228.3</v>
      </c>
      <c r="Q155" s="4">
        <v>136.37819999999999</v>
      </c>
      <c r="R155" s="4">
        <v>35.147500000000001</v>
      </c>
      <c r="S155" s="4">
        <v>171.5</v>
      </c>
      <c r="T155" s="4">
        <v>1782.6007999999999</v>
      </c>
      <c r="W155" s="4">
        <v>0</v>
      </c>
      <c r="X155" s="4">
        <v>1.6082000000000001</v>
      </c>
      <c r="Y155" s="4">
        <v>12.1</v>
      </c>
      <c r="Z155" s="4">
        <v>856</v>
      </c>
      <c r="AA155" s="4">
        <v>886</v>
      </c>
      <c r="AB155" s="4">
        <v>839</v>
      </c>
      <c r="AC155" s="4">
        <v>43</v>
      </c>
      <c r="AD155" s="4">
        <v>4.5999999999999996</v>
      </c>
      <c r="AE155" s="4">
        <v>0.11</v>
      </c>
      <c r="AF155" s="4">
        <v>990</v>
      </c>
      <c r="AG155" s="4">
        <v>-12</v>
      </c>
      <c r="AH155" s="4">
        <v>5</v>
      </c>
      <c r="AI155" s="4">
        <v>29</v>
      </c>
      <c r="AJ155" s="4">
        <v>189.9</v>
      </c>
      <c r="AK155" s="4">
        <v>140</v>
      </c>
      <c r="AL155" s="4">
        <v>2.6</v>
      </c>
      <c r="AM155" s="4">
        <v>195</v>
      </c>
      <c r="AN155" s="4" t="s">
        <v>155</v>
      </c>
      <c r="AO155" s="4">
        <v>2</v>
      </c>
      <c r="AP155" s="5">
        <v>0.91770833333333324</v>
      </c>
      <c r="AQ155" s="4">
        <v>47.159132</v>
      </c>
      <c r="AR155" s="4">
        <v>-88.489333999999999</v>
      </c>
      <c r="AS155" s="4">
        <v>312.10000000000002</v>
      </c>
      <c r="AT155" s="4">
        <v>18.600000000000001</v>
      </c>
      <c r="AU155" s="4">
        <v>12</v>
      </c>
      <c r="AV155" s="4">
        <v>11</v>
      </c>
      <c r="AW155" s="4" t="s">
        <v>206</v>
      </c>
      <c r="AX155" s="4">
        <v>1.161</v>
      </c>
      <c r="AY155" s="4">
        <v>1.0565</v>
      </c>
      <c r="AZ155" s="4">
        <v>1.974</v>
      </c>
      <c r="BA155" s="4">
        <v>14.023</v>
      </c>
      <c r="BB155" s="4">
        <v>14.83</v>
      </c>
      <c r="BC155" s="4">
        <v>1.06</v>
      </c>
      <c r="BD155" s="4">
        <v>13.73</v>
      </c>
      <c r="BE155" s="4">
        <v>2961.9810000000002</v>
      </c>
      <c r="BF155" s="4">
        <v>17.902000000000001</v>
      </c>
      <c r="BG155" s="4">
        <v>4.58</v>
      </c>
      <c r="BH155" s="4">
        <v>1.18</v>
      </c>
      <c r="BI155" s="4">
        <v>5.7610000000000001</v>
      </c>
      <c r="BJ155" s="4">
        <v>3.4420000000000002</v>
      </c>
      <c r="BK155" s="4">
        <v>0.88700000000000001</v>
      </c>
      <c r="BL155" s="4">
        <v>4.3289999999999997</v>
      </c>
      <c r="BM155" s="4">
        <v>14.205299999999999</v>
      </c>
      <c r="BQ155" s="4">
        <v>281.78699999999998</v>
      </c>
      <c r="BR155" s="4">
        <v>0.44246999999999997</v>
      </c>
      <c r="BS155" s="4">
        <v>-5</v>
      </c>
      <c r="BT155" s="4">
        <v>8.8204000000000005E-2</v>
      </c>
      <c r="BU155" s="4">
        <v>10.812861</v>
      </c>
      <c r="BV155" s="4">
        <v>1.7817210000000001</v>
      </c>
    </row>
    <row r="156" spans="1:74" x14ac:dyDescent="0.25">
      <c r="A156" s="2">
        <v>42068</v>
      </c>
      <c r="B156" s="3">
        <v>1.0185185185185186E-3</v>
      </c>
      <c r="C156" s="4">
        <v>14.619</v>
      </c>
      <c r="D156" s="4">
        <v>0.30230000000000001</v>
      </c>
      <c r="E156" s="4">
        <v>3022.5062029999999</v>
      </c>
      <c r="F156" s="4">
        <v>220.3</v>
      </c>
      <c r="G156" s="4">
        <v>28.4</v>
      </c>
      <c r="H156" s="4">
        <v>3110.2</v>
      </c>
      <c r="J156" s="4">
        <v>1.7</v>
      </c>
      <c r="K156" s="4">
        <v>0.87170000000000003</v>
      </c>
      <c r="L156" s="4">
        <v>12.742699999999999</v>
      </c>
      <c r="M156" s="4">
        <v>0.26350000000000001</v>
      </c>
      <c r="N156" s="4">
        <v>191.98560000000001</v>
      </c>
      <c r="O156" s="4">
        <v>24.786899999999999</v>
      </c>
      <c r="P156" s="4">
        <v>216.8</v>
      </c>
      <c r="Q156" s="4">
        <v>144.25630000000001</v>
      </c>
      <c r="R156" s="4">
        <v>18.624600000000001</v>
      </c>
      <c r="S156" s="4">
        <v>162.9</v>
      </c>
      <c r="T156" s="4">
        <v>3110.1646999999998</v>
      </c>
      <c r="W156" s="4">
        <v>0</v>
      </c>
      <c r="X156" s="4">
        <v>1.4818</v>
      </c>
      <c r="Y156" s="4">
        <v>12.1</v>
      </c>
      <c r="Z156" s="4">
        <v>854</v>
      </c>
      <c r="AA156" s="4">
        <v>882</v>
      </c>
      <c r="AB156" s="4">
        <v>840</v>
      </c>
      <c r="AC156" s="4">
        <v>43</v>
      </c>
      <c r="AD156" s="4">
        <v>4.5999999999999996</v>
      </c>
      <c r="AE156" s="4">
        <v>0.11</v>
      </c>
      <c r="AF156" s="4">
        <v>990</v>
      </c>
      <c r="AG156" s="4">
        <v>-12</v>
      </c>
      <c r="AH156" s="4">
        <v>5</v>
      </c>
      <c r="AI156" s="4">
        <v>29</v>
      </c>
      <c r="AJ156" s="4">
        <v>189.1</v>
      </c>
      <c r="AK156" s="4">
        <v>140</v>
      </c>
      <c r="AL156" s="4">
        <v>2.6</v>
      </c>
      <c r="AM156" s="4">
        <v>195</v>
      </c>
      <c r="AN156" s="4" t="s">
        <v>155</v>
      </c>
      <c r="AO156" s="4">
        <v>2</v>
      </c>
      <c r="AP156" s="5">
        <v>0.91771990740740739</v>
      </c>
      <c r="AQ156" s="4">
        <v>47.159080000000003</v>
      </c>
      <c r="AR156" s="4">
        <v>-88.489227999999997</v>
      </c>
      <c r="AS156" s="4">
        <v>311.8</v>
      </c>
      <c r="AT156" s="4">
        <v>20.7</v>
      </c>
      <c r="AU156" s="4">
        <v>12</v>
      </c>
      <c r="AV156" s="4">
        <v>11</v>
      </c>
      <c r="AW156" s="4" t="s">
        <v>206</v>
      </c>
      <c r="AX156" s="4">
        <v>0.9</v>
      </c>
      <c r="AY156" s="4">
        <v>1.1000000000000001</v>
      </c>
      <c r="AZ156" s="4">
        <v>1.8</v>
      </c>
      <c r="BA156" s="4">
        <v>14.023</v>
      </c>
      <c r="BB156" s="4">
        <v>13.92</v>
      </c>
      <c r="BC156" s="4">
        <v>0.99</v>
      </c>
      <c r="BD156" s="4">
        <v>14.723000000000001</v>
      </c>
      <c r="BE156" s="4">
        <v>2901.712</v>
      </c>
      <c r="BF156" s="4">
        <v>38.183999999999997</v>
      </c>
      <c r="BG156" s="4">
        <v>4.5780000000000003</v>
      </c>
      <c r="BH156" s="4">
        <v>0.59099999999999997</v>
      </c>
      <c r="BI156" s="4">
        <v>5.1689999999999996</v>
      </c>
      <c r="BJ156" s="4">
        <v>3.44</v>
      </c>
      <c r="BK156" s="4">
        <v>0.44400000000000001</v>
      </c>
      <c r="BL156" s="4">
        <v>3.8839999999999999</v>
      </c>
      <c r="BM156" s="4">
        <v>23.420500000000001</v>
      </c>
      <c r="BQ156" s="4">
        <v>245.352</v>
      </c>
      <c r="BR156" s="4">
        <v>0.42287999999999998</v>
      </c>
      <c r="BS156" s="4">
        <v>-5</v>
      </c>
      <c r="BT156" s="4">
        <v>9.0714000000000003E-2</v>
      </c>
      <c r="BU156" s="4">
        <v>10.33413</v>
      </c>
      <c r="BV156" s="4">
        <v>1.8324229999999999</v>
      </c>
    </row>
    <row r="157" spans="1:74" x14ac:dyDescent="0.25">
      <c r="A157" s="2">
        <v>42068</v>
      </c>
      <c r="B157" s="3">
        <v>1.0300925925925926E-3</v>
      </c>
      <c r="C157" s="4">
        <v>14.602</v>
      </c>
      <c r="D157" s="4">
        <v>0.47489999999999999</v>
      </c>
      <c r="E157" s="4">
        <v>4749.0916459999999</v>
      </c>
      <c r="F157" s="4">
        <v>237.1</v>
      </c>
      <c r="G157" s="4">
        <v>16.3</v>
      </c>
      <c r="H157" s="4">
        <v>11440.9</v>
      </c>
      <c r="J157" s="4">
        <v>1.7</v>
      </c>
      <c r="K157" s="4">
        <v>0.86250000000000004</v>
      </c>
      <c r="L157" s="4">
        <v>12.5946</v>
      </c>
      <c r="M157" s="4">
        <v>0.40960000000000002</v>
      </c>
      <c r="N157" s="4">
        <v>204.53</v>
      </c>
      <c r="O157" s="4">
        <v>14.0595</v>
      </c>
      <c r="P157" s="4">
        <v>218.6</v>
      </c>
      <c r="Q157" s="4">
        <v>153.7028</v>
      </c>
      <c r="R157" s="4">
        <v>10.5656</v>
      </c>
      <c r="S157" s="4">
        <v>164.3</v>
      </c>
      <c r="T157" s="4">
        <v>11440.858899999999</v>
      </c>
      <c r="W157" s="4">
        <v>0</v>
      </c>
      <c r="X157" s="4">
        <v>1.4662999999999999</v>
      </c>
      <c r="Y157" s="4">
        <v>12.4</v>
      </c>
      <c r="Z157" s="4">
        <v>850</v>
      </c>
      <c r="AA157" s="4">
        <v>877</v>
      </c>
      <c r="AB157" s="4">
        <v>836</v>
      </c>
      <c r="AC157" s="4">
        <v>43</v>
      </c>
      <c r="AD157" s="4">
        <v>4.6399999999999997</v>
      </c>
      <c r="AE157" s="4">
        <v>0.11</v>
      </c>
      <c r="AF157" s="4">
        <v>990</v>
      </c>
      <c r="AG157" s="4">
        <v>-11.9</v>
      </c>
      <c r="AH157" s="4">
        <v>5</v>
      </c>
      <c r="AI157" s="4">
        <v>29</v>
      </c>
      <c r="AJ157" s="4">
        <v>190</v>
      </c>
      <c r="AK157" s="4">
        <v>140</v>
      </c>
      <c r="AL157" s="4">
        <v>2.7</v>
      </c>
      <c r="AM157" s="4">
        <v>195</v>
      </c>
      <c r="AN157" s="4" t="s">
        <v>155</v>
      </c>
      <c r="AO157" s="4">
        <v>2</v>
      </c>
      <c r="AP157" s="5">
        <v>0.91773148148148154</v>
      </c>
      <c r="AQ157" s="4">
        <v>47.159025999999997</v>
      </c>
      <c r="AR157" s="4">
        <v>-88.489097000000001</v>
      </c>
      <c r="AS157" s="4">
        <v>311.7</v>
      </c>
      <c r="AT157" s="4">
        <v>23.3</v>
      </c>
      <c r="AU157" s="4">
        <v>12</v>
      </c>
      <c r="AV157" s="4">
        <v>11</v>
      </c>
      <c r="AW157" s="4" t="s">
        <v>206</v>
      </c>
      <c r="AX157" s="4">
        <v>0.95644399999999996</v>
      </c>
      <c r="AY157" s="4">
        <v>1.325774</v>
      </c>
      <c r="AZ157" s="4">
        <v>2.0257740000000002</v>
      </c>
      <c r="BA157" s="4">
        <v>14.023</v>
      </c>
      <c r="BB157" s="4">
        <v>12.96</v>
      </c>
      <c r="BC157" s="4">
        <v>0.92</v>
      </c>
      <c r="BD157" s="4">
        <v>15.94</v>
      </c>
      <c r="BE157" s="4">
        <v>2699.0279999999998</v>
      </c>
      <c r="BF157" s="4">
        <v>55.87</v>
      </c>
      <c r="BG157" s="4">
        <v>4.59</v>
      </c>
      <c r="BH157" s="4">
        <v>0.316</v>
      </c>
      <c r="BI157" s="4">
        <v>4.9059999999999997</v>
      </c>
      <c r="BJ157" s="4">
        <v>3.4489999999999998</v>
      </c>
      <c r="BK157" s="4">
        <v>0.23699999999999999</v>
      </c>
      <c r="BL157" s="4">
        <v>3.6859999999999999</v>
      </c>
      <c r="BM157" s="4">
        <v>81.0779</v>
      </c>
      <c r="BQ157" s="4">
        <v>228.47399999999999</v>
      </c>
      <c r="BR157" s="4">
        <v>0.35655599999999998</v>
      </c>
      <c r="BS157" s="4">
        <v>-5</v>
      </c>
      <c r="BT157" s="4">
        <v>9.7101999999999994E-2</v>
      </c>
      <c r="BU157" s="4">
        <v>8.7133369999999992</v>
      </c>
      <c r="BV157" s="4">
        <v>1.96146</v>
      </c>
    </row>
    <row r="158" spans="1:74" x14ac:dyDescent="0.25">
      <c r="A158" s="2">
        <v>42068</v>
      </c>
      <c r="B158" s="3">
        <v>1.0416666666666667E-3</v>
      </c>
      <c r="C158" s="4">
        <v>13.989000000000001</v>
      </c>
      <c r="D158" s="4">
        <v>0.2571</v>
      </c>
      <c r="E158" s="4">
        <v>2571.1428569999998</v>
      </c>
      <c r="F158" s="4">
        <v>270.39999999999998</v>
      </c>
      <c r="G158" s="4">
        <v>19.8</v>
      </c>
      <c r="H158" s="4">
        <v>6530.9</v>
      </c>
      <c r="J158" s="4">
        <v>1.6</v>
      </c>
      <c r="K158" s="4">
        <v>0.87370000000000003</v>
      </c>
      <c r="L158" s="4">
        <v>12.222200000000001</v>
      </c>
      <c r="M158" s="4">
        <v>0.22459999999999999</v>
      </c>
      <c r="N158" s="4">
        <v>236.24010000000001</v>
      </c>
      <c r="O158" s="4">
        <v>17.2807</v>
      </c>
      <c r="P158" s="4">
        <v>253.5</v>
      </c>
      <c r="Q158" s="4">
        <v>177.72550000000001</v>
      </c>
      <c r="R158" s="4">
        <v>13.000400000000001</v>
      </c>
      <c r="S158" s="4">
        <v>190.7</v>
      </c>
      <c r="T158" s="4">
        <v>6530.8566000000001</v>
      </c>
      <c r="W158" s="4">
        <v>0</v>
      </c>
      <c r="X158" s="4">
        <v>1.3978999999999999</v>
      </c>
      <c r="Y158" s="4">
        <v>12.4</v>
      </c>
      <c r="Z158" s="4">
        <v>850</v>
      </c>
      <c r="AA158" s="4">
        <v>879</v>
      </c>
      <c r="AB158" s="4">
        <v>836</v>
      </c>
      <c r="AC158" s="4">
        <v>43</v>
      </c>
      <c r="AD158" s="4">
        <v>4.95</v>
      </c>
      <c r="AE158" s="4">
        <v>0.11</v>
      </c>
      <c r="AF158" s="4">
        <v>990</v>
      </c>
      <c r="AG158" s="4">
        <v>-11.1</v>
      </c>
      <c r="AH158" s="4">
        <v>5</v>
      </c>
      <c r="AI158" s="4">
        <v>29</v>
      </c>
      <c r="AJ158" s="4">
        <v>190</v>
      </c>
      <c r="AK158" s="4">
        <v>140.1</v>
      </c>
      <c r="AL158" s="4">
        <v>2.7</v>
      </c>
      <c r="AM158" s="4">
        <v>195</v>
      </c>
      <c r="AN158" s="4" t="s">
        <v>155</v>
      </c>
      <c r="AO158" s="4">
        <v>2</v>
      </c>
      <c r="AP158" s="5">
        <v>0.91774305555555558</v>
      </c>
      <c r="AQ158" s="4">
        <v>47.159002999999998</v>
      </c>
      <c r="AR158" s="4">
        <v>-88.489035000000001</v>
      </c>
      <c r="AS158" s="4">
        <v>311.8</v>
      </c>
      <c r="AT158" s="4">
        <v>24.5</v>
      </c>
      <c r="AU158" s="4">
        <v>12</v>
      </c>
      <c r="AV158" s="4">
        <v>11</v>
      </c>
      <c r="AW158" s="4" t="s">
        <v>206</v>
      </c>
      <c r="AX158" s="4">
        <v>1</v>
      </c>
      <c r="AY158" s="4">
        <v>1.5</v>
      </c>
      <c r="AZ158" s="4">
        <v>2.2000000000000002</v>
      </c>
      <c r="BA158" s="4">
        <v>14.023</v>
      </c>
      <c r="BB158" s="4">
        <v>14.15</v>
      </c>
      <c r="BC158" s="4">
        <v>1.01</v>
      </c>
      <c r="BD158" s="4">
        <v>14.454000000000001</v>
      </c>
      <c r="BE158" s="4">
        <v>2829.4830000000002</v>
      </c>
      <c r="BF158" s="4">
        <v>33.1</v>
      </c>
      <c r="BG158" s="4">
        <v>5.7270000000000003</v>
      </c>
      <c r="BH158" s="4">
        <v>0.41899999999999998</v>
      </c>
      <c r="BI158" s="4">
        <v>6.1459999999999999</v>
      </c>
      <c r="BJ158" s="4">
        <v>4.3090000000000002</v>
      </c>
      <c r="BK158" s="4">
        <v>0.315</v>
      </c>
      <c r="BL158" s="4">
        <v>4.6239999999999997</v>
      </c>
      <c r="BM158" s="4">
        <v>49.997599999999998</v>
      </c>
      <c r="BQ158" s="4">
        <v>235.31299999999999</v>
      </c>
      <c r="BR158" s="4">
        <v>0.25933</v>
      </c>
      <c r="BS158" s="4">
        <v>-5</v>
      </c>
      <c r="BT158" s="4">
        <v>9.8101999999999995E-2</v>
      </c>
      <c r="BU158" s="4">
        <v>6.3373679999999997</v>
      </c>
      <c r="BV158" s="4">
        <v>1.9816579999999999</v>
      </c>
    </row>
    <row r="159" spans="1:74" x14ac:dyDescent="0.25">
      <c r="A159" s="2">
        <v>42068</v>
      </c>
      <c r="B159" s="3">
        <v>1.0532407407407407E-3</v>
      </c>
      <c r="C159" s="4">
        <v>14.031000000000001</v>
      </c>
      <c r="D159" s="4">
        <v>0.14280000000000001</v>
      </c>
      <c r="E159" s="4">
        <v>1428.2857140000001</v>
      </c>
      <c r="F159" s="4">
        <v>267.39999999999998</v>
      </c>
      <c r="G159" s="4">
        <v>31.4</v>
      </c>
      <c r="H159" s="4">
        <v>3032.6</v>
      </c>
      <c r="J159" s="4">
        <v>1.6</v>
      </c>
      <c r="K159" s="4">
        <v>0.87760000000000005</v>
      </c>
      <c r="L159" s="4">
        <v>12.314399999999999</v>
      </c>
      <c r="M159" s="4">
        <v>0.12540000000000001</v>
      </c>
      <c r="N159" s="4">
        <v>234.7002</v>
      </c>
      <c r="O159" s="4">
        <v>27.5581</v>
      </c>
      <c r="P159" s="4">
        <v>262.3</v>
      </c>
      <c r="Q159" s="4">
        <v>176.35169999999999</v>
      </c>
      <c r="R159" s="4">
        <v>20.706900000000001</v>
      </c>
      <c r="S159" s="4">
        <v>197.1</v>
      </c>
      <c r="T159" s="4">
        <v>3032.6482999999998</v>
      </c>
      <c r="W159" s="4">
        <v>0</v>
      </c>
      <c r="X159" s="4">
        <v>1.4041999999999999</v>
      </c>
      <c r="Y159" s="4">
        <v>12.5</v>
      </c>
      <c r="Z159" s="4">
        <v>851</v>
      </c>
      <c r="AA159" s="4">
        <v>879</v>
      </c>
      <c r="AB159" s="4">
        <v>837</v>
      </c>
      <c r="AC159" s="4">
        <v>43</v>
      </c>
      <c r="AD159" s="4">
        <v>4.5999999999999996</v>
      </c>
      <c r="AE159" s="4">
        <v>0.11</v>
      </c>
      <c r="AF159" s="4">
        <v>990</v>
      </c>
      <c r="AG159" s="4">
        <v>-12</v>
      </c>
      <c r="AH159" s="4">
        <v>5</v>
      </c>
      <c r="AI159" s="4">
        <v>29</v>
      </c>
      <c r="AJ159" s="4">
        <v>190</v>
      </c>
      <c r="AK159" s="4">
        <v>141</v>
      </c>
      <c r="AL159" s="4">
        <v>2.7</v>
      </c>
      <c r="AM159" s="4">
        <v>195</v>
      </c>
      <c r="AN159" s="4" t="s">
        <v>155</v>
      </c>
      <c r="AO159" s="4">
        <v>2</v>
      </c>
      <c r="AP159" s="5">
        <v>0.91774305555555558</v>
      </c>
      <c r="AQ159" s="4">
        <v>47.158965999999999</v>
      </c>
      <c r="AR159" s="4">
        <v>-88.488906</v>
      </c>
      <c r="AS159" s="4">
        <v>312</v>
      </c>
      <c r="AT159" s="4">
        <v>21.5</v>
      </c>
      <c r="AU159" s="4">
        <v>12</v>
      </c>
      <c r="AV159" s="4">
        <v>11</v>
      </c>
      <c r="AW159" s="4" t="s">
        <v>206</v>
      </c>
      <c r="AX159" s="4">
        <v>1.0565</v>
      </c>
      <c r="AY159" s="4">
        <v>1.6695</v>
      </c>
      <c r="AZ159" s="4">
        <v>2.1435</v>
      </c>
      <c r="BA159" s="4">
        <v>14.023</v>
      </c>
      <c r="BB159" s="4">
        <v>14.62</v>
      </c>
      <c r="BC159" s="4">
        <v>1.04</v>
      </c>
      <c r="BD159" s="4">
        <v>13.941000000000001</v>
      </c>
      <c r="BE159" s="4">
        <v>2930.9319999999998</v>
      </c>
      <c r="BF159" s="4">
        <v>18.989000000000001</v>
      </c>
      <c r="BG159" s="4">
        <v>5.85</v>
      </c>
      <c r="BH159" s="4">
        <v>0.68700000000000006</v>
      </c>
      <c r="BI159" s="4">
        <v>6.5369999999999999</v>
      </c>
      <c r="BJ159" s="4">
        <v>4.3949999999999996</v>
      </c>
      <c r="BK159" s="4">
        <v>0.51600000000000001</v>
      </c>
      <c r="BL159" s="4">
        <v>4.9119999999999999</v>
      </c>
      <c r="BM159" s="4">
        <v>23.8689</v>
      </c>
      <c r="BQ159" s="4">
        <v>243.01300000000001</v>
      </c>
      <c r="BR159" s="4">
        <v>0.38013200000000003</v>
      </c>
      <c r="BS159" s="4">
        <v>-5</v>
      </c>
      <c r="BT159" s="4">
        <v>9.8899000000000001E-2</v>
      </c>
      <c r="BU159" s="4">
        <v>9.289479</v>
      </c>
      <c r="BV159" s="4">
        <v>1.9977579999999999</v>
      </c>
    </row>
    <row r="160" spans="1:74" x14ac:dyDescent="0.25">
      <c r="A160" s="2">
        <v>42068</v>
      </c>
      <c r="B160" s="3">
        <v>1.0648148148148147E-3</v>
      </c>
      <c r="C160" s="4">
        <v>14.388</v>
      </c>
      <c r="D160" s="4">
        <v>0.14630000000000001</v>
      </c>
      <c r="E160" s="4">
        <v>1463.214575</v>
      </c>
      <c r="F160" s="4">
        <v>216.8</v>
      </c>
      <c r="G160" s="4">
        <v>20.3</v>
      </c>
      <c r="H160" s="4">
        <v>1833.3</v>
      </c>
      <c r="J160" s="4">
        <v>1.38</v>
      </c>
      <c r="K160" s="4">
        <v>0.876</v>
      </c>
      <c r="L160" s="4">
        <v>12.6043</v>
      </c>
      <c r="M160" s="4">
        <v>0.12820000000000001</v>
      </c>
      <c r="N160" s="4">
        <v>189.923</v>
      </c>
      <c r="O160" s="4">
        <v>17.754000000000001</v>
      </c>
      <c r="P160" s="4">
        <v>207.7</v>
      </c>
      <c r="Q160" s="4">
        <v>142.70650000000001</v>
      </c>
      <c r="R160" s="4">
        <v>13.340199999999999</v>
      </c>
      <c r="S160" s="4">
        <v>156</v>
      </c>
      <c r="T160" s="4">
        <v>1833.2773</v>
      </c>
      <c r="W160" s="4">
        <v>0</v>
      </c>
      <c r="X160" s="4">
        <v>1.21</v>
      </c>
      <c r="Y160" s="4">
        <v>12.5</v>
      </c>
      <c r="Z160" s="4">
        <v>854</v>
      </c>
      <c r="AA160" s="4">
        <v>883</v>
      </c>
      <c r="AB160" s="4">
        <v>839</v>
      </c>
      <c r="AC160" s="4">
        <v>43</v>
      </c>
      <c r="AD160" s="4">
        <v>4.5999999999999996</v>
      </c>
      <c r="AE160" s="4">
        <v>0.11</v>
      </c>
      <c r="AF160" s="4">
        <v>990</v>
      </c>
      <c r="AG160" s="4">
        <v>-12</v>
      </c>
      <c r="AH160" s="4">
        <v>5</v>
      </c>
      <c r="AI160" s="4">
        <v>29</v>
      </c>
      <c r="AJ160" s="4">
        <v>190</v>
      </c>
      <c r="AK160" s="4">
        <v>141</v>
      </c>
      <c r="AL160" s="4">
        <v>2.8</v>
      </c>
      <c r="AM160" s="4">
        <v>195</v>
      </c>
      <c r="AN160" s="4" t="s">
        <v>155</v>
      </c>
      <c r="AO160" s="4">
        <v>2</v>
      </c>
      <c r="AP160" s="5">
        <v>0.91776620370370365</v>
      </c>
      <c r="AQ160" s="4">
        <v>47.158923000000001</v>
      </c>
      <c r="AR160" s="4">
        <v>-88.488743999999997</v>
      </c>
      <c r="AS160" s="4">
        <v>312.3</v>
      </c>
      <c r="AT160" s="4">
        <v>19.8</v>
      </c>
      <c r="AU160" s="4">
        <v>12</v>
      </c>
      <c r="AV160" s="4">
        <v>11</v>
      </c>
      <c r="AW160" s="4" t="s">
        <v>206</v>
      </c>
      <c r="AX160" s="4">
        <v>1.1000000000000001</v>
      </c>
      <c r="AY160" s="4">
        <v>1.7435</v>
      </c>
      <c r="AZ160" s="4">
        <v>2.0434999999999999</v>
      </c>
      <c r="BA160" s="4">
        <v>14.023</v>
      </c>
      <c r="BB160" s="4">
        <v>14.42</v>
      </c>
      <c r="BC160" s="4">
        <v>1.03</v>
      </c>
      <c r="BD160" s="4">
        <v>14.153</v>
      </c>
      <c r="BE160" s="4">
        <v>2959.672</v>
      </c>
      <c r="BF160" s="4">
        <v>19.157</v>
      </c>
      <c r="BG160" s="4">
        <v>4.67</v>
      </c>
      <c r="BH160" s="4">
        <v>0.437</v>
      </c>
      <c r="BI160" s="4">
        <v>5.1070000000000002</v>
      </c>
      <c r="BJ160" s="4">
        <v>3.5089999999999999</v>
      </c>
      <c r="BK160" s="4">
        <v>0.32800000000000001</v>
      </c>
      <c r="BL160" s="4">
        <v>3.8370000000000002</v>
      </c>
      <c r="BM160" s="4">
        <v>14.2355</v>
      </c>
      <c r="BQ160" s="4">
        <v>206.59200000000001</v>
      </c>
      <c r="BR160" s="4">
        <v>0.50268800000000002</v>
      </c>
      <c r="BS160" s="4">
        <v>-5</v>
      </c>
      <c r="BT160" s="4">
        <v>9.7897999999999999E-2</v>
      </c>
      <c r="BU160" s="4">
        <v>12.284438</v>
      </c>
      <c r="BV160" s="4">
        <v>1.9775400000000001</v>
      </c>
    </row>
    <row r="161" spans="1:74" x14ac:dyDescent="0.25">
      <c r="A161" s="2">
        <v>42068</v>
      </c>
      <c r="B161" s="3">
        <v>1.0763888888888889E-3</v>
      </c>
      <c r="C161" s="4">
        <v>14.597</v>
      </c>
      <c r="D161" s="4">
        <v>0.36009999999999998</v>
      </c>
      <c r="E161" s="4">
        <v>3600.9983080000002</v>
      </c>
      <c r="F161" s="4">
        <v>186.5</v>
      </c>
      <c r="G161" s="4">
        <v>20</v>
      </c>
      <c r="H161" s="4">
        <v>1400.5</v>
      </c>
      <c r="J161" s="4">
        <v>1.1200000000000001</v>
      </c>
      <c r="K161" s="4">
        <v>0.873</v>
      </c>
      <c r="L161" s="4">
        <v>12.7425</v>
      </c>
      <c r="M161" s="4">
        <v>0.31430000000000002</v>
      </c>
      <c r="N161" s="4">
        <v>162.8203</v>
      </c>
      <c r="O161" s="4">
        <v>17.459599999999998</v>
      </c>
      <c r="P161" s="4">
        <v>180.3</v>
      </c>
      <c r="Q161" s="4">
        <v>122.34180000000001</v>
      </c>
      <c r="R161" s="4">
        <v>13.119</v>
      </c>
      <c r="S161" s="4">
        <v>135.5</v>
      </c>
      <c r="T161" s="4">
        <v>1400.5379</v>
      </c>
      <c r="W161" s="4">
        <v>0</v>
      </c>
      <c r="X161" s="4">
        <v>0.97960000000000003</v>
      </c>
      <c r="Y161" s="4">
        <v>12.5</v>
      </c>
      <c r="Z161" s="4">
        <v>857</v>
      </c>
      <c r="AA161" s="4">
        <v>885</v>
      </c>
      <c r="AB161" s="4">
        <v>841</v>
      </c>
      <c r="AC161" s="4">
        <v>43</v>
      </c>
      <c r="AD161" s="4">
        <v>4.5999999999999996</v>
      </c>
      <c r="AE161" s="4">
        <v>0.11</v>
      </c>
      <c r="AF161" s="4">
        <v>990</v>
      </c>
      <c r="AG161" s="4">
        <v>-12</v>
      </c>
      <c r="AH161" s="4">
        <v>5</v>
      </c>
      <c r="AI161" s="4">
        <v>29</v>
      </c>
      <c r="AJ161" s="4">
        <v>190.1</v>
      </c>
      <c r="AK161" s="4">
        <v>141</v>
      </c>
      <c r="AL161" s="4">
        <v>2.7</v>
      </c>
      <c r="AM161" s="4">
        <v>195</v>
      </c>
      <c r="AN161" s="4" t="s">
        <v>155</v>
      </c>
      <c r="AO161" s="4">
        <v>2</v>
      </c>
      <c r="AP161" s="5">
        <v>0.9177777777777778</v>
      </c>
      <c r="AQ161" s="4">
        <v>47.158904</v>
      </c>
      <c r="AR161" s="4">
        <v>-88.488613999999998</v>
      </c>
      <c r="AS161" s="4">
        <v>312.3</v>
      </c>
      <c r="AT161" s="4">
        <v>22.7</v>
      </c>
      <c r="AU161" s="4">
        <v>12</v>
      </c>
      <c r="AV161" s="4">
        <v>11</v>
      </c>
      <c r="AW161" s="4" t="s">
        <v>206</v>
      </c>
      <c r="AX161" s="4">
        <v>1.1000000000000001</v>
      </c>
      <c r="AY161" s="4">
        <v>1.587</v>
      </c>
      <c r="AZ161" s="4">
        <v>2</v>
      </c>
      <c r="BA161" s="4">
        <v>14.023</v>
      </c>
      <c r="BB161" s="4">
        <v>14.06</v>
      </c>
      <c r="BC161" s="4">
        <v>1</v>
      </c>
      <c r="BD161" s="4">
        <v>14.554</v>
      </c>
      <c r="BE161" s="4">
        <v>2928.1889999999999</v>
      </c>
      <c r="BF161" s="4">
        <v>45.975999999999999</v>
      </c>
      <c r="BG161" s="4">
        <v>3.9180000000000001</v>
      </c>
      <c r="BH161" s="4">
        <v>0.42</v>
      </c>
      <c r="BI161" s="4">
        <v>4.3380000000000001</v>
      </c>
      <c r="BJ161" s="4">
        <v>2.944</v>
      </c>
      <c r="BK161" s="4">
        <v>0.316</v>
      </c>
      <c r="BL161" s="4">
        <v>3.26</v>
      </c>
      <c r="BM161" s="4">
        <v>10.642899999999999</v>
      </c>
      <c r="BQ161" s="4">
        <v>163.68600000000001</v>
      </c>
      <c r="BR161" s="4">
        <v>0.63373400000000002</v>
      </c>
      <c r="BS161" s="4">
        <v>-5</v>
      </c>
      <c r="BT161" s="4">
        <v>9.7101999999999994E-2</v>
      </c>
      <c r="BU161" s="4">
        <v>15.486875</v>
      </c>
      <c r="BV161" s="4">
        <v>1.96146</v>
      </c>
    </row>
    <row r="162" spans="1:74" x14ac:dyDescent="0.25">
      <c r="A162" s="2">
        <v>42068</v>
      </c>
      <c r="B162" s="3">
        <v>1.0879629629629629E-3</v>
      </c>
      <c r="C162" s="4">
        <v>14.417</v>
      </c>
      <c r="D162" s="4">
        <v>0.43580000000000002</v>
      </c>
      <c r="E162" s="4">
        <v>4358.0325199999997</v>
      </c>
      <c r="F162" s="4">
        <v>199.3</v>
      </c>
      <c r="G162" s="4">
        <v>20</v>
      </c>
      <c r="H162" s="4">
        <v>1498.5</v>
      </c>
      <c r="J162" s="4">
        <v>1</v>
      </c>
      <c r="K162" s="4">
        <v>0.87360000000000004</v>
      </c>
      <c r="L162" s="4">
        <v>12.5947</v>
      </c>
      <c r="M162" s="4">
        <v>0.38069999999999998</v>
      </c>
      <c r="N162" s="4">
        <v>174.13820000000001</v>
      </c>
      <c r="O162" s="4">
        <v>17.471900000000002</v>
      </c>
      <c r="P162" s="4">
        <v>191.6</v>
      </c>
      <c r="Q162" s="4">
        <v>130.8459</v>
      </c>
      <c r="R162" s="4">
        <v>13.128299999999999</v>
      </c>
      <c r="S162" s="4">
        <v>144</v>
      </c>
      <c r="T162" s="4">
        <v>1498.5244</v>
      </c>
      <c r="W162" s="4">
        <v>0</v>
      </c>
      <c r="X162" s="4">
        <v>0.87360000000000004</v>
      </c>
      <c r="Y162" s="4">
        <v>12.6</v>
      </c>
      <c r="Z162" s="4">
        <v>855</v>
      </c>
      <c r="AA162" s="4">
        <v>883</v>
      </c>
      <c r="AB162" s="4">
        <v>840</v>
      </c>
      <c r="AC162" s="4">
        <v>43</v>
      </c>
      <c r="AD162" s="4">
        <v>4.5999999999999996</v>
      </c>
      <c r="AE162" s="4">
        <v>0.11</v>
      </c>
      <c r="AF162" s="4">
        <v>990</v>
      </c>
      <c r="AG162" s="4">
        <v>-12</v>
      </c>
      <c r="AH162" s="4">
        <v>5</v>
      </c>
      <c r="AI162" s="4">
        <v>29</v>
      </c>
      <c r="AJ162" s="4">
        <v>191</v>
      </c>
      <c r="AK162" s="4">
        <v>141</v>
      </c>
      <c r="AL162" s="4">
        <v>2.9</v>
      </c>
      <c r="AM162" s="4">
        <v>195</v>
      </c>
      <c r="AN162" s="4" t="s">
        <v>155</v>
      </c>
      <c r="AO162" s="4">
        <v>2</v>
      </c>
      <c r="AP162" s="5">
        <v>0.91778935185185195</v>
      </c>
      <c r="AQ162" s="4">
        <v>47.158893999999997</v>
      </c>
      <c r="AR162" s="4">
        <v>-88.488438000000002</v>
      </c>
      <c r="AS162" s="4">
        <v>312.10000000000002</v>
      </c>
      <c r="AT162" s="4">
        <v>27.4</v>
      </c>
      <c r="AU162" s="4">
        <v>12</v>
      </c>
      <c r="AV162" s="4">
        <v>11</v>
      </c>
      <c r="AW162" s="4" t="s">
        <v>206</v>
      </c>
      <c r="AX162" s="4">
        <v>1.1000000000000001</v>
      </c>
      <c r="AY162" s="4">
        <v>1.5</v>
      </c>
      <c r="AZ162" s="4">
        <v>2</v>
      </c>
      <c r="BA162" s="4">
        <v>14.023</v>
      </c>
      <c r="BB162" s="4">
        <v>14.14</v>
      </c>
      <c r="BC162" s="4">
        <v>1.01</v>
      </c>
      <c r="BD162" s="4">
        <v>14.465999999999999</v>
      </c>
      <c r="BE162" s="4">
        <v>2910.0639999999999</v>
      </c>
      <c r="BF162" s="4">
        <v>55.99</v>
      </c>
      <c r="BG162" s="4">
        <v>4.2140000000000004</v>
      </c>
      <c r="BH162" s="4">
        <v>0.42299999999999999</v>
      </c>
      <c r="BI162" s="4">
        <v>4.6360000000000001</v>
      </c>
      <c r="BJ162" s="4">
        <v>3.1659999999999999</v>
      </c>
      <c r="BK162" s="4">
        <v>0.318</v>
      </c>
      <c r="BL162" s="4">
        <v>3.484</v>
      </c>
      <c r="BM162" s="4">
        <v>11.4499</v>
      </c>
      <c r="BQ162" s="4">
        <v>146.77099999999999</v>
      </c>
      <c r="BR162" s="4">
        <v>0.65083599999999997</v>
      </c>
      <c r="BS162" s="4">
        <v>-5</v>
      </c>
      <c r="BT162" s="4">
        <v>9.7591999999999998E-2</v>
      </c>
      <c r="BU162" s="4">
        <v>15.904805</v>
      </c>
      <c r="BV162" s="4">
        <v>1.9713579999999999</v>
      </c>
    </row>
    <row r="163" spans="1:74" x14ac:dyDescent="0.25">
      <c r="A163" s="2">
        <v>42068</v>
      </c>
      <c r="B163" s="3">
        <v>1.0995370370370371E-3</v>
      </c>
      <c r="C163" s="4">
        <v>13.305</v>
      </c>
      <c r="D163" s="4">
        <v>0.27329999999999999</v>
      </c>
      <c r="E163" s="4">
        <v>2733.113523</v>
      </c>
      <c r="F163" s="4">
        <v>207.3</v>
      </c>
      <c r="G163" s="4">
        <v>20</v>
      </c>
      <c r="H163" s="4">
        <v>1414.4</v>
      </c>
      <c r="J163" s="4">
        <v>1</v>
      </c>
      <c r="K163" s="4">
        <v>0.88370000000000004</v>
      </c>
      <c r="L163" s="4">
        <v>11.7569</v>
      </c>
      <c r="M163" s="4">
        <v>0.24149999999999999</v>
      </c>
      <c r="N163" s="4">
        <v>183.185</v>
      </c>
      <c r="O163" s="4">
        <v>17.673400000000001</v>
      </c>
      <c r="P163" s="4">
        <v>200.9</v>
      </c>
      <c r="Q163" s="4">
        <v>137.64359999999999</v>
      </c>
      <c r="R163" s="4">
        <v>13.2797</v>
      </c>
      <c r="S163" s="4">
        <v>150.9</v>
      </c>
      <c r="T163" s="4">
        <v>1414.4305999999999</v>
      </c>
      <c r="W163" s="4">
        <v>0</v>
      </c>
      <c r="X163" s="4">
        <v>0.88370000000000004</v>
      </c>
      <c r="Y163" s="4">
        <v>12.5</v>
      </c>
      <c r="Z163" s="4">
        <v>854</v>
      </c>
      <c r="AA163" s="4">
        <v>883</v>
      </c>
      <c r="AB163" s="4">
        <v>839</v>
      </c>
      <c r="AC163" s="4">
        <v>43</v>
      </c>
      <c r="AD163" s="4">
        <v>4.5999999999999996</v>
      </c>
      <c r="AE163" s="4">
        <v>0.11</v>
      </c>
      <c r="AF163" s="4">
        <v>990</v>
      </c>
      <c r="AG163" s="4">
        <v>-12</v>
      </c>
      <c r="AH163" s="4">
        <v>5</v>
      </c>
      <c r="AI163" s="4">
        <v>29</v>
      </c>
      <c r="AJ163" s="4">
        <v>191</v>
      </c>
      <c r="AK163" s="4">
        <v>141</v>
      </c>
      <c r="AL163" s="4">
        <v>2.8</v>
      </c>
      <c r="AM163" s="4">
        <v>195</v>
      </c>
      <c r="AN163" s="4" t="s">
        <v>155</v>
      </c>
      <c r="AO163" s="4">
        <v>2</v>
      </c>
      <c r="AP163" s="5">
        <v>0.91780092592592588</v>
      </c>
      <c r="AQ163" s="4">
        <v>47.158892000000002</v>
      </c>
      <c r="AR163" s="4">
        <v>-88.488349999999997</v>
      </c>
      <c r="AS163" s="4">
        <v>311.89999999999998</v>
      </c>
      <c r="AT163" s="4">
        <v>32.299999999999997</v>
      </c>
      <c r="AU163" s="4">
        <v>12</v>
      </c>
      <c r="AV163" s="4">
        <v>11</v>
      </c>
      <c r="AW163" s="4" t="s">
        <v>206</v>
      </c>
      <c r="AX163" s="4">
        <v>1.1564559999999999</v>
      </c>
      <c r="AY163" s="4">
        <v>1.2177180000000001</v>
      </c>
      <c r="AZ163" s="4">
        <v>2.0564559999999998</v>
      </c>
      <c r="BA163" s="4">
        <v>14.023</v>
      </c>
      <c r="BB163" s="4">
        <v>15.39</v>
      </c>
      <c r="BC163" s="4">
        <v>1.1000000000000001</v>
      </c>
      <c r="BD163" s="4">
        <v>13.164</v>
      </c>
      <c r="BE163" s="4">
        <v>2937.723</v>
      </c>
      <c r="BF163" s="4">
        <v>38.409999999999997</v>
      </c>
      <c r="BG163" s="4">
        <v>4.7930000000000001</v>
      </c>
      <c r="BH163" s="4">
        <v>0.46200000000000002</v>
      </c>
      <c r="BI163" s="4">
        <v>5.2560000000000002</v>
      </c>
      <c r="BJ163" s="4">
        <v>3.6019999999999999</v>
      </c>
      <c r="BK163" s="4">
        <v>0.34699999999999998</v>
      </c>
      <c r="BL163" s="4">
        <v>3.9489999999999998</v>
      </c>
      <c r="BM163" s="4">
        <v>11.6875</v>
      </c>
      <c r="BQ163" s="4">
        <v>160.54900000000001</v>
      </c>
      <c r="BR163" s="4">
        <v>0.65618799999999999</v>
      </c>
      <c r="BS163" s="4">
        <v>-5</v>
      </c>
      <c r="BT163" s="4">
        <v>9.3897999999999995E-2</v>
      </c>
      <c r="BU163" s="4">
        <v>16.035595000000001</v>
      </c>
      <c r="BV163" s="4">
        <v>1.8967400000000001</v>
      </c>
    </row>
    <row r="164" spans="1:74" x14ac:dyDescent="0.25">
      <c r="A164" s="2">
        <v>42068</v>
      </c>
      <c r="B164" s="3">
        <v>1.1111111111111111E-3</v>
      </c>
      <c r="C164" s="4">
        <v>12.385</v>
      </c>
      <c r="D164" s="4">
        <v>0.1114</v>
      </c>
      <c r="E164" s="4">
        <v>1114.1680530000001</v>
      </c>
      <c r="F164" s="4">
        <v>195.5</v>
      </c>
      <c r="G164" s="4">
        <v>13.3</v>
      </c>
      <c r="H164" s="4">
        <v>1511.4</v>
      </c>
      <c r="J164" s="4">
        <v>0.9</v>
      </c>
      <c r="K164" s="4">
        <v>0.89229999999999998</v>
      </c>
      <c r="L164" s="4">
        <v>11.0511</v>
      </c>
      <c r="M164" s="4">
        <v>9.9400000000000002E-2</v>
      </c>
      <c r="N164" s="4">
        <v>174.41839999999999</v>
      </c>
      <c r="O164" s="4">
        <v>11.903700000000001</v>
      </c>
      <c r="P164" s="4">
        <v>186.3</v>
      </c>
      <c r="Q164" s="4">
        <v>131.0565</v>
      </c>
      <c r="R164" s="4">
        <v>8.9443000000000001</v>
      </c>
      <c r="S164" s="4">
        <v>140</v>
      </c>
      <c r="T164" s="4">
        <v>1511.4090000000001</v>
      </c>
      <c r="W164" s="4">
        <v>0</v>
      </c>
      <c r="X164" s="4">
        <v>0.80300000000000005</v>
      </c>
      <c r="Y164" s="4">
        <v>12.5</v>
      </c>
      <c r="Z164" s="4">
        <v>852</v>
      </c>
      <c r="AA164" s="4">
        <v>881</v>
      </c>
      <c r="AB164" s="4">
        <v>837</v>
      </c>
      <c r="AC164" s="4">
        <v>43</v>
      </c>
      <c r="AD164" s="4">
        <v>4.5999999999999996</v>
      </c>
      <c r="AE164" s="4">
        <v>0.11</v>
      </c>
      <c r="AF164" s="4">
        <v>990</v>
      </c>
      <c r="AG164" s="4">
        <v>-12</v>
      </c>
      <c r="AH164" s="4">
        <v>5</v>
      </c>
      <c r="AI164" s="4">
        <v>29</v>
      </c>
      <c r="AJ164" s="4">
        <v>191</v>
      </c>
      <c r="AK164" s="4">
        <v>141</v>
      </c>
      <c r="AL164" s="4">
        <v>3</v>
      </c>
      <c r="AM164" s="4">
        <v>195</v>
      </c>
      <c r="AN164" s="4" t="s">
        <v>155</v>
      </c>
      <c r="AO164" s="4">
        <v>2</v>
      </c>
      <c r="AP164" s="5">
        <v>0.91780092592592588</v>
      </c>
      <c r="AQ164" s="4">
        <v>47.158898000000001</v>
      </c>
      <c r="AR164" s="4">
        <v>-88.488219000000001</v>
      </c>
      <c r="AS164" s="4">
        <v>311.89999999999998</v>
      </c>
      <c r="AT164" s="4">
        <v>36.200000000000003</v>
      </c>
      <c r="AU164" s="4">
        <v>12</v>
      </c>
      <c r="AV164" s="4">
        <v>11</v>
      </c>
      <c r="AW164" s="4" t="s">
        <v>206</v>
      </c>
      <c r="AX164" s="4">
        <v>1.2</v>
      </c>
      <c r="AY164" s="4">
        <v>1</v>
      </c>
      <c r="AZ164" s="4">
        <v>2.1</v>
      </c>
      <c r="BA164" s="4">
        <v>14.023</v>
      </c>
      <c r="BB164" s="4">
        <v>16.64</v>
      </c>
      <c r="BC164" s="4">
        <v>1.19</v>
      </c>
      <c r="BD164" s="4">
        <v>12.073</v>
      </c>
      <c r="BE164" s="4">
        <v>2966.8980000000001</v>
      </c>
      <c r="BF164" s="4">
        <v>16.986999999999998</v>
      </c>
      <c r="BG164" s="4">
        <v>4.9039999999999999</v>
      </c>
      <c r="BH164" s="4">
        <v>0.33500000000000002</v>
      </c>
      <c r="BI164" s="4">
        <v>5.2380000000000004</v>
      </c>
      <c r="BJ164" s="4">
        <v>3.6850000000000001</v>
      </c>
      <c r="BK164" s="4">
        <v>0.251</v>
      </c>
      <c r="BL164" s="4">
        <v>3.9359999999999999</v>
      </c>
      <c r="BM164" s="4">
        <v>13.4183</v>
      </c>
      <c r="BQ164" s="4">
        <v>156.76</v>
      </c>
      <c r="BR164" s="4">
        <v>0.55284</v>
      </c>
      <c r="BS164" s="4">
        <v>-5</v>
      </c>
      <c r="BT164" s="4">
        <v>9.2796000000000003E-2</v>
      </c>
      <c r="BU164" s="4">
        <v>13.510028</v>
      </c>
      <c r="BV164" s="4">
        <v>1.874479</v>
      </c>
    </row>
    <row r="165" spans="1:74" x14ac:dyDescent="0.25">
      <c r="A165" s="2">
        <v>42068</v>
      </c>
      <c r="B165" s="3">
        <v>1.1226851851851851E-3</v>
      </c>
      <c r="C165" s="4">
        <v>12.12</v>
      </c>
      <c r="D165" s="4">
        <v>7.3999999999999996E-2</v>
      </c>
      <c r="E165" s="4">
        <v>739.792013</v>
      </c>
      <c r="F165" s="4">
        <v>168.9</v>
      </c>
      <c r="G165" s="4">
        <v>7.4</v>
      </c>
      <c r="H165" s="4">
        <v>1718</v>
      </c>
      <c r="J165" s="4">
        <v>0.73</v>
      </c>
      <c r="K165" s="4">
        <v>0.89449999999999996</v>
      </c>
      <c r="L165" s="4">
        <v>10.841200000000001</v>
      </c>
      <c r="M165" s="4">
        <v>6.6199999999999995E-2</v>
      </c>
      <c r="N165" s="4">
        <v>151.06559999999999</v>
      </c>
      <c r="O165" s="4">
        <v>6.6391</v>
      </c>
      <c r="P165" s="4">
        <v>157.69999999999999</v>
      </c>
      <c r="Q165" s="4">
        <v>113.5094</v>
      </c>
      <c r="R165" s="4">
        <v>4.9885999999999999</v>
      </c>
      <c r="S165" s="4">
        <v>118.5</v>
      </c>
      <c r="T165" s="4">
        <v>1717.9667999999999</v>
      </c>
      <c r="W165" s="4">
        <v>0</v>
      </c>
      <c r="X165" s="4">
        <v>0.65490000000000004</v>
      </c>
      <c r="Y165" s="4">
        <v>12.5</v>
      </c>
      <c r="Z165" s="4">
        <v>853</v>
      </c>
      <c r="AA165" s="4">
        <v>882</v>
      </c>
      <c r="AB165" s="4">
        <v>838</v>
      </c>
      <c r="AC165" s="4">
        <v>43</v>
      </c>
      <c r="AD165" s="4">
        <v>4.5999999999999996</v>
      </c>
      <c r="AE165" s="4">
        <v>0.11</v>
      </c>
      <c r="AF165" s="4">
        <v>990</v>
      </c>
      <c r="AG165" s="4">
        <v>-12</v>
      </c>
      <c r="AH165" s="4">
        <v>5</v>
      </c>
      <c r="AI165" s="4">
        <v>29</v>
      </c>
      <c r="AJ165" s="4">
        <v>191</v>
      </c>
      <c r="AK165" s="4">
        <v>141</v>
      </c>
      <c r="AL165" s="4">
        <v>2.9</v>
      </c>
      <c r="AM165" s="4">
        <v>195</v>
      </c>
      <c r="AN165" s="4" t="s">
        <v>155</v>
      </c>
      <c r="AO165" s="4">
        <v>2</v>
      </c>
      <c r="AP165" s="5">
        <v>0.91781250000000003</v>
      </c>
      <c r="AQ165" s="4">
        <v>47.158907999999997</v>
      </c>
      <c r="AR165" s="4">
        <v>-88.487852000000004</v>
      </c>
      <c r="AS165" s="4">
        <v>311.60000000000002</v>
      </c>
      <c r="AT165" s="4">
        <v>38.1</v>
      </c>
      <c r="AU165" s="4">
        <v>12</v>
      </c>
      <c r="AV165" s="4">
        <v>11</v>
      </c>
      <c r="AW165" s="4" t="s">
        <v>206</v>
      </c>
      <c r="AX165" s="4">
        <v>1.4259999999999999</v>
      </c>
      <c r="AY165" s="4">
        <v>1</v>
      </c>
      <c r="AZ165" s="4">
        <v>2.3260000000000001</v>
      </c>
      <c r="BA165" s="4">
        <v>14.023</v>
      </c>
      <c r="BB165" s="4">
        <v>17</v>
      </c>
      <c r="BC165" s="4">
        <v>1.21</v>
      </c>
      <c r="BD165" s="4">
        <v>11.795999999999999</v>
      </c>
      <c r="BE165" s="4">
        <v>2969.2069999999999</v>
      </c>
      <c r="BF165" s="4">
        <v>11.535</v>
      </c>
      <c r="BG165" s="4">
        <v>4.3330000000000002</v>
      </c>
      <c r="BH165" s="4">
        <v>0.19</v>
      </c>
      <c r="BI165" s="4">
        <v>4.5229999999999997</v>
      </c>
      <c r="BJ165" s="4">
        <v>3.2559999999999998</v>
      </c>
      <c r="BK165" s="4">
        <v>0.14299999999999999</v>
      </c>
      <c r="BL165" s="4">
        <v>3.399</v>
      </c>
      <c r="BM165" s="4">
        <v>15.5596</v>
      </c>
      <c r="BQ165" s="4">
        <v>130.42699999999999</v>
      </c>
      <c r="BR165" s="4">
        <v>0.47406399999999999</v>
      </c>
      <c r="BS165" s="4">
        <v>-5</v>
      </c>
      <c r="BT165" s="4">
        <v>9.0796000000000002E-2</v>
      </c>
      <c r="BU165" s="4">
        <v>11.58494</v>
      </c>
      <c r="BV165" s="4">
        <v>1.834079</v>
      </c>
    </row>
    <row r="166" spans="1:74" x14ac:dyDescent="0.25">
      <c r="A166" s="2">
        <v>42068</v>
      </c>
      <c r="B166" s="3">
        <v>1.1342592592592591E-3</v>
      </c>
      <c r="C166" s="4">
        <v>12.565</v>
      </c>
      <c r="D166" s="4">
        <v>6.83E-2</v>
      </c>
      <c r="E166" s="4">
        <v>682.63381500000003</v>
      </c>
      <c r="F166" s="4">
        <v>159.69999999999999</v>
      </c>
      <c r="G166" s="4">
        <v>7.3</v>
      </c>
      <c r="H166" s="4">
        <v>1547.4</v>
      </c>
      <c r="J166" s="4">
        <v>0.7</v>
      </c>
      <c r="K166" s="4">
        <v>0.89119999999999999</v>
      </c>
      <c r="L166" s="4">
        <v>11.1972</v>
      </c>
      <c r="M166" s="4">
        <v>6.08E-2</v>
      </c>
      <c r="N166" s="4">
        <v>142.32579999999999</v>
      </c>
      <c r="O166" s="4">
        <v>6.5053999999999998</v>
      </c>
      <c r="P166" s="4">
        <v>148.80000000000001</v>
      </c>
      <c r="Q166" s="4">
        <v>106.94240000000001</v>
      </c>
      <c r="R166" s="4">
        <v>4.8880999999999997</v>
      </c>
      <c r="S166" s="4">
        <v>111.8</v>
      </c>
      <c r="T166" s="4">
        <v>1547.4477999999999</v>
      </c>
      <c r="W166" s="4">
        <v>0</v>
      </c>
      <c r="X166" s="4">
        <v>0.62380000000000002</v>
      </c>
      <c r="Y166" s="4">
        <v>12.5</v>
      </c>
      <c r="Z166" s="4">
        <v>854</v>
      </c>
      <c r="AA166" s="4">
        <v>884</v>
      </c>
      <c r="AB166" s="4">
        <v>839</v>
      </c>
      <c r="AC166" s="4">
        <v>43</v>
      </c>
      <c r="AD166" s="4">
        <v>4.5999999999999996</v>
      </c>
      <c r="AE166" s="4">
        <v>0.11</v>
      </c>
      <c r="AF166" s="4">
        <v>990</v>
      </c>
      <c r="AG166" s="4">
        <v>-12</v>
      </c>
      <c r="AH166" s="4">
        <v>5</v>
      </c>
      <c r="AI166" s="4">
        <v>29</v>
      </c>
      <c r="AJ166" s="4">
        <v>191</v>
      </c>
      <c r="AK166" s="4">
        <v>141</v>
      </c>
      <c r="AL166" s="4">
        <v>2.8</v>
      </c>
      <c r="AM166" s="4">
        <v>195</v>
      </c>
      <c r="AN166" s="4" t="s">
        <v>155</v>
      </c>
      <c r="AO166" s="4">
        <v>2</v>
      </c>
      <c r="AP166" s="5">
        <v>0.91783564814814822</v>
      </c>
      <c r="AQ166" s="4">
        <v>47.158915</v>
      </c>
      <c r="AR166" s="4">
        <v>-88.487523999999993</v>
      </c>
      <c r="AS166" s="4">
        <v>311.39999999999998</v>
      </c>
      <c r="AT166" s="4">
        <v>38.1</v>
      </c>
      <c r="AU166" s="4">
        <v>12</v>
      </c>
      <c r="AV166" s="4">
        <v>11</v>
      </c>
      <c r="AW166" s="4" t="s">
        <v>206</v>
      </c>
      <c r="AX166" s="4">
        <v>1.6</v>
      </c>
      <c r="AY166" s="4">
        <v>1</v>
      </c>
      <c r="AZ166" s="4">
        <v>2.5</v>
      </c>
      <c r="BA166" s="4">
        <v>14.023</v>
      </c>
      <c r="BB166" s="4">
        <v>16.47</v>
      </c>
      <c r="BC166" s="4">
        <v>1.17</v>
      </c>
      <c r="BD166" s="4">
        <v>12.214</v>
      </c>
      <c r="BE166" s="4">
        <v>2976.7510000000002</v>
      </c>
      <c r="BF166" s="4">
        <v>10.292999999999999</v>
      </c>
      <c r="BG166" s="4">
        <v>3.9620000000000002</v>
      </c>
      <c r="BH166" s="4">
        <v>0.18099999999999999</v>
      </c>
      <c r="BI166" s="4">
        <v>4.1429999999999998</v>
      </c>
      <c r="BJ166" s="4">
        <v>2.9769999999999999</v>
      </c>
      <c r="BK166" s="4">
        <v>0.13600000000000001</v>
      </c>
      <c r="BL166" s="4">
        <v>3.113</v>
      </c>
      <c r="BM166" s="4">
        <v>13.604100000000001</v>
      </c>
      <c r="BQ166" s="4">
        <v>120.58199999999999</v>
      </c>
      <c r="BR166" s="4">
        <v>0.42054799999999998</v>
      </c>
      <c r="BS166" s="4">
        <v>-5</v>
      </c>
      <c r="BT166" s="4">
        <v>8.8999999999999996E-2</v>
      </c>
      <c r="BU166" s="4">
        <v>10.277142</v>
      </c>
      <c r="BV166" s="4">
        <v>1.7978000000000001</v>
      </c>
    </row>
    <row r="167" spans="1:74" x14ac:dyDescent="0.25">
      <c r="A167" s="2">
        <v>42068</v>
      </c>
      <c r="B167" s="3">
        <v>1.1458333333333333E-3</v>
      </c>
      <c r="C167" s="4">
        <v>13.468</v>
      </c>
      <c r="D167" s="4">
        <v>0.17599999999999999</v>
      </c>
      <c r="E167" s="4">
        <v>1760.30303</v>
      </c>
      <c r="F167" s="4">
        <v>172.4</v>
      </c>
      <c r="G167" s="4">
        <v>5</v>
      </c>
      <c r="H167" s="4">
        <v>1376.3</v>
      </c>
      <c r="J167" s="4">
        <v>0.92</v>
      </c>
      <c r="K167" s="4">
        <v>0.88329999999999997</v>
      </c>
      <c r="L167" s="4">
        <v>11.8969</v>
      </c>
      <c r="M167" s="4">
        <v>0.1555</v>
      </c>
      <c r="N167" s="4">
        <v>152.2448</v>
      </c>
      <c r="O167" s="4">
        <v>4.4283999999999999</v>
      </c>
      <c r="P167" s="4">
        <v>156.69999999999999</v>
      </c>
      <c r="Q167" s="4">
        <v>114.3955</v>
      </c>
      <c r="R167" s="4">
        <v>3.3273999999999999</v>
      </c>
      <c r="S167" s="4">
        <v>117.7</v>
      </c>
      <c r="T167" s="4">
        <v>1376.2735</v>
      </c>
      <c r="W167" s="4">
        <v>0</v>
      </c>
      <c r="X167" s="4">
        <v>0.81399999999999995</v>
      </c>
      <c r="Y167" s="4">
        <v>12.6</v>
      </c>
      <c r="Z167" s="4">
        <v>855</v>
      </c>
      <c r="AA167" s="4">
        <v>883</v>
      </c>
      <c r="AB167" s="4">
        <v>839</v>
      </c>
      <c r="AC167" s="4">
        <v>43</v>
      </c>
      <c r="AD167" s="4">
        <v>4.5999999999999996</v>
      </c>
      <c r="AE167" s="4">
        <v>0.11</v>
      </c>
      <c r="AF167" s="4">
        <v>990</v>
      </c>
      <c r="AG167" s="4">
        <v>-12</v>
      </c>
      <c r="AH167" s="4">
        <v>5</v>
      </c>
      <c r="AI167" s="4">
        <v>29</v>
      </c>
      <c r="AJ167" s="4">
        <v>191</v>
      </c>
      <c r="AK167" s="4">
        <v>141</v>
      </c>
      <c r="AL167" s="4">
        <v>3</v>
      </c>
      <c r="AM167" s="4">
        <v>195</v>
      </c>
      <c r="AN167" s="4" t="s">
        <v>155</v>
      </c>
      <c r="AO167" s="4">
        <v>2</v>
      </c>
      <c r="AP167" s="5">
        <v>0.91784722222222215</v>
      </c>
      <c r="AQ167" s="4">
        <v>47.158920000000002</v>
      </c>
      <c r="AR167" s="4">
        <v>-88.487308999999996</v>
      </c>
      <c r="AS167" s="4">
        <v>311.3</v>
      </c>
      <c r="AT167" s="4">
        <v>37.4</v>
      </c>
      <c r="AU167" s="4">
        <v>12</v>
      </c>
      <c r="AV167" s="4">
        <v>9</v>
      </c>
      <c r="AW167" s="4" t="s">
        <v>209</v>
      </c>
      <c r="AX167" s="4">
        <v>1.6</v>
      </c>
      <c r="AY167" s="4">
        <v>1</v>
      </c>
      <c r="AZ167" s="4">
        <v>2.5</v>
      </c>
      <c r="BA167" s="4">
        <v>14.023</v>
      </c>
      <c r="BB167" s="4">
        <v>15.34</v>
      </c>
      <c r="BC167" s="4">
        <v>1.0900000000000001</v>
      </c>
      <c r="BD167" s="4">
        <v>13.207000000000001</v>
      </c>
      <c r="BE167" s="4">
        <v>2960.4369999999999</v>
      </c>
      <c r="BF167" s="4">
        <v>24.626999999999999</v>
      </c>
      <c r="BG167" s="4">
        <v>3.9670000000000001</v>
      </c>
      <c r="BH167" s="4">
        <v>0.115</v>
      </c>
      <c r="BI167" s="4">
        <v>4.0830000000000002</v>
      </c>
      <c r="BJ167" s="4">
        <v>2.9809999999999999</v>
      </c>
      <c r="BK167" s="4">
        <v>8.6999999999999994E-2</v>
      </c>
      <c r="BL167" s="4">
        <v>3.0680000000000001</v>
      </c>
      <c r="BM167" s="4">
        <v>11.3253</v>
      </c>
      <c r="BQ167" s="4">
        <v>147.27799999999999</v>
      </c>
      <c r="BR167" s="4">
        <v>0.499444</v>
      </c>
      <c r="BS167" s="4">
        <v>-5</v>
      </c>
      <c r="BT167" s="4">
        <v>8.8693999999999995E-2</v>
      </c>
      <c r="BU167" s="4">
        <v>12.205163000000001</v>
      </c>
      <c r="BV167" s="4">
        <v>1.7916190000000001</v>
      </c>
    </row>
    <row r="168" spans="1:74" x14ac:dyDescent="0.25">
      <c r="A168" s="2">
        <v>42068</v>
      </c>
      <c r="B168" s="3">
        <v>1.1574074074074073E-3</v>
      </c>
      <c r="C168" s="4">
        <v>14.317</v>
      </c>
      <c r="D168" s="4">
        <v>0.29909999999999998</v>
      </c>
      <c r="E168" s="4">
        <v>2991.1902829999999</v>
      </c>
      <c r="F168" s="4">
        <v>197.1</v>
      </c>
      <c r="G168" s="4">
        <v>-0.2</v>
      </c>
      <c r="H168" s="4">
        <v>1121.3</v>
      </c>
      <c r="J168" s="4">
        <v>1.65</v>
      </c>
      <c r="K168" s="4">
        <v>0.87590000000000001</v>
      </c>
      <c r="L168" s="4">
        <v>12.541</v>
      </c>
      <c r="M168" s="4">
        <v>0.26200000000000001</v>
      </c>
      <c r="N168" s="4">
        <v>172.60550000000001</v>
      </c>
      <c r="O168" s="4">
        <v>0</v>
      </c>
      <c r="P168" s="4">
        <v>172.6</v>
      </c>
      <c r="Q168" s="4">
        <v>129.6943</v>
      </c>
      <c r="R168" s="4">
        <v>0</v>
      </c>
      <c r="S168" s="4">
        <v>129.69999999999999</v>
      </c>
      <c r="T168" s="4">
        <v>1121.3342</v>
      </c>
      <c r="W168" s="4">
        <v>0</v>
      </c>
      <c r="X168" s="4">
        <v>1.4489000000000001</v>
      </c>
      <c r="Y168" s="4">
        <v>12.5</v>
      </c>
      <c r="Z168" s="4">
        <v>857</v>
      </c>
      <c r="AA168" s="4">
        <v>885</v>
      </c>
      <c r="AB168" s="4">
        <v>840</v>
      </c>
      <c r="AC168" s="4">
        <v>43</v>
      </c>
      <c r="AD168" s="4">
        <v>4.5999999999999996</v>
      </c>
      <c r="AE168" s="4">
        <v>0.11</v>
      </c>
      <c r="AF168" s="4">
        <v>990</v>
      </c>
      <c r="AG168" s="4">
        <v>-12</v>
      </c>
      <c r="AH168" s="4">
        <v>5</v>
      </c>
      <c r="AI168" s="4">
        <v>29</v>
      </c>
      <c r="AJ168" s="4">
        <v>191</v>
      </c>
      <c r="AK168" s="4">
        <v>141</v>
      </c>
      <c r="AL168" s="4">
        <v>2.9</v>
      </c>
      <c r="AM168" s="4">
        <v>195</v>
      </c>
      <c r="AN168" s="4" t="s">
        <v>155</v>
      </c>
      <c r="AO168" s="4">
        <v>2</v>
      </c>
      <c r="AP168" s="5">
        <v>0.9178587962962963</v>
      </c>
      <c r="AQ168" s="4">
        <v>47.158920999999999</v>
      </c>
      <c r="AR168" s="4">
        <v>-88.487092000000004</v>
      </c>
      <c r="AS168" s="4">
        <v>311.2</v>
      </c>
      <c r="AT168" s="4">
        <v>36.9</v>
      </c>
      <c r="AU168" s="4">
        <v>12</v>
      </c>
      <c r="AV168" s="4">
        <v>7</v>
      </c>
      <c r="AW168" s="4" t="s">
        <v>210</v>
      </c>
      <c r="AX168" s="4">
        <v>1.6</v>
      </c>
      <c r="AY168" s="4">
        <v>1.0564560000000001</v>
      </c>
      <c r="AZ168" s="4">
        <v>2.4435440000000002</v>
      </c>
      <c r="BA168" s="4">
        <v>14.023</v>
      </c>
      <c r="BB168" s="4">
        <v>14.41</v>
      </c>
      <c r="BC168" s="4">
        <v>1.03</v>
      </c>
      <c r="BD168" s="4">
        <v>14.164999999999999</v>
      </c>
      <c r="BE168" s="4">
        <v>2944.9549999999999</v>
      </c>
      <c r="BF168" s="4">
        <v>39.158999999999999</v>
      </c>
      <c r="BG168" s="4">
        <v>4.2450000000000001</v>
      </c>
      <c r="BH168" s="4">
        <v>0</v>
      </c>
      <c r="BI168" s="4">
        <v>4.2450000000000001</v>
      </c>
      <c r="BJ168" s="4">
        <v>3.1890000000000001</v>
      </c>
      <c r="BK168" s="4">
        <v>0</v>
      </c>
      <c r="BL168" s="4">
        <v>3.1890000000000001</v>
      </c>
      <c r="BM168" s="4">
        <v>8.7077000000000009</v>
      </c>
      <c r="BQ168" s="4">
        <v>247.4</v>
      </c>
      <c r="BR168" s="4">
        <v>0.61328400000000005</v>
      </c>
      <c r="BS168" s="4">
        <v>-5</v>
      </c>
      <c r="BT168" s="4">
        <v>8.5999999999999993E-2</v>
      </c>
      <c r="BU168" s="4">
        <v>14.987128</v>
      </c>
      <c r="BV168" s="4">
        <v>1.7372000000000001</v>
      </c>
    </row>
    <row r="169" spans="1:74" x14ac:dyDescent="0.25">
      <c r="A169" s="2">
        <v>42068</v>
      </c>
      <c r="B169" s="3">
        <v>1.1689814814814816E-3</v>
      </c>
      <c r="C169" s="4">
        <v>14.134</v>
      </c>
      <c r="D169" s="4">
        <v>0.31890000000000002</v>
      </c>
      <c r="E169" s="4">
        <v>3188.6560930000001</v>
      </c>
      <c r="F169" s="4">
        <v>207.3</v>
      </c>
      <c r="G169" s="4">
        <v>-0.2</v>
      </c>
      <c r="H169" s="4">
        <v>1153.5</v>
      </c>
      <c r="J169" s="4">
        <v>2.4</v>
      </c>
      <c r="K169" s="4">
        <v>0.87709999999999999</v>
      </c>
      <c r="L169" s="4">
        <v>12.397399999999999</v>
      </c>
      <c r="M169" s="4">
        <v>0.2797</v>
      </c>
      <c r="N169" s="4">
        <v>181.8279</v>
      </c>
      <c r="O169" s="4">
        <v>0</v>
      </c>
      <c r="P169" s="4">
        <v>181.8</v>
      </c>
      <c r="Q169" s="4">
        <v>136.624</v>
      </c>
      <c r="R169" s="4">
        <v>0</v>
      </c>
      <c r="S169" s="4">
        <v>136.6</v>
      </c>
      <c r="T169" s="4">
        <v>1153.5264999999999</v>
      </c>
      <c r="W169" s="4">
        <v>0</v>
      </c>
      <c r="X169" s="4">
        <v>2.1057999999999999</v>
      </c>
      <c r="Y169" s="4">
        <v>12.5</v>
      </c>
      <c r="Z169" s="4">
        <v>856</v>
      </c>
      <c r="AA169" s="4">
        <v>884</v>
      </c>
      <c r="AB169" s="4">
        <v>839</v>
      </c>
      <c r="AC169" s="4">
        <v>43</v>
      </c>
      <c r="AD169" s="4">
        <v>4.5999999999999996</v>
      </c>
      <c r="AE169" s="4">
        <v>0.11</v>
      </c>
      <c r="AF169" s="4">
        <v>990</v>
      </c>
      <c r="AG169" s="4">
        <v>-12</v>
      </c>
      <c r="AH169" s="4">
        <v>5.1020000000000003</v>
      </c>
      <c r="AI169" s="4">
        <v>29</v>
      </c>
      <c r="AJ169" s="4">
        <v>191</v>
      </c>
      <c r="AK169" s="4">
        <v>141</v>
      </c>
      <c r="AL169" s="4">
        <v>2.9</v>
      </c>
      <c r="AM169" s="4">
        <v>195</v>
      </c>
      <c r="AN169" s="4" t="s">
        <v>155</v>
      </c>
      <c r="AO169" s="4">
        <v>2</v>
      </c>
      <c r="AP169" s="5">
        <v>0.91787037037037045</v>
      </c>
      <c r="AQ169" s="4">
        <v>47.158915999999998</v>
      </c>
      <c r="AR169" s="4">
        <v>-88.486867000000004</v>
      </c>
      <c r="AS169" s="4">
        <v>311.10000000000002</v>
      </c>
      <c r="AT169" s="4">
        <v>37.4</v>
      </c>
      <c r="AU169" s="4">
        <v>12</v>
      </c>
      <c r="AV169" s="4">
        <v>7</v>
      </c>
      <c r="AW169" s="4" t="s">
        <v>210</v>
      </c>
      <c r="AX169" s="4">
        <v>1.6565000000000001</v>
      </c>
      <c r="AY169" s="4">
        <v>1.0435000000000001</v>
      </c>
      <c r="AZ169" s="4">
        <v>2.4565000000000001</v>
      </c>
      <c r="BA169" s="4">
        <v>14.023</v>
      </c>
      <c r="BB169" s="4">
        <v>14.55</v>
      </c>
      <c r="BC169" s="4">
        <v>1.04</v>
      </c>
      <c r="BD169" s="4">
        <v>14.009</v>
      </c>
      <c r="BE169" s="4">
        <v>2939.2449999999999</v>
      </c>
      <c r="BF169" s="4">
        <v>42.204000000000001</v>
      </c>
      <c r="BG169" s="4">
        <v>4.5140000000000002</v>
      </c>
      <c r="BH169" s="4">
        <v>0</v>
      </c>
      <c r="BI169" s="4">
        <v>4.5140000000000002</v>
      </c>
      <c r="BJ169" s="4">
        <v>3.3919999999999999</v>
      </c>
      <c r="BK169" s="4">
        <v>0</v>
      </c>
      <c r="BL169" s="4">
        <v>3.3919999999999999</v>
      </c>
      <c r="BM169" s="4">
        <v>9.0437999999999992</v>
      </c>
      <c r="BQ169" s="4">
        <v>363.00400000000002</v>
      </c>
      <c r="BR169" s="4">
        <v>0.64304399999999995</v>
      </c>
      <c r="BS169" s="4">
        <v>-5</v>
      </c>
      <c r="BT169" s="4">
        <v>8.5999999999999993E-2</v>
      </c>
      <c r="BU169" s="4">
        <v>15.714388</v>
      </c>
      <c r="BV169" s="4">
        <v>1.7372000000000001</v>
      </c>
    </row>
    <row r="170" spans="1:74" x14ac:dyDescent="0.25">
      <c r="A170" s="2">
        <v>42068</v>
      </c>
      <c r="B170" s="3">
        <v>1.1805555555555556E-3</v>
      </c>
      <c r="C170" s="4">
        <v>14.334</v>
      </c>
      <c r="D170" s="4">
        <v>0.15240000000000001</v>
      </c>
      <c r="E170" s="4">
        <v>1524.27144</v>
      </c>
      <c r="F170" s="4">
        <v>243.1</v>
      </c>
      <c r="G170" s="4">
        <v>27.3</v>
      </c>
      <c r="H170" s="4">
        <v>1068.5</v>
      </c>
      <c r="J170" s="4">
        <v>2.8</v>
      </c>
      <c r="K170" s="4">
        <v>0.87709999999999999</v>
      </c>
      <c r="L170" s="4">
        <v>12.572100000000001</v>
      </c>
      <c r="M170" s="4">
        <v>0.13370000000000001</v>
      </c>
      <c r="N170" s="4">
        <v>213.2533</v>
      </c>
      <c r="O170" s="4">
        <v>23.956399999999999</v>
      </c>
      <c r="P170" s="4">
        <v>237.2</v>
      </c>
      <c r="Q170" s="4">
        <v>160.24289999999999</v>
      </c>
      <c r="R170" s="4">
        <v>18.0014</v>
      </c>
      <c r="S170" s="4">
        <v>178.2</v>
      </c>
      <c r="T170" s="4">
        <v>1068.4773</v>
      </c>
      <c r="W170" s="4">
        <v>0</v>
      </c>
      <c r="X170" s="4">
        <v>2.4559000000000002</v>
      </c>
      <c r="Y170" s="4">
        <v>12.5</v>
      </c>
      <c r="Z170" s="4">
        <v>855</v>
      </c>
      <c r="AA170" s="4">
        <v>882</v>
      </c>
      <c r="AB170" s="4">
        <v>839</v>
      </c>
      <c r="AC170" s="4">
        <v>43.1</v>
      </c>
      <c r="AD170" s="4">
        <v>4.6100000000000003</v>
      </c>
      <c r="AE170" s="4">
        <v>0.11</v>
      </c>
      <c r="AF170" s="4">
        <v>990</v>
      </c>
      <c r="AG170" s="4">
        <v>-12</v>
      </c>
      <c r="AH170" s="4">
        <v>5.8979999999999997</v>
      </c>
      <c r="AI170" s="4">
        <v>29</v>
      </c>
      <c r="AJ170" s="4">
        <v>191</v>
      </c>
      <c r="AK170" s="4">
        <v>141</v>
      </c>
      <c r="AL170" s="4">
        <v>2.8</v>
      </c>
      <c r="AM170" s="4">
        <v>195</v>
      </c>
      <c r="AN170" s="4" t="s">
        <v>155</v>
      </c>
      <c r="AO170" s="4">
        <v>2</v>
      </c>
      <c r="AP170" s="5">
        <v>0.91788194444444438</v>
      </c>
      <c r="AQ170" s="4">
        <v>47.158900000000003</v>
      </c>
      <c r="AR170" s="4">
        <v>-88.486622999999994</v>
      </c>
      <c r="AS170" s="4">
        <v>310.8</v>
      </c>
      <c r="AT170" s="4">
        <v>39.4</v>
      </c>
      <c r="AU170" s="4">
        <v>12</v>
      </c>
      <c r="AV170" s="4">
        <v>7</v>
      </c>
      <c r="AW170" s="4" t="s">
        <v>210</v>
      </c>
      <c r="AX170" s="4">
        <v>1.6435</v>
      </c>
      <c r="AY170" s="4">
        <v>1.0565</v>
      </c>
      <c r="AZ170" s="4">
        <v>2.4434999999999998</v>
      </c>
      <c r="BA170" s="4">
        <v>14.023</v>
      </c>
      <c r="BB170" s="4">
        <v>14.55</v>
      </c>
      <c r="BC170" s="4">
        <v>1.04</v>
      </c>
      <c r="BD170" s="4">
        <v>14.013</v>
      </c>
      <c r="BE170" s="4">
        <v>2975.9560000000001</v>
      </c>
      <c r="BF170" s="4">
        <v>20.141999999999999</v>
      </c>
      <c r="BG170" s="4">
        <v>5.2859999999999996</v>
      </c>
      <c r="BH170" s="4">
        <v>0.59399999999999997</v>
      </c>
      <c r="BI170" s="4">
        <v>5.88</v>
      </c>
      <c r="BJ170" s="4">
        <v>3.972</v>
      </c>
      <c r="BK170" s="4">
        <v>0.44600000000000001</v>
      </c>
      <c r="BL170" s="4">
        <v>4.4180000000000001</v>
      </c>
      <c r="BM170" s="4">
        <v>8.3637999999999995</v>
      </c>
      <c r="BQ170" s="4">
        <v>422.68799999999999</v>
      </c>
      <c r="BR170" s="4">
        <v>0.55698599999999998</v>
      </c>
      <c r="BS170" s="4">
        <v>-5</v>
      </c>
      <c r="BT170" s="4">
        <v>8.5694000000000006E-2</v>
      </c>
      <c r="BU170" s="4">
        <v>13.611345</v>
      </c>
      <c r="BV170" s="4">
        <v>1.7310190000000001</v>
      </c>
    </row>
    <row r="171" spans="1:74" x14ac:dyDescent="0.25">
      <c r="A171" s="2">
        <v>42068</v>
      </c>
      <c r="B171" s="3">
        <v>1.1921296296296296E-3</v>
      </c>
      <c r="C171" s="4">
        <v>14.628</v>
      </c>
      <c r="D171" s="4">
        <v>7.17E-2</v>
      </c>
      <c r="E171" s="4">
        <v>716.61115700000005</v>
      </c>
      <c r="F171" s="4">
        <v>236.9</v>
      </c>
      <c r="G171" s="4">
        <v>39.1</v>
      </c>
      <c r="H171" s="4">
        <v>754.5</v>
      </c>
      <c r="J171" s="4">
        <v>2.73</v>
      </c>
      <c r="K171" s="4">
        <v>0.87580000000000002</v>
      </c>
      <c r="L171" s="4">
        <v>12.811500000000001</v>
      </c>
      <c r="M171" s="4">
        <v>6.2799999999999995E-2</v>
      </c>
      <c r="N171" s="4">
        <v>207.44980000000001</v>
      </c>
      <c r="O171" s="4">
        <v>34.242800000000003</v>
      </c>
      <c r="P171" s="4">
        <v>241.7</v>
      </c>
      <c r="Q171" s="4">
        <v>155.935</v>
      </c>
      <c r="R171" s="4">
        <v>25.7395</v>
      </c>
      <c r="S171" s="4">
        <v>181.7</v>
      </c>
      <c r="T171" s="4">
        <v>754.47500000000002</v>
      </c>
      <c r="W171" s="4">
        <v>0</v>
      </c>
      <c r="X171" s="4">
        <v>2.3929999999999998</v>
      </c>
      <c r="Y171" s="4">
        <v>12.4</v>
      </c>
      <c r="Z171" s="4">
        <v>855</v>
      </c>
      <c r="AA171" s="4">
        <v>881</v>
      </c>
      <c r="AB171" s="4">
        <v>839</v>
      </c>
      <c r="AC171" s="4">
        <v>44</v>
      </c>
      <c r="AD171" s="4">
        <v>4.71</v>
      </c>
      <c r="AE171" s="4">
        <v>0.11</v>
      </c>
      <c r="AF171" s="4">
        <v>990</v>
      </c>
      <c r="AG171" s="4">
        <v>-12</v>
      </c>
      <c r="AH171" s="4">
        <v>5.1020000000000003</v>
      </c>
      <c r="AI171" s="4">
        <v>29</v>
      </c>
      <c r="AJ171" s="4">
        <v>191</v>
      </c>
      <c r="AK171" s="4">
        <v>140.9</v>
      </c>
      <c r="AL171" s="4">
        <v>2.7</v>
      </c>
      <c r="AM171" s="4">
        <v>195</v>
      </c>
      <c r="AN171" s="4" t="s">
        <v>155</v>
      </c>
      <c r="AO171" s="4">
        <v>2</v>
      </c>
      <c r="AP171" s="5">
        <v>0.91789351851851853</v>
      </c>
      <c r="AQ171" s="4">
        <v>47.158866000000003</v>
      </c>
      <c r="AR171" s="4">
        <v>-88.486371000000005</v>
      </c>
      <c r="AS171" s="4">
        <v>310.39999999999998</v>
      </c>
      <c r="AT171" s="4">
        <v>41.4</v>
      </c>
      <c r="AU171" s="4">
        <v>12</v>
      </c>
      <c r="AV171" s="4">
        <v>7</v>
      </c>
      <c r="AW171" s="4" t="s">
        <v>210</v>
      </c>
      <c r="AX171" s="4">
        <v>1.6</v>
      </c>
      <c r="AY171" s="4">
        <v>1.1565000000000001</v>
      </c>
      <c r="AZ171" s="4">
        <v>2.4</v>
      </c>
      <c r="BA171" s="4">
        <v>14.023</v>
      </c>
      <c r="BB171" s="4">
        <v>14.4</v>
      </c>
      <c r="BC171" s="4">
        <v>1.03</v>
      </c>
      <c r="BD171" s="4">
        <v>14.182</v>
      </c>
      <c r="BE171" s="4">
        <v>3000.4290000000001</v>
      </c>
      <c r="BF171" s="4">
        <v>9.3550000000000004</v>
      </c>
      <c r="BG171" s="4">
        <v>5.0880000000000001</v>
      </c>
      <c r="BH171" s="4">
        <v>0.84</v>
      </c>
      <c r="BI171" s="4">
        <v>5.9279999999999999</v>
      </c>
      <c r="BJ171" s="4">
        <v>3.8239999999999998</v>
      </c>
      <c r="BK171" s="4">
        <v>0.63100000000000001</v>
      </c>
      <c r="BL171" s="4">
        <v>4.4560000000000004</v>
      </c>
      <c r="BM171" s="4">
        <v>5.8432000000000004</v>
      </c>
      <c r="BQ171" s="4">
        <v>407.50400000000002</v>
      </c>
      <c r="BR171" s="4">
        <v>0.41181800000000002</v>
      </c>
      <c r="BS171" s="4">
        <v>-5</v>
      </c>
      <c r="BT171" s="4">
        <v>8.3204E-2</v>
      </c>
      <c r="BU171" s="4">
        <v>10.063802000000001</v>
      </c>
      <c r="BV171" s="4">
        <v>1.6807209999999999</v>
      </c>
    </row>
    <row r="172" spans="1:74" x14ac:dyDescent="0.25">
      <c r="A172" s="2">
        <v>42068</v>
      </c>
      <c r="B172" s="3">
        <v>1.2037037037037038E-3</v>
      </c>
      <c r="C172" s="4">
        <v>14.823</v>
      </c>
      <c r="D172" s="4">
        <v>5.6500000000000002E-2</v>
      </c>
      <c r="E172" s="4">
        <v>564.90909099999999</v>
      </c>
      <c r="F172" s="4">
        <v>193.1</v>
      </c>
      <c r="G172" s="4">
        <v>15.7</v>
      </c>
      <c r="H172" s="4">
        <v>509</v>
      </c>
      <c r="J172" s="4">
        <v>2.14</v>
      </c>
      <c r="K172" s="4">
        <v>0.87470000000000003</v>
      </c>
      <c r="L172" s="4">
        <v>12.9649</v>
      </c>
      <c r="M172" s="4">
        <v>4.9399999999999999E-2</v>
      </c>
      <c r="N172" s="4">
        <v>168.88300000000001</v>
      </c>
      <c r="O172" s="4">
        <v>13.7026</v>
      </c>
      <c r="P172" s="4">
        <v>182.6</v>
      </c>
      <c r="Q172" s="4">
        <v>126.9453</v>
      </c>
      <c r="R172" s="4">
        <v>10.299899999999999</v>
      </c>
      <c r="S172" s="4">
        <v>137.19999999999999</v>
      </c>
      <c r="T172" s="4">
        <v>509.01819999999998</v>
      </c>
      <c r="W172" s="4">
        <v>0</v>
      </c>
      <c r="X172" s="4">
        <v>1.8693</v>
      </c>
      <c r="Y172" s="4">
        <v>12.5</v>
      </c>
      <c r="Z172" s="4">
        <v>854</v>
      </c>
      <c r="AA172" s="4">
        <v>879</v>
      </c>
      <c r="AB172" s="4">
        <v>838</v>
      </c>
      <c r="AC172" s="4">
        <v>44</v>
      </c>
      <c r="AD172" s="4">
        <v>4.71</v>
      </c>
      <c r="AE172" s="4">
        <v>0.11</v>
      </c>
      <c r="AF172" s="4">
        <v>990</v>
      </c>
      <c r="AG172" s="4">
        <v>-12</v>
      </c>
      <c r="AH172" s="4">
        <v>5.8979999999999997</v>
      </c>
      <c r="AI172" s="4">
        <v>29</v>
      </c>
      <c r="AJ172" s="4">
        <v>191</v>
      </c>
      <c r="AK172" s="4">
        <v>140.1</v>
      </c>
      <c r="AL172" s="4">
        <v>2.7</v>
      </c>
      <c r="AM172" s="4">
        <v>195</v>
      </c>
      <c r="AN172" s="4" t="s">
        <v>155</v>
      </c>
      <c r="AO172" s="4">
        <v>2</v>
      </c>
      <c r="AP172" s="5">
        <v>0.91790509259259256</v>
      </c>
      <c r="AQ172" s="4">
        <v>47.158816999999999</v>
      </c>
      <c r="AR172" s="4">
        <v>-88.486130000000003</v>
      </c>
      <c r="AS172" s="4">
        <v>310.39999999999998</v>
      </c>
      <c r="AT172" s="4">
        <v>41.9</v>
      </c>
      <c r="AU172" s="4">
        <v>12</v>
      </c>
      <c r="AV172" s="4">
        <v>8</v>
      </c>
      <c r="AW172" s="4" t="s">
        <v>211</v>
      </c>
      <c r="AX172" s="4">
        <v>1.6</v>
      </c>
      <c r="AY172" s="4">
        <v>1.2</v>
      </c>
      <c r="AZ172" s="4">
        <v>2.4</v>
      </c>
      <c r="BA172" s="4">
        <v>14.023</v>
      </c>
      <c r="BB172" s="4">
        <v>14.27</v>
      </c>
      <c r="BC172" s="4">
        <v>1.02</v>
      </c>
      <c r="BD172" s="4">
        <v>14.329000000000001</v>
      </c>
      <c r="BE172" s="4">
        <v>3009.43</v>
      </c>
      <c r="BF172" s="4">
        <v>7.3</v>
      </c>
      <c r="BG172" s="4">
        <v>4.1050000000000004</v>
      </c>
      <c r="BH172" s="4">
        <v>0.33300000000000002</v>
      </c>
      <c r="BI172" s="4">
        <v>4.4379999999999997</v>
      </c>
      <c r="BJ172" s="4">
        <v>3.0859999999999999</v>
      </c>
      <c r="BK172" s="4">
        <v>0.25</v>
      </c>
      <c r="BL172" s="4">
        <v>3.3359999999999999</v>
      </c>
      <c r="BM172" s="4">
        <v>3.9072</v>
      </c>
      <c r="BQ172" s="4">
        <v>315.50099999999998</v>
      </c>
      <c r="BR172" s="4">
        <v>0.36632999999999999</v>
      </c>
      <c r="BS172" s="4">
        <v>-5</v>
      </c>
      <c r="BT172" s="4">
        <v>8.4795999999999996E-2</v>
      </c>
      <c r="BU172" s="4">
        <v>8.9521899999999999</v>
      </c>
      <c r="BV172" s="4">
        <v>1.712879</v>
      </c>
    </row>
    <row r="173" spans="1:74" x14ac:dyDescent="0.25">
      <c r="A173" s="2">
        <v>42068</v>
      </c>
      <c r="B173" s="3">
        <v>1.2152777777777778E-3</v>
      </c>
      <c r="C173" s="4">
        <v>14.936999999999999</v>
      </c>
      <c r="D173" s="4">
        <v>0.106</v>
      </c>
      <c r="E173" s="4">
        <v>1059.704191</v>
      </c>
      <c r="F173" s="4">
        <v>149.5</v>
      </c>
      <c r="G173" s="4">
        <v>15.6</v>
      </c>
      <c r="H173" s="4">
        <v>403.8</v>
      </c>
      <c r="J173" s="4">
        <v>1.56</v>
      </c>
      <c r="K173" s="4">
        <v>0.87339999999999995</v>
      </c>
      <c r="L173" s="4">
        <v>13.0465</v>
      </c>
      <c r="M173" s="4">
        <v>9.2600000000000002E-2</v>
      </c>
      <c r="N173" s="4">
        <v>130.59020000000001</v>
      </c>
      <c r="O173" s="4">
        <v>13.6257</v>
      </c>
      <c r="P173" s="4">
        <v>144.19999999999999</v>
      </c>
      <c r="Q173" s="4">
        <v>98.161500000000004</v>
      </c>
      <c r="R173" s="4">
        <v>10.242100000000001</v>
      </c>
      <c r="S173" s="4">
        <v>108.4</v>
      </c>
      <c r="T173" s="4">
        <v>403.76609999999999</v>
      </c>
      <c r="W173" s="4">
        <v>0</v>
      </c>
      <c r="X173" s="4">
        <v>1.3602000000000001</v>
      </c>
      <c r="Y173" s="4">
        <v>12.5</v>
      </c>
      <c r="Z173" s="4">
        <v>855</v>
      </c>
      <c r="AA173" s="4">
        <v>878</v>
      </c>
      <c r="AB173" s="4">
        <v>838</v>
      </c>
      <c r="AC173" s="4">
        <v>44</v>
      </c>
      <c r="AD173" s="4">
        <v>4.71</v>
      </c>
      <c r="AE173" s="4">
        <v>0.11</v>
      </c>
      <c r="AF173" s="4">
        <v>990</v>
      </c>
      <c r="AG173" s="4">
        <v>-12</v>
      </c>
      <c r="AH173" s="4">
        <v>5</v>
      </c>
      <c r="AI173" s="4">
        <v>29</v>
      </c>
      <c r="AJ173" s="4">
        <v>191</v>
      </c>
      <c r="AK173" s="4">
        <v>140.9</v>
      </c>
      <c r="AL173" s="4">
        <v>2.6</v>
      </c>
      <c r="AM173" s="4">
        <v>195</v>
      </c>
      <c r="AN173" s="4" t="s">
        <v>155</v>
      </c>
      <c r="AO173" s="4">
        <v>2</v>
      </c>
      <c r="AP173" s="5">
        <v>0.91791666666666671</v>
      </c>
      <c r="AQ173" s="4">
        <v>47.158759000000003</v>
      </c>
      <c r="AR173" s="4">
        <v>-88.485917999999998</v>
      </c>
      <c r="AS173" s="4">
        <v>310.60000000000002</v>
      </c>
      <c r="AT173" s="4">
        <v>40.200000000000003</v>
      </c>
      <c r="AU173" s="4">
        <v>12</v>
      </c>
      <c r="AV173" s="4">
        <v>10</v>
      </c>
      <c r="AW173" s="4" t="s">
        <v>211</v>
      </c>
      <c r="AX173" s="4">
        <v>1.3180000000000001</v>
      </c>
      <c r="AY173" s="4">
        <v>1.2</v>
      </c>
      <c r="AZ173" s="4">
        <v>2.1179999999999999</v>
      </c>
      <c r="BA173" s="4">
        <v>14.023</v>
      </c>
      <c r="BB173" s="4">
        <v>14.13</v>
      </c>
      <c r="BC173" s="4">
        <v>1.01</v>
      </c>
      <c r="BD173" s="4">
        <v>14.49</v>
      </c>
      <c r="BE173" s="4">
        <v>3002.0430000000001</v>
      </c>
      <c r="BF173" s="4">
        <v>13.555999999999999</v>
      </c>
      <c r="BG173" s="4">
        <v>3.1469999999999998</v>
      </c>
      <c r="BH173" s="4">
        <v>0.32800000000000001</v>
      </c>
      <c r="BI173" s="4">
        <v>3.4750000000000001</v>
      </c>
      <c r="BJ173" s="4">
        <v>2.3650000000000002</v>
      </c>
      <c r="BK173" s="4">
        <v>0.247</v>
      </c>
      <c r="BL173" s="4">
        <v>2.6120000000000001</v>
      </c>
      <c r="BM173" s="4">
        <v>3.0724</v>
      </c>
      <c r="BQ173" s="4">
        <v>227.58199999999999</v>
      </c>
      <c r="BR173" s="4">
        <v>0.28806199999999998</v>
      </c>
      <c r="BS173" s="4">
        <v>-5</v>
      </c>
      <c r="BT173" s="4">
        <v>8.2897999999999999E-2</v>
      </c>
      <c r="BU173" s="4">
        <v>7.0395149999999997</v>
      </c>
      <c r="BV173" s="4">
        <v>1.6745399999999999</v>
      </c>
    </row>
    <row r="174" spans="1:74" x14ac:dyDescent="0.25">
      <c r="A174" s="2">
        <v>42068</v>
      </c>
      <c r="B174" s="3">
        <v>1.2268518518518518E-3</v>
      </c>
      <c r="C174" s="4">
        <v>15.105</v>
      </c>
      <c r="D174" s="4">
        <v>0.2359</v>
      </c>
      <c r="E174" s="4">
        <v>2358.597064</v>
      </c>
      <c r="F174" s="4">
        <v>124.2</v>
      </c>
      <c r="G174" s="4">
        <v>15.7</v>
      </c>
      <c r="H174" s="4">
        <v>518.9</v>
      </c>
      <c r="J174" s="4">
        <v>1.1599999999999999</v>
      </c>
      <c r="K174" s="4">
        <v>0.87090000000000001</v>
      </c>
      <c r="L174" s="4">
        <v>13.1546</v>
      </c>
      <c r="M174" s="4">
        <v>0.2054</v>
      </c>
      <c r="N174" s="4">
        <v>108.1435</v>
      </c>
      <c r="O174" s="4">
        <v>13.673</v>
      </c>
      <c r="P174" s="4">
        <v>121.8</v>
      </c>
      <c r="Q174" s="4">
        <v>81.288899999999998</v>
      </c>
      <c r="R174" s="4">
        <v>10.277699999999999</v>
      </c>
      <c r="S174" s="4">
        <v>91.6</v>
      </c>
      <c r="T174" s="4">
        <v>518.86980000000005</v>
      </c>
      <c r="W174" s="4">
        <v>0</v>
      </c>
      <c r="X174" s="4">
        <v>1.0132000000000001</v>
      </c>
      <c r="Y174" s="4">
        <v>12.5</v>
      </c>
      <c r="Z174" s="4">
        <v>854</v>
      </c>
      <c r="AA174" s="4">
        <v>876</v>
      </c>
      <c r="AB174" s="4">
        <v>839</v>
      </c>
      <c r="AC174" s="4">
        <v>44</v>
      </c>
      <c r="AD174" s="4">
        <v>4.71</v>
      </c>
      <c r="AE174" s="4">
        <v>0.11</v>
      </c>
      <c r="AF174" s="4">
        <v>990</v>
      </c>
      <c r="AG174" s="4">
        <v>-12</v>
      </c>
      <c r="AH174" s="4">
        <v>5</v>
      </c>
      <c r="AI174" s="4">
        <v>29</v>
      </c>
      <c r="AJ174" s="4">
        <v>191</v>
      </c>
      <c r="AK174" s="4">
        <v>140.1</v>
      </c>
      <c r="AL174" s="4">
        <v>2.4</v>
      </c>
      <c r="AM174" s="4">
        <v>195</v>
      </c>
      <c r="AN174" s="4" t="s">
        <v>155</v>
      </c>
      <c r="AO174" s="4">
        <v>2</v>
      </c>
      <c r="AP174" s="5">
        <v>0.91792824074074064</v>
      </c>
      <c r="AQ174" s="4">
        <v>47.158696999999997</v>
      </c>
      <c r="AR174" s="4">
        <v>-88.485731000000001</v>
      </c>
      <c r="AS174" s="4">
        <v>310.5</v>
      </c>
      <c r="AT174" s="4">
        <v>37.6</v>
      </c>
      <c r="AU174" s="4">
        <v>12</v>
      </c>
      <c r="AV174" s="4">
        <v>10</v>
      </c>
      <c r="AW174" s="4" t="s">
        <v>212</v>
      </c>
      <c r="AX174" s="4">
        <v>1.1000000000000001</v>
      </c>
      <c r="AY174" s="4">
        <v>1.256456</v>
      </c>
      <c r="AZ174" s="4">
        <v>1.9</v>
      </c>
      <c r="BA174" s="4">
        <v>14.023</v>
      </c>
      <c r="BB174" s="4">
        <v>13.84</v>
      </c>
      <c r="BC174" s="4">
        <v>0.99</v>
      </c>
      <c r="BD174" s="4">
        <v>14.824999999999999</v>
      </c>
      <c r="BE174" s="4">
        <v>2974.2919999999999</v>
      </c>
      <c r="BF174" s="4">
        <v>29.56</v>
      </c>
      <c r="BG174" s="4">
        <v>2.5609999999999999</v>
      </c>
      <c r="BH174" s="4">
        <v>0.32400000000000001</v>
      </c>
      <c r="BI174" s="4">
        <v>2.8839999999999999</v>
      </c>
      <c r="BJ174" s="4">
        <v>1.925</v>
      </c>
      <c r="BK174" s="4">
        <v>0.24299999999999999</v>
      </c>
      <c r="BL174" s="4">
        <v>2.1680000000000001</v>
      </c>
      <c r="BM174" s="4">
        <v>3.8795999999999999</v>
      </c>
      <c r="BQ174" s="4">
        <v>166.577</v>
      </c>
      <c r="BR174" s="4">
        <v>0.268758</v>
      </c>
      <c r="BS174" s="4">
        <v>-5</v>
      </c>
      <c r="BT174" s="4">
        <v>8.2000000000000003E-2</v>
      </c>
      <c r="BU174" s="4">
        <v>6.56778</v>
      </c>
      <c r="BV174" s="4">
        <v>1.6564000000000001</v>
      </c>
    </row>
    <row r="175" spans="1:74" x14ac:dyDescent="0.25">
      <c r="A175" s="2">
        <v>42068</v>
      </c>
      <c r="B175" s="3">
        <v>1.2384259259259258E-3</v>
      </c>
      <c r="C175" s="4">
        <v>15.03</v>
      </c>
      <c r="D175" s="4">
        <v>0.39040000000000002</v>
      </c>
      <c r="E175" s="4">
        <v>3904.1132389999998</v>
      </c>
      <c r="F175" s="4">
        <v>100.6</v>
      </c>
      <c r="G175" s="4">
        <v>15.5</v>
      </c>
      <c r="H175" s="4">
        <v>825.5</v>
      </c>
      <c r="J175" s="4">
        <v>0.83</v>
      </c>
      <c r="K175" s="4">
        <v>0.86980000000000002</v>
      </c>
      <c r="L175" s="4">
        <v>13.073600000000001</v>
      </c>
      <c r="M175" s="4">
        <v>0.33960000000000001</v>
      </c>
      <c r="N175" s="4">
        <v>87.476399999999998</v>
      </c>
      <c r="O175" s="4">
        <v>13.483499999999999</v>
      </c>
      <c r="P175" s="4">
        <v>101</v>
      </c>
      <c r="Q175" s="4">
        <v>65.753900000000002</v>
      </c>
      <c r="R175" s="4">
        <v>10.135199999999999</v>
      </c>
      <c r="S175" s="4">
        <v>75.900000000000006</v>
      </c>
      <c r="T175" s="4">
        <v>825.53120000000001</v>
      </c>
      <c r="W175" s="4">
        <v>0</v>
      </c>
      <c r="X175" s="4">
        <v>0.72470000000000001</v>
      </c>
      <c r="Y175" s="4">
        <v>12.5</v>
      </c>
      <c r="Z175" s="4">
        <v>853</v>
      </c>
      <c r="AA175" s="4">
        <v>875</v>
      </c>
      <c r="AB175" s="4">
        <v>838</v>
      </c>
      <c r="AC175" s="4">
        <v>44</v>
      </c>
      <c r="AD175" s="4">
        <v>4.71</v>
      </c>
      <c r="AE175" s="4">
        <v>0.11</v>
      </c>
      <c r="AF175" s="4">
        <v>990</v>
      </c>
      <c r="AG175" s="4">
        <v>-12</v>
      </c>
      <c r="AH175" s="4">
        <v>5</v>
      </c>
      <c r="AI175" s="4">
        <v>29</v>
      </c>
      <c r="AJ175" s="4">
        <v>191</v>
      </c>
      <c r="AK175" s="4">
        <v>141</v>
      </c>
      <c r="AL175" s="4">
        <v>2.4</v>
      </c>
      <c r="AM175" s="4">
        <v>195</v>
      </c>
      <c r="AN175" s="4" t="s">
        <v>155</v>
      </c>
      <c r="AO175" s="4">
        <v>2</v>
      </c>
      <c r="AP175" s="5">
        <v>0.91793981481481479</v>
      </c>
      <c r="AQ175" s="4">
        <v>47.158670000000001</v>
      </c>
      <c r="AR175" s="4">
        <v>-88.485652999999999</v>
      </c>
      <c r="AS175" s="4">
        <v>310.39999999999998</v>
      </c>
      <c r="AT175" s="4">
        <v>35.299999999999997</v>
      </c>
      <c r="AU175" s="4">
        <v>12</v>
      </c>
      <c r="AV175" s="4">
        <v>10</v>
      </c>
      <c r="AW175" s="4" t="s">
        <v>212</v>
      </c>
      <c r="AX175" s="4">
        <v>1.1000000000000001</v>
      </c>
      <c r="AY175" s="4">
        <v>1.3</v>
      </c>
      <c r="AZ175" s="4">
        <v>1.9</v>
      </c>
      <c r="BA175" s="4">
        <v>14.023</v>
      </c>
      <c r="BB175" s="4">
        <v>13.73</v>
      </c>
      <c r="BC175" s="4">
        <v>0.98</v>
      </c>
      <c r="BD175" s="4">
        <v>14.964</v>
      </c>
      <c r="BE175" s="4">
        <v>2937.5520000000001</v>
      </c>
      <c r="BF175" s="4">
        <v>48.564999999999998</v>
      </c>
      <c r="BG175" s="4">
        <v>2.0579999999999998</v>
      </c>
      <c r="BH175" s="4">
        <v>0.317</v>
      </c>
      <c r="BI175" s="4">
        <v>2.3759999999999999</v>
      </c>
      <c r="BJ175" s="4">
        <v>1.5469999999999999</v>
      </c>
      <c r="BK175" s="4">
        <v>0.23799999999999999</v>
      </c>
      <c r="BL175" s="4">
        <v>1.786</v>
      </c>
      <c r="BM175" s="4">
        <v>6.1340000000000003</v>
      </c>
      <c r="BQ175" s="4">
        <v>118.402</v>
      </c>
      <c r="BR175" s="4">
        <v>0.25112299999999999</v>
      </c>
      <c r="BS175" s="4">
        <v>-5</v>
      </c>
      <c r="BT175" s="4">
        <v>8.1797999999999996E-2</v>
      </c>
      <c r="BU175" s="4">
        <v>6.1368210000000003</v>
      </c>
      <c r="BV175" s="4">
        <v>1.6523159999999999</v>
      </c>
    </row>
    <row r="176" spans="1:74" x14ac:dyDescent="0.25">
      <c r="A176" s="2">
        <v>42068</v>
      </c>
      <c r="B176" s="3">
        <v>1.25E-3</v>
      </c>
      <c r="C176" s="4">
        <v>14.847</v>
      </c>
      <c r="D176" s="4">
        <v>0.45989999999999998</v>
      </c>
      <c r="E176" s="4">
        <v>4598.6146099999996</v>
      </c>
      <c r="F176" s="4">
        <v>61.7</v>
      </c>
      <c r="G176" s="4">
        <v>7</v>
      </c>
      <c r="H176" s="4">
        <v>813.8</v>
      </c>
      <c r="J176" s="4">
        <v>0.57999999999999996</v>
      </c>
      <c r="K176" s="4">
        <v>0.87060000000000004</v>
      </c>
      <c r="L176" s="4">
        <v>12.926299999999999</v>
      </c>
      <c r="M176" s="4">
        <v>0.40039999999999998</v>
      </c>
      <c r="N176" s="4">
        <v>53.716799999999999</v>
      </c>
      <c r="O176" s="4">
        <v>6.0945</v>
      </c>
      <c r="P176" s="4">
        <v>59.8</v>
      </c>
      <c r="Q176" s="4">
        <v>40.377699999999997</v>
      </c>
      <c r="R176" s="4">
        <v>4.5811000000000002</v>
      </c>
      <c r="S176" s="4">
        <v>45</v>
      </c>
      <c r="T176" s="4">
        <v>813.8125</v>
      </c>
      <c r="W176" s="4">
        <v>0</v>
      </c>
      <c r="X176" s="4">
        <v>0.50749999999999995</v>
      </c>
      <c r="Y176" s="4">
        <v>12.4</v>
      </c>
      <c r="Z176" s="4">
        <v>854</v>
      </c>
      <c r="AA176" s="4">
        <v>875</v>
      </c>
      <c r="AB176" s="4">
        <v>838</v>
      </c>
      <c r="AC176" s="4">
        <v>44</v>
      </c>
      <c r="AD176" s="4">
        <v>4.71</v>
      </c>
      <c r="AE176" s="4">
        <v>0.11</v>
      </c>
      <c r="AF176" s="4">
        <v>990</v>
      </c>
      <c r="AG176" s="4">
        <v>-12</v>
      </c>
      <c r="AH176" s="4">
        <v>5</v>
      </c>
      <c r="AI176" s="4">
        <v>29</v>
      </c>
      <c r="AJ176" s="4">
        <v>191</v>
      </c>
      <c r="AK176" s="4">
        <v>141</v>
      </c>
      <c r="AL176" s="4">
        <v>2.4</v>
      </c>
      <c r="AM176" s="4">
        <v>195</v>
      </c>
      <c r="AN176" s="4" t="s">
        <v>155</v>
      </c>
      <c r="AO176" s="4">
        <v>2</v>
      </c>
      <c r="AP176" s="5">
        <v>0.91793981481481479</v>
      </c>
      <c r="AQ176" s="4">
        <v>47.158619000000002</v>
      </c>
      <c r="AR176" s="4">
        <v>-88.485461000000001</v>
      </c>
      <c r="AS176" s="4">
        <v>310.3</v>
      </c>
      <c r="AT176" s="4">
        <v>33.1</v>
      </c>
      <c r="AU176" s="4">
        <v>12</v>
      </c>
      <c r="AV176" s="4">
        <v>10</v>
      </c>
      <c r="AW176" s="4" t="s">
        <v>212</v>
      </c>
      <c r="AX176" s="4">
        <v>1.1000000000000001</v>
      </c>
      <c r="AY176" s="4">
        <v>1.3565</v>
      </c>
      <c r="AZ176" s="4">
        <v>1.9</v>
      </c>
      <c r="BA176" s="4">
        <v>14.023</v>
      </c>
      <c r="BB176" s="4">
        <v>13.82</v>
      </c>
      <c r="BC176" s="4">
        <v>0.99</v>
      </c>
      <c r="BD176" s="4">
        <v>14.858000000000001</v>
      </c>
      <c r="BE176" s="4">
        <v>2923.5039999999999</v>
      </c>
      <c r="BF176" s="4">
        <v>57.633000000000003</v>
      </c>
      <c r="BG176" s="4">
        <v>1.272</v>
      </c>
      <c r="BH176" s="4">
        <v>0.14399999999999999</v>
      </c>
      <c r="BI176" s="4">
        <v>1.417</v>
      </c>
      <c r="BJ176" s="4">
        <v>0.95599999999999996</v>
      </c>
      <c r="BK176" s="4">
        <v>0.109</v>
      </c>
      <c r="BL176" s="4">
        <v>1.0649999999999999</v>
      </c>
      <c r="BM176" s="4">
        <v>6.0865999999999998</v>
      </c>
      <c r="BQ176" s="4">
        <v>83.459000000000003</v>
      </c>
      <c r="BR176" s="4">
        <v>0.26683800000000002</v>
      </c>
      <c r="BS176" s="4">
        <v>-5</v>
      </c>
      <c r="BT176" s="4">
        <v>8.0203999999999998E-2</v>
      </c>
      <c r="BU176" s="4">
        <v>6.5208539999999999</v>
      </c>
      <c r="BV176" s="4">
        <v>1.6201209999999999</v>
      </c>
    </row>
    <row r="177" spans="1:74" x14ac:dyDescent="0.25">
      <c r="A177" s="2">
        <v>42068</v>
      </c>
      <c r="B177" s="3">
        <v>1.261574074074074E-3</v>
      </c>
      <c r="C177" s="4">
        <v>14.723000000000001</v>
      </c>
      <c r="D177" s="4">
        <v>0.64629999999999999</v>
      </c>
      <c r="E177" s="4">
        <v>6462.5944579999996</v>
      </c>
      <c r="F177" s="4">
        <v>47.1</v>
      </c>
      <c r="G177" s="4">
        <v>6.7</v>
      </c>
      <c r="H177" s="4">
        <v>934.4</v>
      </c>
      <c r="J177" s="4">
        <v>0.4</v>
      </c>
      <c r="K177" s="4">
        <v>0.86990000000000001</v>
      </c>
      <c r="L177" s="4">
        <v>12.808299999999999</v>
      </c>
      <c r="M177" s="4">
        <v>0.56220000000000003</v>
      </c>
      <c r="N177" s="4">
        <v>41.001100000000001</v>
      </c>
      <c r="O177" s="4">
        <v>5.8292000000000002</v>
      </c>
      <c r="P177" s="4">
        <v>46.8</v>
      </c>
      <c r="Q177" s="4">
        <v>30.823799999999999</v>
      </c>
      <c r="R177" s="4">
        <v>4.3822000000000001</v>
      </c>
      <c r="S177" s="4">
        <v>35.200000000000003</v>
      </c>
      <c r="T177" s="4">
        <v>934.40899999999999</v>
      </c>
      <c r="W177" s="4">
        <v>0</v>
      </c>
      <c r="X177" s="4">
        <v>0.34799999999999998</v>
      </c>
      <c r="Y177" s="4">
        <v>12.5</v>
      </c>
      <c r="Z177" s="4">
        <v>854</v>
      </c>
      <c r="AA177" s="4">
        <v>875</v>
      </c>
      <c r="AB177" s="4">
        <v>838</v>
      </c>
      <c r="AC177" s="4">
        <v>44</v>
      </c>
      <c r="AD177" s="4">
        <v>4.75</v>
      </c>
      <c r="AE177" s="4">
        <v>0.11</v>
      </c>
      <c r="AF177" s="4">
        <v>990</v>
      </c>
      <c r="AG177" s="4">
        <v>-11.9</v>
      </c>
      <c r="AH177" s="4">
        <v>5.1020000000000003</v>
      </c>
      <c r="AI177" s="4">
        <v>29</v>
      </c>
      <c r="AJ177" s="4">
        <v>191</v>
      </c>
      <c r="AK177" s="4">
        <v>141</v>
      </c>
      <c r="AL177" s="4">
        <v>2.8</v>
      </c>
      <c r="AM177" s="4">
        <v>195</v>
      </c>
      <c r="AN177" s="4" t="s">
        <v>155</v>
      </c>
      <c r="AO177" s="4">
        <v>2</v>
      </c>
      <c r="AP177" s="5">
        <v>0.91796296296296298</v>
      </c>
      <c r="AQ177" s="4">
        <v>47.158566</v>
      </c>
      <c r="AR177" s="4">
        <v>-88.485224000000002</v>
      </c>
      <c r="AS177" s="4">
        <v>310.10000000000002</v>
      </c>
      <c r="AT177" s="4">
        <v>30.8</v>
      </c>
      <c r="AU177" s="4">
        <v>12</v>
      </c>
      <c r="AV177" s="4">
        <v>10</v>
      </c>
      <c r="AW177" s="4" t="s">
        <v>212</v>
      </c>
      <c r="AX177" s="4">
        <v>1.0435559999999999</v>
      </c>
      <c r="AY177" s="4">
        <v>1.4</v>
      </c>
      <c r="AZ177" s="4">
        <v>1.9</v>
      </c>
      <c r="BA177" s="4">
        <v>14.023</v>
      </c>
      <c r="BB177" s="4">
        <v>13.73</v>
      </c>
      <c r="BC177" s="4">
        <v>0.98</v>
      </c>
      <c r="BD177" s="4">
        <v>14.95</v>
      </c>
      <c r="BE177" s="4">
        <v>2884.7469999999998</v>
      </c>
      <c r="BF177" s="4">
        <v>80.591999999999999</v>
      </c>
      <c r="BG177" s="4">
        <v>0.96699999999999997</v>
      </c>
      <c r="BH177" s="4">
        <v>0.13700000000000001</v>
      </c>
      <c r="BI177" s="4">
        <v>1.105</v>
      </c>
      <c r="BJ177" s="4">
        <v>0.72699999999999998</v>
      </c>
      <c r="BK177" s="4">
        <v>0.10299999999999999</v>
      </c>
      <c r="BL177" s="4">
        <v>0.83</v>
      </c>
      <c r="BM177" s="4">
        <v>6.9593999999999996</v>
      </c>
      <c r="BQ177" s="4">
        <v>56.985999999999997</v>
      </c>
      <c r="BR177" s="4">
        <v>0.23644999999999999</v>
      </c>
      <c r="BS177" s="4">
        <v>-5</v>
      </c>
      <c r="BT177" s="4">
        <v>8.1897999999999999E-2</v>
      </c>
      <c r="BU177" s="4">
        <v>5.7782460000000002</v>
      </c>
      <c r="BV177" s="4">
        <v>1.6543399999999999</v>
      </c>
    </row>
    <row r="178" spans="1:74" x14ac:dyDescent="0.25">
      <c r="A178" s="2">
        <v>42068</v>
      </c>
      <c r="B178" s="3">
        <v>1.2731481481481483E-3</v>
      </c>
      <c r="C178" s="4">
        <v>14.587</v>
      </c>
      <c r="D178" s="4">
        <v>0.38440000000000002</v>
      </c>
      <c r="E178" s="4">
        <v>3844.221106</v>
      </c>
      <c r="F178" s="4">
        <v>34.1</v>
      </c>
      <c r="G178" s="4">
        <v>11.8</v>
      </c>
      <c r="H178" s="4">
        <v>683.1</v>
      </c>
      <c r="J178" s="4">
        <v>0.28000000000000003</v>
      </c>
      <c r="K178" s="4">
        <v>0.87350000000000005</v>
      </c>
      <c r="L178" s="4">
        <v>12.741899999999999</v>
      </c>
      <c r="M178" s="4">
        <v>0.33579999999999999</v>
      </c>
      <c r="N178" s="4">
        <v>29.804200000000002</v>
      </c>
      <c r="O178" s="4">
        <v>10.2806</v>
      </c>
      <c r="P178" s="4">
        <v>40.1</v>
      </c>
      <c r="Q178" s="4">
        <v>22.431100000000001</v>
      </c>
      <c r="R178" s="4">
        <v>7.7373000000000003</v>
      </c>
      <c r="S178" s="4">
        <v>30.2</v>
      </c>
      <c r="T178" s="4">
        <v>683.1173</v>
      </c>
      <c r="W178" s="4">
        <v>0</v>
      </c>
      <c r="X178" s="4">
        <v>0.24529999999999999</v>
      </c>
      <c r="Y178" s="4">
        <v>12.5</v>
      </c>
      <c r="Z178" s="4">
        <v>854</v>
      </c>
      <c r="AA178" s="4">
        <v>875</v>
      </c>
      <c r="AB178" s="4">
        <v>838</v>
      </c>
      <c r="AC178" s="4">
        <v>44</v>
      </c>
      <c r="AD178" s="4">
        <v>5.0599999999999996</v>
      </c>
      <c r="AE178" s="4">
        <v>0.12</v>
      </c>
      <c r="AF178" s="4">
        <v>990</v>
      </c>
      <c r="AG178" s="4">
        <v>-11.1</v>
      </c>
      <c r="AH178" s="4">
        <v>6</v>
      </c>
      <c r="AI178" s="4">
        <v>29</v>
      </c>
      <c r="AJ178" s="4">
        <v>191</v>
      </c>
      <c r="AK178" s="4">
        <v>140.9</v>
      </c>
      <c r="AL178" s="4">
        <v>2.8</v>
      </c>
      <c r="AM178" s="4">
        <v>195</v>
      </c>
      <c r="AN178" s="4" t="s">
        <v>155</v>
      </c>
      <c r="AO178" s="4">
        <v>2</v>
      </c>
      <c r="AP178" s="5">
        <v>0.91797453703703702</v>
      </c>
      <c r="AQ178" s="4">
        <v>47.158546999999999</v>
      </c>
      <c r="AR178" s="4">
        <v>-88.485069999999993</v>
      </c>
      <c r="AS178" s="4">
        <v>310</v>
      </c>
      <c r="AT178" s="4">
        <v>28.6</v>
      </c>
      <c r="AU178" s="4">
        <v>12</v>
      </c>
      <c r="AV178" s="4">
        <v>10</v>
      </c>
      <c r="AW178" s="4" t="s">
        <v>212</v>
      </c>
      <c r="AX178" s="4">
        <v>1.0564560000000001</v>
      </c>
      <c r="AY178" s="4">
        <v>1.4</v>
      </c>
      <c r="AZ178" s="4">
        <v>1.9</v>
      </c>
      <c r="BA178" s="4">
        <v>14.023</v>
      </c>
      <c r="BB178" s="4">
        <v>14.13</v>
      </c>
      <c r="BC178" s="4">
        <v>1.01</v>
      </c>
      <c r="BD178" s="4">
        <v>14.481999999999999</v>
      </c>
      <c r="BE178" s="4">
        <v>2939.4209999999998</v>
      </c>
      <c r="BF178" s="4">
        <v>49.302999999999997</v>
      </c>
      <c r="BG178" s="4">
        <v>0.72</v>
      </c>
      <c r="BH178" s="4">
        <v>0.248</v>
      </c>
      <c r="BI178" s="4">
        <v>0.96799999999999997</v>
      </c>
      <c r="BJ178" s="4">
        <v>0.54200000000000004</v>
      </c>
      <c r="BK178" s="4">
        <v>0.187</v>
      </c>
      <c r="BL178" s="4">
        <v>0.72899999999999998</v>
      </c>
      <c r="BM178" s="4">
        <v>5.2112999999999996</v>
      </c>
      <c r="BQ178" s="4">
        <v>41.145000000000003</v>
      </c>
      <c r="BR178" s="4">
        <v>0.216754</v>
      </c>
      <c r="BS178" s="4">
        <v>-5</v>
      </c>
      <c r="BT178" s="4">
        <v>8.1000000000000003E-2</v>
      </c>
      <c r="BU178" s="4">
        <v>5.296926</v>
      </c>
      <c r="BV178" s="4">
        <v>1.6362000000000001</v>
      </c>
    </row>
    <row r="179" spans="1:74" x14ac:dyDescent="0.25">
      <c r="A179" s="2">
        <v>42068</v>
      </c>
      <c r="B179" s="3">
        <v>1.2847222222222223E-3</v>
      </c>
      <c r="C179" s="4">
        <v>14.53</v>
      </c>
      <c r="D179" s="4">
        <v>0.16919999999999999</v>
      </c>
      <c r="E179" s="4">
        <v>1691.5151519999999</v>
      </c>
      <c r="F179" s="4">
        <v>27.7</v>
      </c>
      <c r="G179" s="4">
        <v>25.8</v>
      </c>
      <c r="H179" s="4">
        <v>576.70000000000005</v>
      </c>
      <c r="J179" s="4">
        <v>0.2</v>
      </c>
      <c r="K179" s="4">
        <v>0.87590000000000001</v>
      </c>
      <c r="L179" s="4">
        <v>12.7264</v>
      </c>
      <c r="M179" s="4">
        <v>0.1482</v>
      </c>
      <c r="N179" s="4">
        <v>24.266999999999999</v>
      </c>
      <c r="O179" s="4">
        <v>22.597100000000001</v>
      </c>
      <c r="P179" s="4">
        <v>46.9</v>
      </c>
      <c r="Q179" s="4">
        <v>18.241599999999998</v>
      </c>
      <c r="R179" s="4">
        <v>16.9864</v>
      </c>
      <c r="S179" s="4">
        <v>35.200000000000003</v>
      </c>
      <c r="T179" s="4">
        <v>576.68600000000004</v>
      </c>
      <c r="W179" s="4">
        <v>0</v>
      </c>
      <c r="X179" s="4">
        <v>0.17519999999999999</v>
      </c>
      <c r="Y179" s="4">
        <v>12.5</v>
      </c>
      <c r="Z179" s="4">
        <v>854</v>
      </c>
      <c r="AA179" s="4">
        <v>874</v>
      </c>
      <c r="AB179" s="4">
        <v>837</v>
      </c>
      <c r="AC179" s="4">
        <v>44.1</v>
      </c>
      <c r="AD179" s="4">
        <v>4.72</v>
      </c>
      <c r="AE179" s="4">
        <v>0.11</v>
      </c>
      <c r="AF179" s="4">
        <v>990</v>
      </c>
      <c r="AG179" s="4">
        <v>-12</v>
      </c>
      <c r="AH179" s="4">
        <v>5.8979999999999997</v>
      </c>
      <c r="AI179" s="4">
        <v>29</v>
      </c>
      <c r="AJ179" s="4">
        <v>191</v>
      </c>
      <c r="AK179" s="4">
        <v>140</v>
      </c>
      <c r="AL179" s="4">
        <v>2.7</v>
      </c>
      <c r="AM179" s="4">
        <v>195</v>
      </c>
      <c r="AN179" s="4" t="s">
        <v>155</v>
      </c>
      <c r="AO179" s="4">
        <v>2</v>
      </c>
      <c r="AP179" s="5">
        <v>0.91798611111111106</v>
      </c>
      <c r="AQ179" s="4">
        <v>47.158537000000003</v>
      </c>
      <c r="AR179" s="4">
        <v>-88.484921999999997</v>
      </c>
      <c r="AS179" s="4">
        <v>309.8</v>
      </c>
      <c r="AT179" s="4">
        <v>26.8</v>
      </c>
      <c r="AU179" s="4">
        <v>12</v>
      </c>
      <c r="AV179" s="4">
        <v>10</v>
      </c>
      <c r="AW179" s="4" t="s">
        <v>212</v>
      </c>
      <c r="AX179" s="4">
        <v>1.1000000000000001</v>
      </c>
      <c r="AY179" s="4">
        <v>1.4</v>
      </c>
      <c r="AZ179" s="4">
        <v>1.9564999999999999</v>
      </c>
      <c r="BA179" s="4">
        <v>14.023</v>
      </c>
      <c r="BB179" s="4">
        <v>14.41</v>
      </c>
      <c r="BC179" s="4">
        <v>1.03</v>
      </c>
      <c r="BD179" s="4">
        <v>14.173999999999999</v>
      </c>
      <c r="BE179" s="4">
        <v>2984.5369999999998</v>
      </c>
      <c r="BF179" s="4">
        <v>22.114000000000001</v>
      </c>
      <c r="BG179" s="4">
        <v>0.59599999999999997</v>
      </c>
      <c r="BH179" s="4">
        <v>0.55500000000000005</v>
      </c>
      <c r="BI179" s="4">
        <v>1.151</v>
      </c>
      <c r="BJ179" s="4">
        <v>0.44800000000000001</v>
      </c>
      <c r="BK179" s="4">
        <v>0.41699999999999998</v>
      </c>
      <c r="BL179" s="4">
        <v>0.86499999999999999</v>
      </c>
      <c r="BM179" s="4">
        <v>4.4722999999999997</v>
      </c>
      <c r="BQ179" s="4">
        <v>29.87</v>
      </c>
      <c r="BR179" s="4">
        <v>0.23926600000000001</v>
      </c>
      <c r="BS179" s="4">
        <v>-5</v>
      </c>
      <c r="BT179" s="4">
        <v>8.1101999999999994E-2</v>
      </c>
      <c r="BU179" s="4">
        <v>5.8470620000000002</v>
      </c>
      <c r="BV179" s="4">
        <v>1.63826</v>
      </c>
    </row>
    <row r="180" spans="1:74" x14ac:dyDescent="0.25">
      <c r="A180" s="2">
        <v>42068</v>
      </c>
      <c r="B180" s="3">
        <v>1.2962962962962963E-3</v>
      </c>
      <c r="C180" s="4">
        <v>14.808999999999999</v>
      </c>
      <c r="D180" s="4">
        <v>0.1623</v>
      </c>
      <c r="E180" s="4">
        <v>1623.387622</v>
      </c>
      <c r="F180" s="4">
        <v>22</v>
      </c>
      <c r="G180" s="4">
        <v>16.5</v>
      </c>
      <c r="H180" s="4">
        <v>419.2</v>
      </c>
      <c r="J180" s="4">
        <v>0.1</v>
      </c>
      <c r="K180" s="4">
        <v>0.87390000000000001</v>
      </c>
      <c r="L180" s="4">
        <v>12.941700000000001</v>
      </c>
      <c r="M180" s="4">
        <v>0.1419</v>
      </c>
      <c r="N180" s="4">
        <v>19.231200000000001</v>
      </c>
      <c r="O180" s="4">
        <v>14.381</v>
      </c>
      <c r="P180" s="4">
        <v>33.6</v>
      </c>
      <c r="Q180" s="4">
        <v>14.4611</v>
      </c>
      <c r="R180" s="4">
        <v>10.8139</v>
      </c>
      <c r="S180" s="4">
        <v>25.3</v>
      </c>
      <c r="T180" s="4">
        <v>419.17059999999998</v>
      </c>
      <c r="W180" s="4">
        <v>0</v>
      </c>
      <c r="X180" s="4">
        <v>8.7400000000000005E-2</v>
      </c>
      <c r="Y180" s="4">
        <v>12.5</v>
      </c>
      <c r="Z180" s="4">
        <v>854</v>
      </c>
      <c r="AA180" s="4">
        <v>874</v>
      </c>
      <c r="AB180" s="4">
        <v>837</v>
      </c>
      <c r="AC180" s="4">
        <v>45</v>
      </c>
      <c r="AD180" s="4">
        <v>4.82</v>
      </c>
      <c r="AE180" s="4">
        <v>0.11</v>
      </c>
      <c r="AF180" s="4">
        <v>990</v>
      </c>
      <c r="AG180" s="4">
        <v>-12</v>
      </c>
      <c r="AH180" s="4">
        <v>5</v>
      </c>
      <c r="AI180" s="4">
        <v>29</v>
      </c>
      <c r="AJ180" s="4">
        <v>191</v>
      </c>
      <c r="AK180" s="4">
        <v>140</v>
      </c>
      <c r="AL180" s="4">
        <v>2.6</v>
      </c>
      <c r="AM180" s="4">
        <v>195</v>
      </c>
      <c r="AN180" s="4" t="s">
        <v>155</v>
      </c>
      <c r="AO180" s="4">
        <v>2</v>
      </c>
      <c r="AP180" s="5">
        <v>0.91799768518518521</v>
      </c>
      <c r="AQ180" s="4">
        <v>47.158541</v>
      </c>
      <c r="AR180" s="4">
        <v>-88.484780000000001</v>
      </c>
      <c r="AS180" s="4">
        <v>309.60000000000002</v>
      </c>
      <c r="AT180" s="4">
        <v>25.3</v>
      </c>
      <c r="AU180" s="4">
        <v>12</v>
      </c>
      <c r="AV180" s="4">
        <v>10</v>
      </c>
      <c r="AW180" s="4" t="s">
        <v>212</v>
      </c>
      <c r="AX180" s="4">
        <v>1.1000000000000001</v>
      </c>
      <c r="AY180" s="4">
        <v>1.4</v>
      </c>
      <c r="AZ180" s="4">
        <v>2</v>
      </c>
      <c r="BA180" s="4">
        <v>14.023</v>
      </c>
      <c r="BB180" s="4">
        <v>14.18</v>
      </c>
      <c r="BC180" s="4">
        <v>1.01</v>
      </c>
      <c r="BD180" s="4">
        <v>14.432</v>
      </c>
      <c r="BE180" s="4">
        <v>2990.2040000000002</v>
      </c>
      <c r="BF180" s="4">
        <v>20.861999999999998</v>
      </c>
      <c r="BG180" s="4">
        <v>0.46500000000000002</v>
      </c>
      <c r="BH180" s="4">
        <v>0.34799999999999998</v>
      </c>
      <c r="BI180" s="4">
        <v>0.81299999999999994</v>
      </c>
      <c r="BJ180" s="4">
        <v>0.35</v>
      </c>
      <c r="BK180" s="4">
        <v>0.26200000000000001</v>
      </c>
      <c r="BL180" s="4">
        <v>0.61199999999999999</v>
      </c>
      <c r="BM180" s="4">
        <v>3.2027000000000001</v>
      </c>
      <c r="BQ180" s="4">
        <v>14.680999999999999</v>
      </c>
      <c r="BR180" s="4">
        <v>0.22450999999999999</v>
      </c>
      <c r="BS180" s="4">
        <v>-5</v>
      </c>
      <c r="BT180" s="4">
        <v>8.1388000000000002E-2</v>
      </c>
      <c r="BU180" s="4">
        <v>5.4864629999999996</v>
      </c>
      <c r="BV180" s="4">
        <v>1.6440380000000001</v>
      </c>
    </row>
    <row r="181" spans="1:74" x14ac:dyDescent="0.25">
      <c r="A181" s="2">
        <v>42068</v>
      </c>
      <c r="B181" s="3">
        <v>1.3078703703703705E-3</v>
      </c>
      <c r="C181" s="4">
        <v>14.801</v>
      </c>
      <c r="D181" s="4">
        <v>0.37069999999999997</v>
      </c>
      <c r="E181" s="4">
        <v>3706.6638870000002</v>
      </c>
      <c r="F181" s="4">
        <v>20.9</v>
      </c>
      <c r="G181" s="4">
        <v>12.9</v>
      </c>
      <c r="H181" s="4">
        <v>580.5</v>
      </c>
      <c r="J181" s="4">
        <v>0.1</v>
      </c>
      <c r="K181" s="4">
        <v>0.87190000000000001</v>
      </c>
      <c r="L181" s="4">
        <v>12.905200000000001</v>
      </c>
      <c r="M181" s="4">
        <v>0.32319999999999999</v>
      </c>
      <c r="N181" s="4">
        <v>18.223199999999999</v>
      </c>
      <c r="O181" s="4">
        <v>11.2478</v>
      </c>
      <c r="P181" s="4">
        <v>29.5</v>
      </c>
      <c r="Q181" s="4">
        <v>13.705</v>
      </c>
      <c r="R181" s="4">
        <v>8.4590999999999994</v>
      </c>
      <c r="S181" s="4">
        <v>22.2</v>
      </c>
      <c r="T181" s="4">
        <v>580.5104</v>
      </c>
      <c r="W181" s="4">
        <v>0</v>
      </c>
      <c r="X181" s="4">
        <v>8.72E-2</v>
      </c>
      <c r="Y181" s="4">
        <v>12.3</v>
      </c>
      <c r="Z181" s="4">
        <v>856</v>
      </c>
      <c r="AA181" s="4">
        <v>878</v>
      </c>
      <c r="AB181" s="4">
        <v>838</v>
      </c>
      <c r="AC181" s="4">
        <v>45</v>
      </c>
      <c r="AD181" s="4">
        <v>4.8600000000000003</v>
      </c>
      <c r="AE181" s="4">
        <v>0.11</v>
      </c>
      <c r="AF181" s="4">
        <v>990</v>
      </c>
      <c r="AG181" s="4">
        <v>-11.9</v>
      </c>
      <c r="AH181" s="4">
        <v>5</v>
      </c>
      <c r="AI181" s="4">
        <v>29</v>
      </c>
      <c r="AJ181" s="4">
        <v>191</v>
      </c>
      <c r="AK181" s="4">
        <v>140</v>
      </c>
      <c r="AL181" s="4">
        <v>2.2999999999999998</v>
      </c>
      <c r="AM181" s="4">
        <v>195</v>
      </c>
      <c r="AN181" s="4" t="s">
        <v>155</v>
      </c>
      <c r="AO181" s="4">
        <v>2</v>
      </c>
      <c r="AP181" s="5">
        <v>0.91800925925925936</v>
      </c>
      <c r="AQ181" s="4">
        <v>47.158555</v>
      </c>
      <c r="AR181" s="4">
        <v>-88.484649000000005</v>
      </c>
      <c r="AS181" s="4">
        <v>309.5</v>
      </c>
      <c r="AT181" s="4">
        <v>23.7</v>
      </c>
      <c r="AU181" s="4">
        <v>12</v>
      </c>
      <c r="AV181" s="4">
        <v>10</v>
      </c>
      <c r="AW181" s="4" t="s">
        <v>212</v>
      </c>
      <c r="AX181" s="4">
        <v>1.1565000000000001</v>
      </c>
      <c r="AY181" s="4">
        <v>1.1739999999999999</v>
      </c>
      <c r="AZ181" s="4">
        <v>2.0565000000000002</v>
      </c>
      <c r="BA181" s="4">
        <v>14.023</v>
      </c>
      <c r="BB181" s="4">
        <v>13.97</v>
      </c>
      <c r="BC181" s="4">
        <v>1</v>
      </c>
      <c r="BD181" s="4">
        <v>14.689</v>
      </c>
      <c r="BE181" s="4">
        <v>2945.5309999999999</v>
      </c>
      <c r="BF181" s="4">
        <v>46.95</v>
      </c>
      <c r="BG181" s="4">
        <v>0.436</v>
      </c>
      <c r="BH181" s="4">
        <v>0.26900000000000002</v>
      </c>
      <c r="BI181" s="4">
        <v>0.70399999999999996</v>
      </c>
      <c r="BJ181" s="4">
        <v>0.32800000000000001</v>
      </c>
      <c r="BK181" s="4">
        <v>0.20200000000000001</v>
      </c>
      <c r="BL181" s="4">
        <v>0.53</v>
      </c>
      <c r="BM181" s="4">
        <v>4.3815999999999997</v>
      </c>
      <c r="BQ181" s="4">
        <v>14.47</v>
      </c>
      <c r="BR181" s="4">
        <v>0.22920399999999999</v>
      </c>
      <c r="BS181" s="4">
        <v>-5</v>
      </c>
      <c r="BT181" s="4">
        <v>7.5999999999999998E-2</v>
      </c>
      <c r="BU181" s="4">
        <v>5.6011730000000002</v>
      </c>
      <c r="BV181" s="4">
        <v>1.5351999999999999</v>
      </c>
    </row>
    <row r="182" spans="1:74" x14ac:dyDescent="0.25">
      <c r="A182" s="2">
        <v>42068</v>
      </c>
      <c r="B182" s="3">
        <v>1.3194444444444443E-3</v>
      </c>
      <c r="C182" s="4">
        <v>14.603</v>
      </c>
      <c r="D182" s="4">
        <v>0.70550000000000002</v>
      </c>
      <c r="E182" s="4">
        <v>7054.7044130000004</v>
      </c>
      <c r="F182" s="4">
        <v>19.399999999999999</v>
      </c>
      <c r="G182" s="4">
        <v>7.1</v>
      </c>
      <c r="H182" s="4">
        <v>735.9</v>
      </c>
      <c r="J182" s="4">
        <v>0.1</v>
      </c>
      <c r="K182" s="4">
        <v>0.87039999999999995</v>
      </c>
      <c r="L182" s="4">
        <v>12.7102</v>
      </c>
      <c r="M182" s="4">
        <v>0.61399999999999999</v>
      </c>
      <c r="N182" s="4">
        <v>16.8858</v>
      </c>
      <c r="O182" s="4">
        <v>6.1985000000000001</v>
      </c>
      <c r="P182" s="4">
        <v>23.1</v>
      </c>
      <c r="Q182" s="4">
        <v>12.7156</v>
      </c>
      <c r="R182" s="4">
        <v>4.6677</v>
      </c>
      <c r="S182" s="4">
        <v>17.399999999999999</v>
      </c>
      <c r="T182" s="4">
        <v>735.92110000000002</v>
      </c>
      <c r="W182" s="4">
        <v>0</v>
      </c>
      <c r="X182" s="4">
        <v>8.6999999999999994E-2</v>
      </c>
      <c r="Y182" s="4">
        <v>12.2</v>
      </c>
      <c r="Z182" s="4">
        <v>857</v>
      </c>
      <c r="AA182" s="4">
        <v>879</v>
      </c>
      <c r="AB182" s="4">
        <v>838</v>
      </c>
      <c r="AC182" s="4">
        <v>45</v>
      </c>
      <c r="AD182" s="4">
        <v>5.22</v>
      </c>
      <c r="AE182" s="4">
        <v>0.12</v>
      </c>
      <c r="AF182" s="4">
        <v>990</v>
      </c>
      <c r="AG182" s="4">
        <v>-11</v>
      </c>
      <c r="AH182" s="4">
        <v>5</v>
      </c>
      <c r="AI182" s="4">
        <v>29</v>
      </c>
      <c r="AJ182" s="4">
        <v>191</v>
      </c>
      <c r="AK182" s="4">
        <v>140</v>
      </c>
      <c r="AL182" s="4">
        <v>2.2999999999999998</v>
      </c>
      <c r="AM182" s="4">
        <v>195</v>
      </c>
      <c r="AN182" s="4" t="s">
        <v>155</v>
      </c>
      <c r="AO182" s="4">
        <v>2</v>
      </c>
      <c r="AP182" s="5">
        <v>0.91802083333333329</v>
      </c>
      <c r="AQ182" s="4">
        <v>47.158577000000001</v>
      </c>
      <c r="AR182" s="4">
        <v>-88.484530000000007</v>
      </c>
      <c r="AS182" s="4">
        <v>309.5</v>
      </c>
      <c r="AT182" s="4">
        <v>22.2</v>
      </c>
      <c r="AU182" s="4">
        <v>12</v>
      </c>
      <c r="AV182" s="4">
        <v>10</v>
      </c>
      <c r="AW182" s="4" t="s">
        <v>212</v>
      </c>
      <c r="AX182" s="4">
        <v>1.2</v>
      </c>
      <c r="AY182" s="4">
        <v>1</v>
      </c>
      <c r="AZ182" s="4">
        <v>2.1</v>
      </c>
      <c r="BA182" s="4">
        <v>14.023</v>
      </c>
      <c r="BB182" s="4">
        <v>13.79</v>
      </c>
      <c r="BC182" s="4">
        <v>0.98</v>
      </c>
      <c r="BD182" s="4">
        <v>14.893000000000001</v>
      </c>
      <c r="BE182" s="4">
        <v>2876.8220000000001</v>
      </c>
      <c r="BF182" s="4">
        <v>88.454999999999998</v>
      </c>
      <c r="BG182" s="4">
        <v>0.4</v>
      </c>
      <c r="BH182" s="4">
        <v>0.14699999999999999</v>
      </c>
      <c r="BI182" s="4">
        <v>0.54700000000000004</v>
      </c>
      <c r="BJ182" s="4">
        <v>0.30099999999999999</v>
      </c>
      <c r="BK182" s="4">
        <v>0.111</v>
      </c>
      <c r="BL182" s="4">
        <v>0.41199999999999998</v>
      </c>
      <c r="BM182" s="4">
        <v>5.5082000000000004</v>
      </c>
      <c r="BQ182" s="4">
        <v>14.324</v>
      </c>
      <c r="BR182" s="4">
        <v>0.23150999999999999</v>
      </c>
      <c r="BS182" s="4">
        <v>-5</v>
      </c>
      <c r="BT182" s="4">
        <v>7.5796000000000002E-2</v>
      </c>
      <c r="BU182" s="4">
        <v>5.6575249999999997</v>
      </c>
      <c r="BV182" s="4">
        <v>1.5310790000000001</v>
      </c>
    </row>
    <row r="183" spans="1:74" x14ac:dyDescent="0.25">
      <c r="A183" s="2">
        <v>42068</v>
      </c>
      <c r="B183" s="3">
        <v>1.3310185185185185E-3</v>
      </c>
      <c r="C183" s="4">
        <v>14.53</v>
      </c>
      <c r="D183" s="4">
        <v>0.74129999999999996</v>
      </c>
      <c r="E183" s="4">
        <v>7412.7393840000004</v>
      </c>
      <c r="F183" s="4">
        <v>19.399999999999999</v>
      </c>
      <c r="G183" s="4">
        <v>7</v>
      </c>
      <c r="H183" s="4">
        <v>705</v>
      </c>
      <c r="J183" s="4">
        <v>0.1</v>
      </c>
      <c r="K183" s="4">
        <v>0.87060000000000004</v>
      </c>
      <c r="L183" s="4">
        <v>12.6494</v>
      </c>
      <c r="M183" s="4">
        <v>0.64529999999999998</v>
      </c>
      <c r="N183" s="4">
        <v>16.889099999999999</v>
      </c>
      <c r="O183" s="4">
        <v>6.0940000000000003</v>
      </c>
      <c r="P183" s="4">
        <v>23</v>
      </c>
      <c r="Q183" s="4">
        <v>12.716100000000001</v>
      </c>
      <c r="R183" s="4">
        <v>4.5883000000000003</v>
      </c>
      <c r="S183" s="4">
        <v>17.3</v>
      </c>
      <c r="T183" s="4">
        <v>704.99109999999996</v>
      </c>
      <c r="W183" s="4">
        <v>0</v>
      </c>
      <c r="X183" s="4">
        <v>8.7099999999999997E-2</v>
      </c>
      <c r="Y183" s="4">
        <v>12.2</v>
      </c>
      <c r="Z183" s="4">
        <v>858</v>
      </c>
      <c r="AA183" s="4">
        <v>878</v>
      </c>
      <c r="AB183" s="4">
        <v>838</v>
      </c>
      <c r="AC183" s="4">
        <v>45</v>
      </c>
      <c r="AD183" s="4">
        <v>5.18</v>
      </c>
      <c r="AE183" s="4">
        <v>0.12</v>
      </c>
      <c r="AF183" s="4">
        <v>990</v>
      </c>
      <c r="AG183" s="4">
        <v>-11.1</v>
      </c>
      <c r="AH183" s="4">
        <v>5</v>
      </c>
      <c r="AI183" s="4">
        <v>29</v>
      </c>
      <c r="AJ183" s="4">
        <v>190.9</v>
      </c>
      <c r="AK183" s="4">
        <v>139.9</v>
      </c>
      <c r="AL183" s="4">
        <v>2</v>
      </c>
      <c r="AM183" s="4">
        <v>195</v>
      </c>
      <c r="AN183" s="4" t="s">
        <v>155</v>
      </c>
      <c r="AO183" s="4">
        <v>2</v>
      </c>
      <c r="AP183" s="5">
        <v>0.91803240740740744</v>
      </c>
      <c r="AQ183" s="4">
        <v>47.158611000000001</v>
      </c>
      <c r="AR183" s="4">
        <v>-88.484419000000003</v>
      </c>
      <c r="AS183" s="4">
        <v>309.39999999999998</v>
      </c>
      <c r="AT183" s="4">
        <v>21.4</v>
      </c>
      <c r="AU183" s="4">
        <v>12</v>
      </c>
      <c r="AV183" s="4">
        <v>10</v>
      </c>
      <c r="AW183" s="4" t="s">
        <v>212</v>
      </c>
      <c r="AX183" s="4">
        <v>1.2</v>
      </c>
      <c r="AY183" s="4">
        <v>1</v>
      </c>
      <c r="AZ183" s="4">
        <v>2.1</v>
      </c>
      <c r="BA183" s="4">
        <v>14.023</v>
      </c>
      <c r="BB183" s="4">
        <v>13.82</v>
      </c>
      <c r="BC183" s="4">
        <v>0.99</v>
      </c>
      <c r="BD183" s="4">
        <v>14.867000000000001</v>
      </c>
      <c r="BE183" s="4">
        <v>2870.0610000000001</v>
      </c>
      <c r="BF183" s="4">
        <v>93.192999999999998</v>
      </c>
      <c r="BG183" s="4">
        <v>0.40100000000000002</v>
      </c>
      <c r="BH183" s="4">
        <v>0.14499999999999999</v>
      </c>
      <c r="BI183" s="4">
        <v>0.54600000000000004</v>
      </c>
      <c r="BJ183" s="4">
        <v>0.30199999999999999</v>
      </c>
      <c r="BK183" s="4">
        <v>0.109</v>
      </c>
      <c r="BL183" s="4">
        <v>0.41099999999999998</v>
      </c>
      <c r="BM183" s="4">
        <v>5.2896000000000001</v>
      </c>
      <c r="BQ183" s="4">
        <v>14.362</v>
      </c>
      <c r="BR183" s="4">
        <v>0.23722399999999999</v>
      </c>
      <c r="BS183" s="4">
        <v>-5</v>
      </c>
      <c r="BT183" s="4">
        <v>7.3693999999999996E-2</v>
      </c>
      <c r="BU183" s="4">
        <v>5.797161</v>
      </c>
      <c r="BV183" s="4">
        <v>1.4886189999999999</v>
      </c>
    </row>
    <row r="184" spans="1:74" x14ac:dyDescent="0.25">
      <c r="A184" s="2">
        <v>42068</v>
      </c>
      <c r="B184" s="3">
        <v>1.3425925925925925E-3</v>
      </c>
      <c r="C184" s="4">
        <v>14.566000000000001</v>
      </c>
      <c r="D184" s="4">
        <v>0.41920000000000002</v>
      </c>
      <c r="E184" s="4">
        <v>4192.1489000000001</v>
      </c>
      <c r="F184" s="4">
        <v>19.399999999999999</v>
      </c>
      <c r="G184" s="4">
        <v>6.8</v>
      </c>
      <c r="H184" s="4">
        <v>552.4</v>
      </c>
      <c r="J184" s="4">
        <v>0.1</v>
      </c>
      <c r="K184" s="4">
        <v>0.87319999999999998</v>
      </c>
      <c r="L184" s="4">
        <v>12.719799999999999</v>
      </c>
      <c r="M184" s="4">
        <v>0.36609999999999998</v>
      </c>
      <c r="N184" s="4">
        <v>16.9407</v>
      </c>
      <c r="O184" s="4">
        <v>5.9379999999999997</v>
      </c>
      <c r="P184" s="4">
        <v>22.9</v>
      </c>
      <c r="Q184" s="4">
        <v>12.7387</v>
      </c>
      <c r="R184" s="4">
        <v>4.4650999999999996</v>
      </c>
      <c r="S184" s="4">
        <v>17.2</v>
      </c>
      <c r="T184" s="4">
        <v>552.37189999999998</v>
      </c>
      <c r="W184" s="4">
        <v>0</v>
      </c>
      <c r="X184" s="4">
        <v>8.7300000000000003E-2</v>
      </c>
      <c r="Y184" s="4">
        <v>12.1</v>
      </c>
      <c r="Z184" s="4">
        <v>859</v>
      </c>
      <c r="AA184" s="4">
        <v>879</v>
      </c>
      <c r="AB184" s="4">
        <v>839</v>
      </c>
      <c r="AC184" s="4">
        <v>45</v>
      </c>
      <c r="AD184" s="4">
        <v>4.82</v>
      </c>
      <c r="AE184" s="4">
        <v>0.11</v>
      </c>
      <c r="AF184" s="4">
        <v>990</v>
      </c>
      <c r="AG184" s="4">
        <v>-12</v>
      </c>
      <c r="AH184" s="4">
        <v>5</v>
      </c>
      <c r="AI184" s="4">
        <v>29</v>
      </c>
      <c r="AJ184" s="4">
        <v>190</v>
      </c>
      <c r="AK184" s="4">
        <v>139</v>
      </c>
      <c r="AL184" s="4">
        <v>2</v>
      </c>
      <c r="AM184" s="4">
        <v>195</v>
      </c>
      <c r="AN184" s="4" t="s">
        <v>155</v>
      </c>
      <c r="AO184" s="4">
        <v>2</v>
      </c>
      <c r="AP184" s="5">
        <v>0.91804398148148147</v>
      </c>
      <c r="AQ184" s="4">
        <v>47.158664999999999</v>
      </c>
      <c r="AR184" s="4">
        <v>-88.484317000000004</v>
      </c>
      <c r="AS184" s="4">
        <v>309.3</v>
      </c>
      <c r="AT184" s="4">
        <v>21.4</v>
      </c>
      <c r="AU184" s="4">
        <v>12</v>
      </c>
      <c r="AV184" s="4">
        <v>10</v>
      </c>
      <c r="AW184" s="4" t="s">
        <v>212</v>
      </c>
      <c r="AX184" s="4">
        <v>1.3129999999999999</v>
      </c>
      <c r="AY184" s="4">
        <v>1</v>
      </c>
      <c r="AZ184" s="4">
        <v>2.1</v>
      </c>
      <c r="BA184" s="4">
        <v>14.023</v>
      </c>
      <c r="BB184" s="4">
        <v>14.12</v>
      </c>
      <c r="BC184" s="4">
        <v>1.01</v>
      </c>
      <c r="BD184" s="4">
        <v>14.516999999999999</v>
      </c>
      <c r="BE184" s="4">
        <v>2935.4180000000001</v>
      </c>
      <c r="BF184" s="4">
        <v>53.768999999999998</v>
      </c>
      <c r="BG184" s="4">
        <v>0.40899999999999997</v>
      </c>
      <c r="BH184" s="4">
        <v>0.14399999999999999</v>
      </c>
      <c r="BI184" s="4">
        <v>0.55300000000000005</v>
      </c>
      <c r="BJ184" s="4">
        <v>0.308</v>
      </c>
      <c r="BK184" s="4">
        <v>0.108</v>
      </c>
      <c r="BL184" s="4">
        <v>0.41599999999999998</v>
      </c>
      <c r="BM184" s="4">
        <v>4.2153999999999998</v>
      </c>
      <c r="BQ184" s="4">
        <v>14.653</v>
      </c>
      <c r="BR184" s="4">
        <v>0.25218200000000002</v>
      </c>
      <c r="BS184" s="4">
        <v>-5</v>
      </c>
      <c r="BT184" s="4">
        <v>7.1101999999999999E-2</v>
      </c>
      <c r="BU184" s="4">
        <v>6.1626979999999998</v>
      </c>
      <c r="BV184" s="4">
        <v>1.4362600000000001</v>
      </c>
    </row>
    <row r="185" spans="1:74" x14ac:dyDescent="0.25">
      <c r="A185" s="2">
        <v>42068</v>
      </c>
      <c r="B185" s="3">
        <v>1.3541666666666667E-3</v>
      </c>
      <c r="C185" s="4">
        <v>14.62</v>
      </c>
      <c r="D185" s="4">
        <v>0.26469999999999999</v>
      </c>
      <c r="E185" s="4">
        <v>2647.128463</v>
      </c>
      <c r="F185" s="4">
        <v>19.399999999999999</v>
      </c>
      <c r="G185" s="4">
        <v>6.8</v>
      </c>
      <c r="H185" s="4">
        <v>410</v>
      </c>
      <c r="J185" s="4">
        <v>0.1</v>
      </c>
      <c r="K185" s="4">
        <v>0.87429999999999997</v>
      </c>
      <c r="L185" s="4">
        <v>12.7828</v>
      </c>
      <c r="M185" s="4">
        <v>0.23139999999999999</v>
      </c>
      <c r="N185" s="4">
        <v>16.9621</v>
      </c>
      <c r="O185" s="4">
        <v>5.9455</v>
      </c>
      <c r="P185" s="4">
        <v>22.9</v>
      </c>
      <c r="Q185" s="4">
        <v>12.754799999999999</v>
      </c>
      <c r="R185" s="4">
        <v>4.4707999999999997</v>
      </c>
      <c r="S185" s="4">
        <v>17.2</v>
      </c>
      <c r="T185" s="4">
        <v>410.00200000000001</v>
      </c>
      <c r="W185" s="4">
        <v>0</v>
      </c>
      <c r="X185" s="4">
        <v>8.7400000000000005E-2</v>
      </c>
      <c r="Y185" s="4">
        <v>12.2</v>
      </c>
      <c r="Z185" s="4">
        <v>858</v>
      </c>
      <c r="AA185" s="4">
        <v>878</v>
      </c>
      <c r="AB185" s="4">
        <v>839</v>
      </c>
      <c r="AC185" s="4">
        <v>45</v>
      </c>
      <c r="AD185" s="4">
        <v>4.82</v>
      </c>
      <c r="AE185" s="4">
        <v>0.11</v>
      </c>
      <c r="AF185" s="4">
        <v>990</v>
      </c>
      <c r="AG185" s="4">
        <v>-12</v>
      </c>
      <c r="AH185" s="4">
        <v>5</v>
      </c>
      <c r="AI185" s="4">
        <v>29</v>
      </c>
      <c r="AJ185" s="4">
        <v>190</v>
      </c>
      <c r="AK185" s="4">
        <v>139</v>
      </c>
      <c r="AL185" s="4">
        <v>2.2000000000000002</v>
      </c>
      <c r="AM185" s="4">
        <v>195</v>
      </c>
      <c r="AN185" s="4" t="s">
        <v>155</v>
      </c>
      <c r="AO185" s="4">
        <v>2</v>
      </c>
      <c r="AP185" s="5">
        <v>0.91805555555555562</v>
      </c>
      <c r="AQ185" s="4">
        <v>47.158692000000002</v>
      </c>
      <c r="AR185" s="4">
        <v>-88.484274999999997</v>
      </c>
      <c r="AS185" s="4">
        <v>309.2</v>
      </c>
      <c r="AT185" s="4">
        <v>21.2</v>
      </c>
      <c r="AU185" s="4">
        <v>12</v>
      </c>
      <c r="AV185" s="4">
        <v>10</v>
      </c>
      <c r="AW185" s="4" t="s">
        <v>212</v>
      </c>
      <c r="AX185" s="4">
        <v>1.4</v>
      </c>
      <c r="AY185" s="4">
        <v>1</v>
      </c>
      <c r="AZ185" s="4">
        <v>2.1</v>
      </c>
      <c r="BA185" s="4">
        <v>14.023</v>
      </c>
      <c r="BB185" s="4">
        <v>14.25</v>
      </c>
      <c r="BC185" s="4">
        <v>1.02</v>
      </c>
      <c r="BD185" s="4">
        <v>14.372999999999999</v>
      </c>
      <c r="BE185" s="4">
        <v>2969.424</v>
      </c>
      <c r="BF185" s="4">
        <v>34.22</v>
      </c>
      <c r="BG185" s="4">
        <v>0.41299999999999998</v>
      </c>
      <c r="BH185" s="4">
        <v>0.14499999999999999</v>
      </c>
      <c r="BI185" s="4">
        <v>0.55700000000000005</v>
      </c>
      <c r="BJ185" s="4">
        <v>0.31</v>
      </c>
      <c r="BK185" s="4">
        <v>0.109</v>
      </c>
      <c r="BL185" s="4">
        <v>0.41899999999999998</v>
      </c>
      <c r="BM185" s="4">
        <v>3.1496</v>
      </c>
      <c r="BQ185" s="4">
        <v>14.768000000000001</v>
      </c>
      <c r="BR185" s="4">
        <v>0.29277399999999998</v>
      </c>
      <c r="BS185" s="4">
        <v>-5</v>
      </c>
      <c r="BT185" s="4">
        <v>7.1693999999999994E-2</v>
      </c>
      <c r="BU185" s="4">
        <v>7.1546640000000004</v>
      </c>
      <c r="BV185" s="4">
        <v>1.4482189999999999</v>
      </c>
    </row>
    <row r="186" spans="1:74" x14ac:dyDescent="0.25">
      <c r="A186" s="2">
        <v>42068</v>
      </c>
      <c r="B186" s="3">
        <v>1.3657407407407409E-3</v>
      </c>
      <c r="C186" s="4">
        <v>14.598000000000001</v>
      </c>
      <c r="D186" s="4">
        <v>0.50660000000000005</v>
      </c>
      <c r="E186" s="4">
        <v>5066.4321609999997</v>
      </c>
      <c r="F186" s="4">
        <v>18.7</v>
      </c>
      <c r="G186" s="4">
        <v>6.8</v>
      </c>
      <c r="H186" s="4">
        <v>498</v>
      </c>
      <c r="J186" s="4">
        <v>0.08</v>
      </c>
      <c r="K186" s="4">
        <v>0.87219999999999998</v>
      </c>
      <c r="L186" s="4">
        <v>12.7324</v>
      </c>
      <c r="M186" s="4">
        <v>0.44190000000000002</v>
      </c>
      <c r="N186" s="4">
        <v>16.314299999999999</v>
      </c>
      <c r="O186" s="4">
        <v>5.9310999999999998</v>
      </c>
      <c r="P186" s="4">
        <v>22.2</v>
      </c>
      <c r="Q186" s="4">
        <v>12.2677</v>
      </c>
      <c r="R186" s="4">
        <v>4.46</v>
      </c>
      <c r="S186" s="4">
        <v>16.7</v>
      </c>
      <c r="T186" s="4">
        <v>497.98480000000001</v>
      </c>
      <c r="W186" s="4">
        <v>0</v>
      </c>
      <c r="X186" s="4">
        <v>7.2099999999999997E-2</v>
      </c>
      <c r="Y186" s="4">
        <v>12.1</v>
      </c>
      <c r="Z186" s="4">
        <v>859</v>
      </c>
      <c r="AA186" s="4">
        <v>879</v>
      </c>
      <c r="AB186" s="4">
        <v>839</v>
      </c>
      <c r="AC186" s="4">
        <v>45</v>
      </c>
      <c r="AD186" s="4">
        <v>4.82</v>
      </c>
      <c r="AE186" s="4">
        <v>0.11</v>
      </c>
      <c r="AF186" s="4">
        <v>990</v>
      </c>
      <c r="AG186" s="4">
        <v>-12</v>
      </c>
      <c r="AH186" s="4">
        <v>5</v>
      </c>
      <c r="AI186" s="4">
        <v>29</v>
      </c>
      <c r="AJ186" s="4">
        <v>190.1</v>
      </c>
      <c r="AK186" s="4">
        <v>139</v>
      </c>
      <c r="AL186" s="4">
        <v>1.8</v>
      </c>
      <c r="AM186" s="4">
        <v>195</v>
      </c>
      <c r="AN186" s="4" t="s">
        <v>155</v>
      </c>
      <c r="AO186" s="4">
        <v>2</v>
      </c>
      <c r="AP186" s="5">
        <v>0.91805555555555562</v>
      </c>
      <c r="AQ186" s="4">
        <v>47.158726000000001</v>
      </c>
      <c r="AR186" s="4">
        <v>-88.484224999999995</v>
      </c>
      <c r="AS186" s="4">
        <v>309.10000000000002</v>
      </c>
      <c r="AT186" s="4">
        <v>21.2</v>
      </c>
      <c r="AU186" s="4">
        <v>12</v>
      </c>
      <c r="AV186" s="4">
        <v>10</v>
      </c>
      <c r="AW186" s="4" t="s">
        <v>212</v>
      </c>
      <c r="AX186" s="4">
        <v>1.1174999999999999</v>
      </c>
      <c r="AY186" s="4">
        <v>1</v>
      </c>
      <c r="AZ186" s="4">
        <v>1.7609999999999999</v>
      </c>
      <c r="BA186" s="4">
        <v>14.023</v>
      </c>
      <c r="BB186" s="4">
        <v>14.01</v>
      </c>
      <c r="BC186" s="4">
        <v>1</v>
      </c>
      <c r="BD186" s="4">
        <v>14.648999999999999</v>
      </c>
      <c r="BE186" s="4">
        <v>2919.8249999999998</v>
      </c>
      <c r="BF186" s="4">
        <v>64.5</v>
      </c>
      <c r="BG186" s="4">
        <v>0.39200000000000002</v>
      </c>
      <c r="BH186" s="4">
        <v>0.14199999999999999</v>
      </c>
      <c r="BI186" s="4">
        <v>0.53400000000000003</v>
      </c>
      <c r="BJ186" s="4">
        <v>0.29499999999999998</v>
      </c>
      <c r="BK186" s="4">
        <v>0.107</v>
      </c>
      <c r="BL186" s="4">
        <v>0.40200000000000002</v>
      </c>
      <c r="BM186" s="4">
        <v>3.7765</v>
      </c>
      <c r="BQ186" s="4">
        <v>12.016</v>
      </c>
      <c r="BR186" s="4">
        <v>0.33538400000000002</v>
      </c>
      <c r="BS186" s="4">
        <v>-5</v>
      </c>
      <c r="BT186" s="4">
        <v>6.9204000000000002E-2</v>
      </c>
      <c r="BU186" s="4">
        <v>8.1959459999999993</v>
      </c>
      <c r="BV186" s="4">
        <v>1.397921</v>
      </c>
    </row>
    <row r="187" spans="1:74" x14ac:dyDescent="0.25">
      <c r="A187" s="2">
        <v>42068</v>
      </c>
      <c r="B187" s="3">
        <v>1.3773148148148147E-3</v>
      </c>
      <c r="C187" s="4">
        <v>14.272</v>
      </c>
      <c r="D187" s="4">
        <v>0.95199999999999996</v>
      </c>
      <c r="E187" s="4">
        <v>9519.6590909999995</v>
      </c>
      <c r="F187" s="4">
        <v>18.7</v>
      </c>
      <c r="G187" s="4">
        <v>6.7</v>
      </c>
      <c r="H187" s="4">
        <v>995.1</v>
      </c>
      <c r="J187" s="4">
        <v>0</v>
      </c>
      <c r="K187" s="4">
        <v>0.87039999999999995</v>
      </c>
      <c r="L187" s="4">
        <v>12.422000000000001</v>
      </c>
      <c r="M187" s="4">
        <v>0.8286</v>
      </c>
      <c r="N187" s="4">
        <v>16.2761</v>
      </c>
      <c r="O187" s="4">
        <v>5.8315999999999999</v>
      </c>
      <c r="P187" s="4">
        <v>22.1</v>
      </c>
      <c r="Q187" s="4">
        <v>12.239000000000001</v>
      </c>
      <c r="R187" s="4">
        <v>4.3851000000000004</v>
      </c>
      <c r="S187" s="4">
        <v>16.600000000000001</v>
      </c>
      <c r="T187" s="4">
        <v>995.07330000000002</v>
      </c>
      <c r="W187" s="4">
        <v>0</v>
      </c>
      <c r="X187" s="4">
        <v>0</v>
      </c>
      <c r="Y187" s="4">
        <v>12.1</v>
      </c>
      <c r="Z187" s="4">
        <v>860</v>
      </c>
      <c r="AA187" s="4">
        <v>879</v>
      </c>
      <c r="AB187" s="4">
        <v>841</v>
      </c>
      <c r="AC187" s="4">
        <v>45</v>
      </c>
      <c r="AD187" s="4">
        <v>4.82</v>
      </c>
      <c r="AE187" s="4">
        <v>0.11</v>
      </c>
      <c r="AF187" s="4">
        <v>990</v>
      </c>
      <c r="AG187" s="4">
        <v>-12</v>
      </c>
      <c r="AH187" s="4">
        <v>5</v>
      </c>
      <c r="AI187" s="4">
        <v>29</v>
      </c>
      <c r="AJ187" s="4">
        <v>191</v>
      </c>
      <c r="AK187" s="4">
        <v>139</v>
      </c>
      <c r="AL187" s="4">
        <v>1.9</v>
      </c>
      <c r="AM187" s="4">
        <v>195</v>
      </c>
      <c r="AN187" s="4" t="s">
        <v>155</v>
      </c>
      <c r="AO187" s="4">
        <v>2</v>
      </c>
      <c r="AP187" s="5">
        <v>0.91806712962962955</v>
      </c>
      <c r="AQ187" s="4">
        <v>47.158842999999997</v>
      </c>
      <c r="AR187" s="4">
        <v>-88.484132000000002</v>
      </c>
      <c r="AS187" s="4">
        <v>308.89999999999998</v>
      </c>
      <c r="AT187" s="4">
        <v>22</v>
      </c>
      <c r="AU187" s="4">
        <v>12</v>
      </c>
      <c r="AV187" s="4">
        <v>10</v>
      </c>
      <c r="AW187" s="4" t="s">
        <v>212</v>
      </c>
      <c r="AX187" s="4">
        <v>0.9</v>
      </c>
      <c r="AY187" s="4">
        <v>1.1693309999999999</v>
      </c>
      <c r="AZ187" s="4">
        <v>1.6693309999999999</v>
      </c>
      <c r="BA187" s="4">
        <v>14.023</v>
      </c>
      <c r="BB187" s="4">
        <v>13.81</v>
      </c>
      <c r="BC187" s="4">
        <v>0.98</v>
      </c>
      <c r="BD187" s="4">
        <v>14.891999999999999</v>
      </c>
      <c r="BE187" s="4">
        <v>2821.6660000000002</v>
      </c>
      <c r="BF187" s="4">
        <v>119.79</v>
      </c>
      <c r="BG187" s="4">
        <v>0.38700000000000001</v>
      </c>
      <c r="BH187" s="4">
        <v>0.13900000000000001</v>
      </c>
      <c r="BI187" s="4">
        <v>0.52600000000000002</v>
      </c>
      <c r="BJ187" s="4">
        <v>0.29099999999999998</v>
      </c>
      <c r="BK187" s="4">
        <v>0.104</v>
      </c>
      <c r="BL187" s="4">
        <v>0.39500000000000002</v>
      </c>
      <c r="BM187" s="4">
        <v>7.4745999999999997</v>
      </c>
      <c r="BQ187" s="4">
        <v>0</v>
      </c>
      <c r="BR187" s="4">
        <v>0.41891800000000001</v>
      </c>
      <c r="BS187" s="4">
        <v>-5</v>
      </c>
      <c r="BT187" s="4">
        <v>7.0898000000000003E-2</v>
      </c>
      <c r="BU187" s="4">
        <v>10.237309</v>
      </c>
      <c r="BV187" s="4">
        <v>1.43214</v>
      </c>
    </row>
    <row r="188" spans="1:74" x14ac:dyDescent="0.25">
      <c r="A188" s="2">
        <v>42068</v>
      </c>
      <c r="B188" s="3">
        <v>1.3888888888888889E-3</v>
      </c>
      <c r="C188" s="4">
        <v>14.24</v>
      </c>
      <c r="D188" s="4">
        <v>1.1325000000000001</v>
      </c>
      <c r="E188" s="4">
        <v>11325.45923</v>
      </c>
      <c r="F188" s="4">
        <v>18.600000000000001</v>
      </c>
      <c r="G188" s="4">
        <v>6.7</v>
      </c>
      <c r="H188" s="4">
        <v>1278.3</v>
      </c>
      <c r="J188" s="4">
        <v>0</v>
      </c>
      <c r="K188" s="4">
        <v>0.86880000000000002</v>
      </c>
      <c r="L188" s="4">
        <v>12.3714</v>
      </c>
      <c r="M188" s="4">
        <v>0.9839</v>
      </c>
      <c r="N188" s="4">
        <v>16.159300000000002</v>
      </c>
      <c r="O188" s="4">
        <v>5.8208000000000002</v>
      </c>
      <c r="P188" s="4">
        <v>22</v>
      </c>
      <c r="Q188" s="4">
        <v>12.1516</v>
      </c>
      <c r="R188" s="4">
        <v>4.3772000000000002</v>
      </c>
      <c r="S188" s="4">
        <v>16.5</v>
      </c>
      <c r="T188" s="4">
        <v>1278.3079</v>
      </c>
      <c r="W188" s="4">
        <v>0</v>
      </c>
      <c r="X188" s="4">
        <v>0</v>
      </c>
      <c r="Y188" s="4">
        <v>12.1</v>
      </c>
      <c r="Z188" s="4">
        <v>860</v>
      </c>
      <c r="AA188" s="4">
        <v>882</v>
      </c>
      <c r="AB188" s="4">
        <v>842</v>
      </c>
      <c r="AC188" s="4">
        <v>45.1</v>
      </c>
      <c r="AD188" s="4">
        <v>4.83</v>
      </c>
      <c r="AE188" s="4">
        <v>0.11</v>
      </c>
      <c r="AF188" s="4">
        <v>990</v>
      </c>
      <c r="AG188" s="4">
        <v>-12</v>
      </c>
      <c r="AH188" s="4">
        <v>5</v>
      </c>
      <c r="AI188" s="4">
        <v>29</v>
      </c>
      <c r="AJ188" s="4">
        <v>190.9</v>
      </c>
      <c r="AK188" s="4">
        <v>139</v>
      </c>
      <c r="AL188" s="4">
        <v>1.9</v>
      </c>
      <c r="AM188" s="4">
        <v>195</v>
      </c>
      <c r="AN188" s="4" t="s">
        <v>155</v>
      </c>
      <c r="AO188" s="4">
        <v>2</v>
      </c>
      <c r="AP188" s="5">
        <v>0.91809027777777785</v>
      </c>
      <c r="AQ188" s="4">
        <v>47.158966999999997</v>
      </c>
      <c r="AR188" s="4">
        <v>-88.484082999999998</v>
      </c>
      <c r="AS188" s="4">
        <v>308.60000000000002</v>
      </c>
      <c r="AT188" s="4">
        <v>23</v>
      </c>
      <c r="AU188" s="4">
        <v>12</v>
      </c>
      <c r="AV188" s="4">
        <v>11</v>
      </c>
      <c r="AW188" s="4" t="s">
        <v>212</v>
      </c>
      <c r="AX188" s="4">
        <v>0.9</v>
      </c>
      <c r="AY188" s="4">
        <v>1.3</v>
      </c>
      <c r="AZ188" s="4">
        <v>1.8</v>
      </c>
      <c r="BA188" s="4">
        <v>14.023</v>
      </c>
      <c r="BB188" s="4">
        <v>13.63</v>
      </c>
      <c r="BC188" s="4">
        <v>0.97</v>
      </c>
      <c r="BD188" s="4">
        <v>15.103999999999999</v>
      </c>
      <c r="BE188" s="4">
        <v>2782.3470000000002</v>
      </c>
      <c r="BF188" s="4">
        <v>140.84299999999999</v>
      </c>
      <c r="BG188" s="4">
        <v>0.38100000000000001</v>
      </c>
      <c r="BH188" s="4">
        <v>0.13700000000000001</v>
      </c>
      <c r="BI188" s="4">
        <v>0.51800000000000002</v>
      </c>
      <c r="BJ188" s="4">
        <v>0.28599999999999998</v>
      </c>
      <c r="BK188" s="4">
        <v>0.10299999999999999</v>
      </c>
      <c r="BL188" s="4">
        <v>0.38900000000000001</v>
      </c>
      <c r="BM188" s="4">
        <v>9.5070999999999994</v>
      </c>
      <c r="BQ188" s="4">
        <v>0</v>
      </c>
      <c r="BR188" s="4">
        <v>0.42802000000000001</v>
      </c>
      <c r="BS188" s="4">
        <v>-5</v>
      </c>
      <c r="BT188" s="4">
        <v>7.0101999999999998E-2</v>
      </c>
      <c r="BU188" s="4">
        <v>10.459739000000001</v>
      </c>
      <c r="BV188" s="4">
        <v>1.4160600000000001</v>
      </c>
    </row>
    <row r="189" spans="1:74" x14ac:dyDescent="0.25">
      <c r="A189" s="2">
        <v>42068</v>
      </c>
      <c r="B189" s="3">
        <v>1.4004629629629629E-3</v>
      </c>
      <c r="C189" s="4">
        <v>14.250999999999999</v>
      </c>
      <c r="D189" s="4">
        <v>0.79259999999999997</v>
      </c>
      <c r="E189" s="4">
        <v>7926.3175970000002</v>
      </c>
      <c r="F189" s="4">
        <v>18.7</v>
      </c>
      <c r="G189" s="4">
        <v>6.6</v>
      </c>
      <c r="H189" s="4">
        <v>1241.8</v>
      </c>
      <c r="J189" s="4">
        <v>0</v>
      </c>
      <c r="K189" s="4">
        <v>0.87170000000000003</v>
      </c>
      <c r="L189" s="4">
        <v>12.422700000000001</v>
      </c>
      <c r="M189" s="4">
        <v>0.69089999999999996</v>
      </c>
      <c r="N189" s="4">
        <v>16.3004</v>
      </c>
      <c r="O189" s="4">
        <v>5.7530999999999999</v>
      </c>
      <c r="P189" s="4">
        <v>22.1</v>
      </c>
      <c r="Q189" s="4">
        <v>12.261900000000001</v>
      </c>
      <c r="R189" s="4">
        <v>4.3277000000000001</v>
      </c>
      <c r="S189" s="4">
        <v>16.600000000000001</v>
      </c>
      <c r="T189" s="4">
        <v>1241.8106</v>
      </c>
      <c r="W189" s="4">
        <v>0</v>
      </c>
      <c r="X189" s="4">
        <v>0</v>
      </c>
      <c r="Y189" s="4">
        <v>12.1</v>
      </c>
      <c r="Z189" s="4">
        <v>862</v>
      </c>
      <c r="AA189" s="4">
        <v>882</v>
      </c>
      <c r="AB189" s="4">
        <v>842</v>
      </c>
      <c r="AC189" s="4">
        <v>46</v>
      </c>
      <c r="AD189" s="4">
        <v>4.92</v>
      </c>
      <c r="AE189" s="4">
        <v>0.11</v>
      </c>
      <c r="AF189" s="4">
        <v>990</v>
      </c>
      <c r="AG189" s="4">
        <v>-12</v>
      </c>
      <c r="AH189" s="4">
        <v>5</v>
      </c>
      <c r="AI189" s="4">
        <v>29</v>
      </c>
      <c r="AJ189" s="4">
        <v>190.1</v>
      </c>
      <c r="AK189" s="4">
        <v>139</v>
      </c>
      <c r="AL189" s="4">
        <v>1.9</v>
      </c>
      <c r="AM189" s="4">
        <v>195</v>
      </c>
      <c r="AN189" s="4" t="s">
        <v>155</v>
      </c>
      <c r="AO189" s="4">
        <v>2</v>
      </c>
      <c r="AP189" s="5">
        <v>0.91810185185185178</v>
      </c>
      <c r="AQ189" s="4">
        <v>47.159008</v>
      </c>
      <c r="AR189" s="4">
        <v>-88.484076999999999</v>
      </c>
      <c r="AS189" s="4">
        <v>308.5</v>
      </c>
      <c r="AT189" s="4">
        <v>24.2</v>
      </c>
      <c r="AU189" s="4">
        <v>12</v>
      </c>
      <c r="AV189" s="4">
        <v>11</v>
      </c>
      <c r="AW189" s="4" t="s">
        <v>206</v>
      </c>
      <c r="AX189" s="4">
        <v>0.9</v>
      </c>
      <c r="AY189" s="4">
        <v>1.356444</v>
      </c>
      <c r="AZ189" s="4">
        <v>1.8</v>
      </c>
      <c r="BA189" s="4">
        <v>14.023</v>
      </c>
      <c r="BB189" s="4">
        <v>13.95</v>
      </c>
      <c r="BC189" s="4">
        <v>0.99</v>
      </c>
      <c r="BD189" s="4">
        <v>14.721</v>
      </c>
      <c r="BE189" s="4">
        <v>2845.837</v>
      </c>
      <c r="BF189" s="4">
        <v>100.739</v>
      </c>
      <c r="BG189" s="4">
        <v>0.39100000000000001</v>
      </c>
      <c r="BH189" s="4">
        <v>0.13800000000000001</v>
      </c>
      <c r="BI189" s="4">
        <v>0.52900000000000003</v>
      </c>
      <c r="BJ189" s="4">
        <v>0.29399999999999998</v>
      </c>
      <c r="BK189" s="4">
        <v>0.104</v>
      </c>
      <c r="BL189" s="4">
        <v>0.39800000000000002</v>
      </c>
      <c r="BM189" s="4">
        <v>9.4074000000000009</v>
      </c>
      <c r="BQ189" s="4">
        <v>0</v>
      </c>
      <c r="BR189" s="4">
        <v>0.43689800000000001</v>
      </c>
      <c r="BS189" s="4">
        <v>-5</v>
      </c>
      <c r="BT189" s="4">
        <v>7.1204000000000003E-2</v>
      </c>
      <c r="BU189" s="4">
        <v>10.676693999999999</v>
      </c>
      <c r="BV189" s="4">
        <v>1.438321</v>
      </c>
    </row>
    <row r="190" spans="1:74" x14ac:dyDescent="0.25">
      <c r="A190" s="2">
        <v>42068</v>
      </c>
      <c r="B190" s="3">
        <v>1.4120370370370369E-3</v>
      </c>
      <c r="C190" s="4">
        <v>14.35</v>
      </c>
      <c r="D190" s="4">
        <v>0.3886</v>
      </c>
      <c r="E190" s="4">
        <v>3885.949055</v>
      </c>
      <c r="F190" s="4">
        <v>18.7</v>
      </c>
      <c r="G190" s="4">
        <v>6.7</v>
      </c>
      <c r="H190" s="4">
        <v>875.4</v>
      </c>
      <c r="J190" s="4">
        <v>0</v>
      </c>
      <c r="K190" s="4">
        <v>0.87480000000000002</v>
      </c>
      <c r="L190" s="4">
        <v>12.553599999999999</v>
      </c>
      <c r="M190" s="4">
        <v>0.33989999999999998</v>
      </c>
      <c r="N190" s="4">
        <v>16.359000000000002</v>
      </c>
      <c r="O190" s="4">
        <v>5.8606999999999996</v>
      </c>
      <c r="P190" s="4">
        <v>22.2</v>
      </c>
      <c r="Q190" s="4">
        <v>12.305999999999999</v>
      </c>
      <c r="R190" s="4">
        <v>4.4086999999999996</v>
      </c>
      <c r="S190" s="4">
        <v>16.7</v>
      </c>
      <c r="T190" s="4">
        <v>875.4135</v>
      </c>
      <c r="W190" s="4">
        <v>0</v>
      </c>
      <c r="X190" s="4">
        <v>0</v>
      </c>
      <c r="Y190" s="4">
        <v>12.1</v>
      </c>
      <c r="Z190" s="4">
        <v>861</v>
      </c>
      <c r="AA190" s="4">
        <v>881</v>
      </c>
      <c r="AB190" s="4">
        <v>842</v>
      </c>
      <c r="AC190" s="4">
        <v>46</v>
      </c>
      <c r="AD190" s="4">
        <v>4.92</v>
      </c>
      <c r="AE190" s="4">
        <v>0.11</v>
      </c>
      <c r="AF190" s="4">
        <v>990</v>
      </c>
      <c r="AG190" s="4">
        <v>-12</v>
      </c>
      <c r="AH190" s="4">
        <v>5</v>
      </c>
      <c r="AI190" s="4">
        <v>29</v>
      </c>
      <c r="AJ190" s="4">
        <v>190.9</v>
      </c>
      <c r="AK190" s="4">
        <v>139</v>
      </c>
      <c r="AL190" s="4">
        <v>2</v>
      </c>
      <c r="AM190" s="4">
        <v>195</v>
      </c>
      <c r="AN190" s="4" t="s">
        <v>155</v>
      </c>
      <c r="AO190" s="4">
        <v>2</v>
      </c>
      <c r="AP190" s="5">
        <v>0.91810185185185178</v>
      </c>
      <c r="AQ190" s="4">
        <v>47.159128000000003</v>
      </c>
      <c r="AR190" s="4">
        <v>-88.484077999999997</v>
      </c>
      <c r="AS190" s="4">
        <v>308.7</v>
      </c>
      <c r="AT190" s="4">
        <v>25.6</v>
      </c>
      <c r="AU190" s="4">
        <v>12</v>
      </c>
      <c r="AV190" s="4">
        <v>11</v>
      </c>
      <c r="AW190" s="4" t="s">
        <v>206</v>
      </c>
      <c r="AX190" s="4">
        <v>1.1822820000000001</v>
      </c>
      <c r="AY190" s="4">
        <v>1.456456</v>
      </c>
      <c r="AZ190" s="4">
        <v>2.0258259999999999</v>
      </c>
      <c r="BA190" s="4">
        <v>14.023</v>
      </c>
      <c r="BB190" s="4">
        <v>14.31</v>
      </c>
      <c r="BC190" s="4">
        <v>1.02</v>
      </c>
      <c r="BD190" s="4">
        <v>14.31</v>
      </c>
      <c r="BE190" s="4">
        <v>2932.8870000000002</v>
      </c>
      <c r="BF190" s="4">
        <v>50.55</v>
      </c>
      <c r="BG190" s="4">
        <v>0.4</v>
      </c>
      <c r="BH190" s="4">
        <v>0.14299999999999999</v>
      </c>
      <c r="BI190" s="4">
        <v>0.54400000000000004</v>
      </c>
      <c r="BJ190" s="4">
        <v>0.30099999999999999</v>
      </c>
      <c r="BK190" s="4">
        <v>0.108</v>
      </c>
      <c r="BL190" s="4">
        <v>0.40899999999999997</v>
      </c>
      <c r="BM190" s="4">
        <v>6.7633000000000001</v>
      </c>
      <c r="BQ190" s="4">
        <v>0</v>
      </c>
      <c r="BR190" s="4">
        <v>0.442521</v>
      </c>
      <c r="BS190" s="4">
        <v>-5</v>
      </c>
      <c r="BT190" s="4">
        <v>7.2693999999999995E-2</v>
      </c>
      <c r="BU190" s="4">
        <v>10.814119</v>
      </c>
      <c r="BV190" s="4">
        <v>1.4684250000000001</v>
      </c>
    </row>
    <row r="191" spans="1:74" x14ac:dyDescent="0.25">
      <c r="A191" s="2">
        <v>42068</v>
      </c>
      <c r="B191" s="3">
        <v>1.423611111111111E-3</v>
      </c>
      <c r="C191" s="4">
        <v>14.433</v>
      </c>
      <c r="D191" s="4">
        <v>0.1636</v>
      </c>
      <c r="E191" s="4">
        <v>1635.890756</v>
      </c>
      <c r="F191" s="4">
        <v>18.8</v>
      </c>
      <c r="G191" s="4">
        <v>19.8</v>
      </c>
      <c r="H191" s="4">
        <v>542.1</v>
      </c>
      <c r="J191" s="4">
        <v>0</v>
      </c>
      <c r="K191" s="4">
        <v>0.87639999999999996</v>
      </c>
      <c r="L191" s="4">
        <v>12.6493</v>
      </c>
      <c r="M191" s="4">
        <v>0.1434</v>
      </c>
      <c r="N191" s="4">
        <v>16.476400000000002</v>
      </c>
      <c r="O191" s="4">
        <v>17.351700000000001</v>
      </c>
      <c r="P191" s="4">
        <v>33.799999999999997</v>
      </c>
      <c r="Q191" s="4">
        <v>12.394299999999999</v>
      </c>
      <c r="R191" s="4">
        <v>13.0528</v>
      </c>
      <c r="S191" s="4">
        <v>25.4</v>
      </c>
      <c r="T191" s="4">
        <v>542.0521</v>
      </c>
      <c r="W191" s="4">
        <v>0</v>
      </c>
      <c r="X191" s="4">
        <v>0</v>
      </c>
      <c r="Y191" s="4">
        <v>12.1</v>
      </c>
      <c r="Z191" s="4">
        <v>862</v>
      </c>
      <c r="AA191" s="4">
        <v>883</v>
      </c>
      <c r="AB191" s="4">
        <v>842</v>
      </c>
      <c r="AC191" s="4">
        <v>46</v>
      </c>
      <c r="AD191" s="4">
        <v>4.92</v>
      </c>
      <c r="AE191" s="4">
        <v>0.11</v>
      </c>
      <c r="AF191" s="4">
        <v>990</v>
      </c>
      <c r="AG191" s="4">
        <v>-12</v>
      </c>
      <c r="AH191" s="4">
        <v>5</v>
      </c>
      <c r="AI191" s="4">
        <v>29</v>
      </c>
      <c r="AJ191" s="4">
        <v>190.1</v>
      </c>
      <c r="AK191" s="4">
        <v>139</v>
      </c>
      <c r="AL191" s="4">
        <v>1.8</v>
      </c>
      <c r="AM191" s="4">
        <v>195</v>
      </c>
      <c r="AN191" s="4" t="s">
        <v>155</v>
      </c>
      <c r="AO191" s="4">
        <v>2</v>
      </c>
      <c r="AP191" s="5">
        <v>0.91812499999999997</v>
      </c>
      <c r="AQ191" s="4">
        <v>47.159284999999997</v>
      </c>
      <c r="AR191" s="4">
        <v>-88.484084999999993</v>
      </c>
      <c r="AS191" s="4">
        <v>308.89999999999998</v>
      </c>
      <c r="AT191" s="4">
        <v>26.8</v>
      </c>
      <c r="AU191" s="4">
        <v>12</v>
      </c>
      <c r="AV191" s="4">
        <v>11</v>
      </c>
      <c r="AW191" s="4" t="s">
        <v>206</v>
      </c>
      <c r="AX191" s="4">
        <v>1.4</v>
      </c>
      <c r="AY191" s="4">
        <v>1.5</v>
      </c>
      <c r="AZ191" s="4">
        <v>2.2000000000000002</v>
      </c>
      <c r="BA191" s="4">
        <v>14.023</v>
      </c>
      <c r="BB191" s="4">
        <v>14.51</v>
      </c>
      <c r="BC191" s="4">
        <v>1.03</v>
      </c>
      <c r="BD191" s="4">
        <v>14.103</v>
      </c>
      <c r="BE191" s="4">
        <v>2986.2249999999999</v>
      </c>
      <c r="BF191" s="4">
        <v>21.542000000000002</v>
      </c>
      <c r="BG191" s="4">
        <v>0.40699999999999997</v>
      </c>
      <c r="BH191" s="4">
        <v>0.42899999999999999</v>
      </c>
      <c r="BI191" s="4">
        <v>0.83599999999999997</v>
      </c>
      <c r="BJ191" s="4">
        <v>0.30599999999999999</v>
      </c>
      <c r="BK191" s="4">
        <v>0.32300000000000001</v>
      </c>
      <c r="BL191" s="4">
        <v>0.629</v>
      </c>
      <c r="BM191" s="4">
        <v>4.2317</v>
      </c>
      <c r="BQ191" s="4">
        <v>0</v>
      </c>
      <c r="BR191" s="4">
        <v>0.501112</v>
      </c>
      <c r="BS191" s="4">
        <v>-5</v>
      </c>
      <c r="BT191" s="4">
        <v>7.0100999999999997E-2</v>
      </c>
      <c r="BU191" s="4">
        <v>12.245927</v>
      </c>
      <c r="BV191" s="4">
        <v>1.416042</v>
      </c>
    </row>
    <row r="192" spans="1:74" x14ac:dyDescent="0.25">
      <c r="A192" s="2">
        <v>42068</v>
      </c>
      <c r="B192" s="3">
        <v>1.4351851851851854E-3</v>
      </c>
      <c r="C192" s="4">
        <v>14.250999999999999</v>
      </c>
      <c r="D192" s="4">
        <v>7.5999999999999998E-2</v>
      </c>
      <c r="E192" s="4">
        <v>759.87775099999999</v>
      </c>
      <c r="F192" s="4">
        <v>18.8</v>
      </c>
      <c r="G192" s="4">
        <v>9</v>
      </c>
      <c r="H192" s="4">
        <v>489.2</v>
      </c>
      <c r="J192" s="4">
        <v>0</v>
      </c>
      <c r="K192" s="4">
        <v>0.87870000000000004</v>
      </c>
      <c r="L192" s="4">
        <v>12.521800000000001</v>
      </c>
      <c r="M192" s="4">
        <v>6.6799999999999998E-2</v>
      </c>
      <c r="N192" s="4">
        <v>16.518699999999999</v>
      </c>
      <c r="O192" s="4">
        <v>7.8775000000000004</v>
      </c>
      <c r="P192" s="4">
        <v>24.4</v>
      </c>
      <c r="Q192" s="4">
        <v>12.4261</v>
      </c>
      <c r="R192" s="4">
        <v>5.9257999999999997</v>
      </c>
      <c r="S192" s="4">
        <v>18.399999999999999</v>
      </c>
      <c r="T192" s="4">
        <v>489.19380000000001</v>
      </c>
      <c r="W192" s="4">
        <v>0</v>
      </c>
      <c r="X192" s="4">
        <v>0</v>
      </c>
      <c r="Y192" s="4">
        <v>12.1</v>
      </c>
      <c r="Z192" s="4">
        <v>862</v>
      </c>
      <c r="AA192" s="4">
        <v>883</v>
      </c>
      <c r="AB192" s="4">
        <v>842</v>
      </c>
      <c r="AC192" s="4">
        <v>46</v>
      </c>
      <c r="AD192" s="4">
        <v>4.92</v>
      </c>
      <c r="AE192" s="4">
        <v>0.11</v>
      </c>
      <c r="AF192" s="4">
        <v>990</v>
      </c>
      <c r="AG192" s="4">
        <v>-12</v>
      </c>
      <c r="AH192" s="4">
        <v>5</v>
      </c>
      <c r="AI192" s="4">
        <v>29</v>
      </c>
      <c r="AJ192" s="4">
        <v>191</v>
      </c>
      <c r="AK192" s="4">
        <v>139</v>
      </c>
      <c r="AL192" s="4">
        <v>2</v>
      </c>
      <c r="AM192" s="4">
        <v>195</v>
      </c>
      <c r="AN192" s="4" t="s">
        <v>155</v>
      </c>
      <c r="AO192" s="4">
        <v>2</v>
      </c>
      <c r="AP192" s="5">
        <v>0.91813657407407412</v>
      </c>
      <c r="AQ192" s="4">
        <v>47.159401000000003</v>
      </c>
      <c r="AR192" s="4">
        <v>-88.484095999999994</v>
      </c>
      <c r="AS192" s="4">
        <v>309.2</v>
      </c>
      <c r="AT192" s="4">
        <v>27.7</v>
      </c>
      <c r="AU192" s="4">
        <v>12</v>
      </c>
      <c r="AV192" s="4">
        <v>11</v>
      </c>
      <c r="AW192" s="4" t="s">
        <v>206</v>
      </c>
      <c r="AX192" s="4">
        <v>1.4</v>
      </c>
      <c r="AY192" s="4">
        <v>1.5</v>
      </c>
      <c r="AZ192" s="4">
        <v>2.2000000000000002</v>
      </c>
      <c r="BA192" s="4">
        <v>14.023</v>
      </c>
      <c r="BB192" s="4">
        <v>14.78</v>
      </c>
      <c r="BC192" s="4">
        <v>1.05</v>
      </c>
      <c r="BD192" s="4">
        <v>13.81</v>
      </c>
      <c r="BE192" s="4">
        <v>3005.2629999999999</v>
      </c>
      <c r="BF192" s="4">
        <v>10.199</v>
      </c>
      <c r="BG192" s="4">
        <v>0.41499999999999998</v>
      </c>
      <c r="BH192" s="4">
        <v>0.19800000000000001</v>
      </c>
      <c r="BI192" s="4">
        <v>0.61299999999999999</v>
      </c>
      <c r="BJ192" s="4">
        <v>0.312</v>
      </c>
      <c r="BK192" s="4">
        <v>0.14899999999999999</v>
      </c>
      <c r="BL192" s="4">
        <v>0.46100000000000002</v>
      </c>
      <c r="BM192" s="4">
        <v>3.8824999999999998</v>
      </c>
      <c r="BQ192" s="4">
        <v>0</v>
      </c>
      <c r="BR192" s="4">
        <v>0.50375800000000004</v>
      </c>
      <c r="BS192" s="4">
        <v>-5</v>
      </c>
      <c r="BT192" s="4">
        <v>7.0795999999999998E-2</v>
      </c>
      <c r="BU192" s="4">
        <v>12.310587</v>
      </c>
      <c r="BV192" s="4">
        <v>1.4300790000000001</v>
      </c>
    </row>
    <row r="193" spans="1:74" x14ac:dyDescent="0.25">
      <c r="A193" s="2">
        <v>42068</v>
      </c>
      <c r="B193" s="3">
        <v>1.4467592592592594E-3</v>
      </c>
      <c r="C193" s="4">
        <v>13.986000000000001</v>
      </c>
      <c r="D193" s="4">
        <v>5.4600000000000003E-2</v>
      </c>
      <c r="E193" s="4">
        <v>545.97002499999996</v>
      </c>
      <c r="F193" s="4">
        <v>21.7</v>
      </c>
      <c r="G193" s="4">
        <v>8.8000000000000007</v>
      </c>
      <c r="H193" s="4">
        <v>479.3</v>
      </c>
      <c r="J193" s="4">
        <v>0</v>
      </c>
      <c r="K193" s="4">
        <v>0.88090000000000002</v>
      </c>
      <c r="L193" s="4">
        <v>12.3195</v>
      </c>
      <c r="M193" s="4">
        <v>4.8099999999999997E-2</v>
      </c>
      <c r="N193" s="4">
        <v>19.114599999999999</v>
      </c>
      <c r="O193" s="4">
        <v>7.7515999999999998</v>
      </c>
      <c r="P193" s="4">
        <v>26.9</v>
      </c>
      <c r="Q193" s="4">
        <v>14.3789</v>
      </c>
      <c r="R193" s="4">
        <v>5.8311000000000002</v>
      </c>
      <c r="S193" s="4">
        <v>20.2</v>
      </c>
      <c r="T193" s="4">
        <v>479.32839999999999</v>
      </c>
      <c r="W193" s="4">
        <v>0</v>
      </c>
      <c r="X193" s="4">
        <v>0</v>
      </c>
      <c r="Y193" s="4">
        <v>12.1</v>
      </c>
      <c r="Z193" s="4">
        <v>862</v>
      </c>
      <c r="AA193" s="4">
        <v>882</v>
      </c>
      <c r="AB193" s="4">
        <v>842</v>
      </c>
      <c r="AC193" s="4">
        <v>46</v>
      </c>
      <c r="AD193" s="4">
        <v>4.92</v>
      </c>
      <c r="AE193" s="4">
        <v>0.11</v>
      </c>
      <c r="AF193" s="4">
        <v>990</v>
      </c>
      <c r="AG193" s="4">
        <v>-12</v>
      </c>
      <c r="AH193" s="4">
        <v>5</v>
      </c>
      <c r="AI193" s="4">
        <v>29</v>
      </c>
      <c r="AJ193" s="4">
        <v>190.9</v>
      </c>
      <c r="AK193" s="4">
        <v>138.9</v>
      </c>
      <c r="AL193" s="4">
        <v>1.9</v>
      </c>
      <c r="AM193" s="4">
        <v>195</v>
      </c>
      <c r="AN193" s="4" t="s">
        <v>155</v>
      </c>
      <c r="AO193" s="4">
        <v>2</v>
      </c>
      <c r="AP193" s="5">
        <v>0.91814814814814805</v>
      </c>
      <c r="AQ193" s="4">
        <v>47.159452000000002</v>
      </c>
      <c r="AR193" s="4">
        <v>-88.484099999999998</v>
      </c>
      <c r="AS193" s="4">
        <v>309.39999999999998</v>
      </c>
      <c r="AT193" s="4">
        <v>28.1</v>
      </c>
      <c r="AU193" s="4">
        <v>12</v>
      </c>
      <c r="AV193" s="4">
        <v>11</v>
      </c>
      <c r="AW193" s="4" t="s">
        <v>206</v>
      </c>
      <c r="AX193" s="4">
        <v>1.6822820000000001</v>
      </c>
      <c r="AY193" s="4">
        <v>1.6693690000000001</v>
      </c>
      <c r="AZ193" s="4">
        <v>2.4822820000000001</v>
      </c>
      <c r="BA193" s="4">
        <v>14.023</v>
      </c>
      <c r="BB193" s="4">
        <v>15.06</v>
      </c>
      <c r="BC193" s="4">
        <v>1.07</v>
      </c>
      <c r="BD193" s="4">
        <v>13.526</v>
      </c>
      <c r="BE193" s="4">
        <v>3009.741</v>
      </c>
      <c r="BF193" s="4">
        <v>7.4779999999999998</v>
      </c>
      <c r="BG193" s="4">
        <v>0.48899999999999999</v>
      </c>
      <c r="BH193" s="4">
        <v>0.19800000000000001</v>
      </c>
      <c r="BI193" s="4">
        <v>0.68700000000000006</v>
      </c>
      <c r="BJ193" s="4">
        <v>0.36799999999999999</v>
      </c>
      <c r="BK193" s="4">
        <v>0.14899999999999999</v>
      </c>
      <c r="BL193" s="4">
        <v>0.51700000000000002</v>
      </c>
      <c r="BM193" s="4">
        <v>3.8725000000000001</v>
      </c>
      <c r="BQ193" s="4">
        <v>0</v>
      </c>
      <c r="BR193" s="4">
        <v>0.435614</v>
      </c>
      <c r="BS193" s="4">
        <v>-5</v>
      </c>
      <c r="BT193" s="4">
        <v>6.9101999999999997E-2</v>
      </c>
      <c r="BU193" s="4">
        <v>10.645317</v>
      </c>
      <c r="BV193" s="4">
        <v>1.3958600000000001</v>
      </c>
    </row>
    <row r="194" spans="1:74" x14ac:dyDescent="0.25">
      <c r="A194" s="2">
        <v>42068</v>
      </c>
      <c r="B194" s="3">
        <v>1.4583333333333334E-3</v>
      </c>
      <c r="C194" s="4">
        <v>14.486000000000001</v>
      </c>
      <c r="D194" s="4">
        <v>7.3400000000000007E-2</v>
      </c>
      <c r="E194" s="4">
        <v>734.44730100000004</v>
      </c>
      <c r="F194" s="4">
        <v>43.5</v>
      </c>
      <c r="G194" s="4">
        <v>8.6</v>
      </c>
      <c r="H194" s="4">
        <v>444.3</v>
      </c>
      <c r="J194" s="4">
        <v>0</v>
      </c>
      <c r="K194" s="4">
        <v>0.87680000000000002</v>
      </c>
      <c r="L194" s="4">
        <v>12.7013</v>
      </c>
      <c r="M194" s="4">
        <v>6.4399999999999999E-2</v>
      </c>
      <c r="N194" s="4">
        <v>38.136400000000002</v>
      </c>
      <c r="O194" s="4">
        <v>7.5411999999999999</v>
      </c>
      <c r="P194" s="4">
        <v>45.7</v>
      </c>
      <c r="Q194" s="4">
        <v>28.687899999999999</v>
      </c>
      <c r="R194" s="4">
        <v>5.6727999999999996</v>
      </c>
      <c r="S194" s="4">
        <v>34.4</v>
      </c>
      <c r="T194" s="4">
        <v>444.29939999999999</v>
      </c>
      <c r="W194" s="4">
        <v>0</v>
      </c>
      <c r="X194" s="4">
        <v>0</v>
      </c>
      <c r="Y194" s="4">
        <v>12.1</v>
      </c>
      <c r="Z194" s="4">
        <v>863</v>
      </c>
      <c r="AA194" s="4">
        <v>884</v>
      </c>
      <c r="AB194" s="4">
        <v>844</v>
      </c>
      <c r="AC194" s="4">
        <v>46</v>
      </c>
      <c r="AD194" s="4">
        <v>4.92</v>
      </c>
      <c r="AE194" s="4">
        <v>0.11</v>
      </c>
      <c r="AF194" s="4">
        <v>990</v>
      </c>
      <c r="AG194" s="4">
        <v>-12</v>
      </c>
      <c r="AH194" s="4">
        <v>5</v>
      </c>
      <c r="AI194" s="4">
        <v>29</v>
      </c>
      <c r="AJ194" s="4">
        <v>190.1</v>
      </c>
      <c r="AK194" s="4">
        <v>138.1</v>
      </c>
      <c r="AL194" s="4">
        <v>1.6</v>
      </c>
      <c r="AM194" s="4">
        <v>195</v>
      </c>
      <c r="AN194" s="4" t="s">
        <v>155</v>
      </c>
      <c r="AO194" s="4">
        <v>2</v>
      </c>
      <c r="AP194" s="5">
        <v>0.91814814814814805</v>
      </c>
      <c r="AQ194" s="4">
        <v>47.159517999999998</v>
      </c>
      <c r="AR194" s="4">
        <v>-88.484105</v>
      </c>
      <c r="AS194" s="4">
        <v>309.5</v>
      </c>
      <c r="AT194" s="4">
        <v>28.7</v>
      </c>
      <c r="AU194" s="4">
        <v>12</v>
      </c>
      <c r="AV194" s="4">
        <v>11</v>
      </c>
      <c r="AW194" s="4" t="s">
        <v>206</v>
      </c>
      <c r="AX194" s="4">
        <v>1.3915</v>
      </c>
      <c r="AY194" s="4">
        <v>1.7435</v>
      </c>
      <c r="AZ194" s="4">
        <v>2.3045</v>
      </c>
      <c r="BA194" s="4">
        <v>14.023</v>
      </c>
      <c r="BB194" s="4">
        <v>14.56</v>
      </c>
      <c r="BC194" s="4">
        <v>1.04</v>
      </c>
      <c r="BD194" s="4">
        <v>14.048</v>
      </c>
      <c r="BE194" s="4">
        <v>3007.1329999999998</v>
      </c>
      <c r="BF194" s="4">
        <v>9.7040000000000006</v>
      </c>
      <c r="BG194" s="4">
        <v>0.94599999999999995</v>
      </c>
      <c r="BH194" s="4">
        <v>0.187</v>
      </c>
      <c r="BI194" s="4">
        <v>1.133</v>
      </c>
      <c r="BJ194" s="4">
        <v>0.71099999999999997</v>
      </c>
      <c r="BK194" s="4">
        <v>0.14099999999999999</v>
      </c>
      <c r="BL194" s="4">
        <v>0.85199999999999998</v>
      </c>
      <c r="BM194" s="4">
        <v>3.4786000000000001</v>
      </c>
      <c r="BQ194" s="4">
        <v>0</v>
      </c>
      <c r="BR194" s="4">
        <v>0.40128399999999997</v>
      </c>
      <c r="BS194" s="4">
        <v>-5</v>
      </c>
      <c r="BT194" s="4">
        <v>7.0305999999999993E-2</v>
      </c>
      <c r="BU194" s="4">
        <v>9.8063780000000005</v>
      </c>
      <c r="BV194" s="4">
        <v>1.4201809999999999</v>
      </c>
    </row>
    <row r="195" spans="1:74" x14ac:dyDescent="0.25">
      <c r="A195" s="2">
        <v>42068</v>
      </c>
      <c r="B195" s="3">
        <v>1.4699074074074074E-3</v>
      </c>
      <c r="C195" s="4">
        <v>14.795</v>
      </c>
      <c r="D195" s="4">
        <v>0.1668</v>
      </c>
      <c r="E195" s="4">
        <v>1668.4661530000001</v>
      </c>
      <c r="F195" s="4">
        <v>78.900000000000006</v>
      </c>
      <c r="G195" s="4">
        <v>8.5</v>
      </c>
      <c r="H195" s="4">
        <v>506.9</v>
      </c>
      <c r="J195" s="4">
        <v>7.0000000000000007E-2</v>
      </c>
      <c r="K195" s="4">
        <v>0.87360000000000004</v>
      </c>
      <c r="L195" s="4">
        <v>12.925800000000001</v>
      </c>
      <c r="M195" s="4">
        <v>0.14580000000000001</v>
      </c>
      <c r="N195" s="4">
        <v>68.89</v>
      </c>
      <c r="O195" s="4">
        <v>7.4264999999999999</v>
      </c>
      <c r="P195" s="4">
        <v>76.3</v>
      </c>
      <c r="Q195" s="4">
        <v>51.829700000000003</v>
      </c>
      <c r="R195" s="4">
        <v>5.5873999999999997</v>
      </c>
      <c r="S195" s="4">
        <v>57.4</v>
      </c>
      <c r="T195" s="4">
        <v>506.9</v>
      </c>
      <c r="W195" s="4">
        <v>0</v>
      </c>
      <c r="X195" s="4">
        <v>6.5000000000000002E-2</v>
      </c>
      <c r="Y195" s="4">
        <v>12.1</v>
      </c>
      <c r="Z195" s="4">
        <v>861</v>
      </c>
      <c r="AA195" s="4">
        <v>882</v>
      </c>
      <c r="AB195" s="4">
        <v>841</v>
      </c>
      <c r="AC195" s="4">
        <v>46</v>
      </c>
      <c r="AD195" s="4">
        <v>4.97</v>
      </c>
      <c r="AE195" s="4">
        <v>0.11</v>
      </c>
      <c r="AF195" s="4">
        <v>990</v>
      </c>
      <c r="AG195" s="4">
        <v>-11.9</v>
      </c>
      <c r="AH195" s="4">
        <v>5</v>
      </c>
      <c r="AI195" s="4">
        <v>29</v>
      </c>
      <c r="AJ195" s="4">
        <v>190.9</v>
      </c>
      <c r="AK195" s="4">
        <v>138.9</v>
      </c>
      <c r="AL195" s="4">
        <v>1.8</v>
      </c>
      <c r="AM195" s="4">
        <v>195</v>
      </c>
      <c r="AN195" s="4" t="s">
        <v>155</v>
      </c>
      <c r="AO195" s="4">
        <v>2</v>
      </c>
      <c r="AP195" s="5">
        <v>0.9181597222222222</v>
      </c>
      <c r="AQ195" s="4">
        <v>47.159636999999996</v>
      </c>
      <c r="AR195" s="4">
        <v>-88.484105999999997</v>
      </c>
      <c r="AS195" s="4">
        <v>309.7</v>
      </c>
      <c r="AT195" s="4">
        <v>29.3</v>
      </c>
      <c r="AU195" s="4">
        <v>12</v>
      </c>
      <c r="AV195" s="4">
        <v>11</v>
      </c>
      <c r="AW195" s="4" t="s">
        <v>206</v>
      </c>
      <c r="AX195" s="4">
        <v>1.2825</v>
      </c>
      <c r="AY195" s="4">
        <v>1.3045</v>
      </c>
      <c r="AZ195" s="4">
        <v>2.226</v>
      </c>
      <c r="BA195" s="4">
        <v>14.023</v>
      </c>
      <c r="BB195" s="4">
        <v>14.18</v>
      </c>
      <c r="BC195" s="4">
        <v>1.01</v>
      </c>
      <c r="BD195" s="4">
        <v>14.462999999999999</v>
      </c>
      <c r="BE195" s="4">
        <v>2987.2669999999998</v>
      </c>
      <c r="BF195" s="4">
        <v>21.440999999999999</v>
      </c>
      <c r="BG195" s="4">
        <v>1.667</v>
      </c>
      <c r="BH195" s="4">
        <v>0.18</v>
      </c>
      <c r="BI195" s="4">
        <v>1.847</v>
      </c>
      <c r="BJ195" s="4">
        <v>1.254</v>
      </c>
      <c r="BK195" s="4">
        <v>0.13500000000000001</v>
      </c>
      <c r="BL195" s="4">
        <v>1.39</v>
      </c>
      <c r="BM195" s="4">
        <v>3.8740000000000001</v>
      </c>
      <c r="BQ195" s="4">
        <v>10.914999999999999</v>
      </c>
      <c r="BR195" s="4">
        <v>0.43889800000000001</v>
      </c>
      <c r="BS195" s="4">
        <v>-5</v>
      </c>
      <c r="BT195" s="4">
        <v>7.2796E-2</v>
      </c>
      <c r="BU195" s="4">
        <v>10.725569999999999</v>
      </c>
      <c r="BV195" s="4">
        <v>1.4704790000000001</v>
      </c>
    </row>
    <row r="196" spans="1:74" x14ac:dyDescent="0.25">
      <c r="A196" s="2">
        <v>42068</v>
      </c>
      <c r="B196" s="3">
        <v>1.4814814814814814E-3</v>
      </c>
      <c r="C196" s="4">
        <v>14.747</v>
      </c>
      <c r="D196" s="4">
        <v>0.30790000000000001</v>
      </c>
      <c r="E196" s="4">
        <v>3078.5382060000002</v>
      </c>
      <c r="F196" s="4">
        <v>105.7</v>
      </c>
      <c r="G196" s="4">
        <v>8.5</v>
      </c>
      <c r="H196" s="4">
        <v>636.1</v>
      </c>
      <c r="J196" s="4">
        <v>0.22</v>
      </c>
      <c r="K196" s="4">
        <v>0.87270000000000003</v>
      </c>
      <c r="L196" s="4">
        <v>12.869300000000001</v>
      </c>
      <c r="M196" s="4">
        <v>0.26869999999999999</v>
      </c>
      <c r="N196" s="4">
        <v>92.262600000000006</v>
      </c>
      <c r="O196" s="4">
        <v>7.4177</v>
      </c>
      <c r="P196" s="4">
        <v>99.7</v>
      </c>
      <c r="Q196" s="4">
        <v>69.494900000000001</v>
      </c>
      <c r="R196" s="4">
        <v>5.5872999999999999</v>
      </c>
      <c r="S196" s="4">
        <v>75.099999999999994</v>
      </c>
      <c r="T196" s="4">
        <v>636.07910000000004</v>
      </c>
      <c r="W196" s="4">
        <v>0</v>
      </c>
      <c r="X196" s="4">
        <v>0.19109999999999999</v>
      </c>
      <c r="Y196" s="4">
        <v>12.1</v>
      </c>
      <c r="Z196" s="4">
        <v>860</v>
      </c>
      <c r="AA196" s="4">
        <v>881</v>
      </c>
      <c r="AB196" s="4">
        <v>840</v>
      </c>
      <c r="AC196" s="4">
        <v>46</v>
      </c>
      <c r="AD196" s="4">
        <v>5.29</v>
      </c>
      <c r="AE196" s="4">
        <v>0.12</v>
      </c>
      <c r="AF196" s="4">
        <v>990</v>
      </c>
      <c r="AG196" s="4">
        <v>-11.1</v>
      </c>
      <c r="AH196" s="4">
        <v>5</v>
      </c>
      <c r="AI196" s="4">
        <v>29</v>
      </c>
      <c r="AJ196" s="4">
        <v>190.1</v>
      </c>
      <c r="AK196" s="4">
        <v>138.1</v>
      </c>
      <c r="AL196" s="4">
        <v>1.8</v>
      </c>
      <c r="AM196" s="4">
        <v>195</v>
      </c>
      <c r="AN196" s="4" t="s">
        <v>155</v>
      </c>
      <c r="AO196" s="4">
        <v>2</v>
      </c>
      <c r="AP196" s="5">
        <v>0.91817129629629635</v>
      </c>
      <c r="AQ196" s="4">
        <v>47.159757999999997</v>
      </c>
      <c r="AR196" s="4">
        <v>-88.484111999999996</v>
      </c>
      <c r="AS196" s="4">
        <v>310.3</v>
      </c>
      <c r="AT196" s="4">
        <v>29.6</v>
      </c>
      <c r="AU196" s="4">
        <v>12</v>
      </c>
      <c r="AV196" s="4">
        <v>10</v>
      </c>
      <c r="AW196" s="4" t="s">
        <v>213</v>
      </c>
      <c r="AX196" s="4">
        <v>1.7825</v>
      </c>
      <c r="AY196" s="4">
        <v>1.113</v>
      </c>
      <c r="AZ196" s="4">
        <v>2.6259999999999999</v>
      </c>
      <c r="BA196" s="4">
        <v>14.023</v>
      </c>
      <c r="BB196" s="4">
        <v>14.07</v>
      </c>
      <c r="BC196" s="4">
        <v>1</v>
      </c>
      <c r="BD196" s="4">
        <v>14.59</v>
      </c>
      <c r="BE196" s="4">
        <v>2956.2809999999999</v>
      </c>
      <c r="BF196" s="4">
        <v>39.279000000000003</v>
      </c>
      <c r="BG196" s="4">
        <v>2.2189999999999999</v>
      </c>
      <c r="BH196" s="4">
        <v>0.17799999999999999</v>
      </c>
      <c r="BI196" s="4">
        <v>2.3980000000000001</v>
      </c>
      <c r="BJ196" s="4">
        <v>1.6719999999999999</v>
      </c>
      <c r="BK196" s="4">
        <v>0.13400000000000001</v>
      </c>
      <c r="BL196" s="4">
        <v>1.806</v>
      </c>
      <c r="BM196" s="4">
        <v>4.8319000000000001</v>
      </c>
      <c r="BQ196" s="4">
        <v>31.927</v>
      </c>
      <c r="BR196" s="4">
        <v>0.44055</v>
      </c>
      <c r="BS196" s="4">
        <v>-5</v>
      </c>
      <c r="BT196" s="4">
        <v>7.0999999999999994E-2</v>
      </c>
      <c r="BU196" s="4">
        <v>10.765941</v>
      </c>
      <c r="BV196" s="4">
        <v>1.4341999999999999</v>
      </c>
    </row>
    <row r="197" spans="1:74" x14ac:dyDescent="0.25">
      <c r="A197" s="2">
        <v>42068</v>
      </c>
      <c r="B197" s="3">
        <v>1.4930555555555556E-3</v>
      </c>
      <c r="C197" s="4">
        <v>14.548</v>
      </c>
      <c r="D197" s="4">
        <v>0.27060000000000001</v>
      </c>
      <c r="E197" s="4">
        <v>2706.344713</v>
      </c>
      <c r="F197" s="4">
        <v>129.19999999999999</v>
      </c>
      <c r="G197" s="4">
        <v>6.2</v>
      </c>
      <c r="H197" s="4">
        <v>769.1</v>
      </c>
      <c r="J197" s="4">
        <v>0.47</v>
      </c>
      <c r="K197" s="4">
        <v>0.87439999999999996</v>
      </c>
      <c r="L197" s="4">
        <v>12.719799999999999</v>
      </c>
      <c r="M197" s="4">
        <v>0.2366</v>
      </c>
      <c r="N197" s="4">
        <v>112.9554</v>
      </c>
      <c r="O197" s="4">
        <v>5.4215</v>
      </c>
      <c r="P197" s="4">
        <v>118.4</v>
      </c>
      <c r="Q197" s="4">
        <v>84.970200000000006</v>
      </c>
      <c r="R197" s="4">
        <v>4.0782999999999996</v>
      </c>
      <c r="S197" s="4">
        <v>89</v>
      </c>
      <c r="T197" s="4">
        <v>769.09590000000003</v>
      </c>
      <c r="W197" s="4">
        <v>0</v>
      </c>
      <c r="X197" s="4">
        <v>0.4108</v>
      </c>
      <c r="Y197" s="4">
        <v>12.1</v>
      </c>
      <c r="Z197" s="4">
        <v>860</v>
      </c>
      <c r="AA197" s="4">
        <v>881</v>
      </c>
      <c r="AB197" s="4">
        <v>840</v>
      </c>
      <c r="AC197" s="4">
        <v>46</v>
      </c>
      <c r="AD197" s="4">
        <v>4.92</v>
      </c>
      <c r="AE197" s="4">
        <v>0.11</v>
      </c>
      <c r="AF197" s="4">
        <v>990</v>
      </c>
      <c r="AG197" s="4">
        <v>-12</v>
      </c>
      <c r="AH197" s="4">
        <v>5</v>
      </c>
      <c r="AI197" s="4">
        <v>29</v>
      </c>
      <c r="AJ197" s="4">
        <v>191</v>
      </c>
      <c r="AK197" s="4">
        <v>138.9</v>
      </c>
      <c r="AL197" s="4">
        <v>1.7</v>
      </c>
      <c r="AM197" s="4">
        <v>195</v>
      </c>
      <c r="AN197" s="4" t="s">
        <v>155</v>
      </c>
      <c r="AO197" s="4">
        <v>2</v>
      </c>
      <c r="AP197" s="5">
        <v>0.91818287037037039</v>
      </c>
      <c r="AQ197" s="4">
        <v>47.159947000000003</v>
      </c>
      <c r="AR197" s="4">
        <v>-88.484125000000006</v>
      </c>
      <c r="AS197" s="4">
        <v>310.89999999999998</v>
      </c>
      <c r="AT197" s="4">
        <v>30</v>
      </c>
      <c r="AU197" s="4">
        <v>12</v>
      </c>
      <c r="AV197" s="4">
        <v>10</v>
      </c>
      <c r="AW197" s="4" t="s">
        <v>213</v>
      </c>
      <c r="AX197" s="4">
        <v>1.7177819999999999</v>
      </c>
      <c r="AY197" s="4">
        <v>1.2564439999999999</v>
      </c>
      <c r="AZ197" s="4">
        <v>2.517782</v>
      </c>
      <c r="BA197" s="4">
        <v>14.023</v>
      </c>
      <c r="BB197" s="4">
        <v>14.27</v>
      </c>
      <c r="BC197" s="4">
        <v>1.02</v>
      </c>
      <c r="BD197" s="4">
        <v>14.37</v>
      </c>
      <c r="BE197" s="4">
        <v>2959.7710000000002</v>
      </c>
      <c r="BF197" s="4">
        <v>35.045000000000002</v>
      </c>
      <c r="BG197" s="4">
        <v>2.7519999999999998</v>
      </c>
      <c r="BH197" s="4">
        <v>0.13200000000000001</v>
      </c>
      <c r="BI197" s="4">
        <v>2.8849999999999998</v>
      </c>
      <c r="BJ197" s="4">
        <v>2.0710000000000002</v>
      </c>
      <c r="BK197" s="4">
        <v>9.9000000000000005E-2</v>
      </c>
      <c r="BL197" s="4">
        <v>2.17</v>
      </c>
      <c r="BM197" s="4">
        <v>5.9180000000000001</v>
      </c>
      <c r="BQ197" s="4">
        <v>69.501000000000005</v>
      </c>
      <c r="BR197" s="4">
        <v>0.46381600000000001</v>
      </c>
      <c r="BS197" s="4">
        <v>-5</v>
      </c>
      <c r="BT197" s="4">
        <v>7.0999999999999994E-2</v>
      </c>
      <c r="BU197" s="4">
        <v>11.334504000000001</v>
      </c>
      <c r="BV197" s="4">
        <v>1.4341999999999999</v>
      </c>
    </row>
    <row r="198" spans="1:74" x14ac:dyDescent="0.25">
      <c r="A198" s="2">
        <v>42068</v>
      </c>
      <c r="B198" s="3">
        <v>1.5046296296296294E-3</v>
      </c>
      <c r="C198" s="4">
        <v>14.509</v>
      </c>
      <c r="D198" s="4">
        <v>0.16850000000000001</v>
      </c>
      <c r="E198" s="4">
        <v>1685.0243109999999</v>
      </c>
      <c r="F198" s="4">
        <v>122.8</v>
      </c>
      <c r="G198" s="4">
        <v>6.3</v>
      </c>
      <c r="H198" s="4">
        <v>550.9</v>
      </c>
      <c r="J198" s="4">
        <v>0.6</v>
      </c>
      <c r="K198" s="4">
        <v>0.87570000000000003</v>
      </c>
      <c r="L198" s="4">
        <v>12.7056</v>
      </c>
      <c r="M198" s="4">
        <v>0.14760000000000001</v>
      </c>
      <c r="N198" s="4">
        <v>107.5774</v>
      </c>
      <c r="O198" s="4">
        <v>5.5164999999999997</v>
      </c>
      <c r="P198" s="4">
        <v>113.1</v>
      </c>
      <c r="Q198" s="4">
        <v>80.936300000000003</v>
      </c>
      <c r="R198" s="4">
        <v>4.1504000000000003</v>
      </c>
      <c r="S198" s="4">
        <v>85.1</v>
      </c>
      <c r="T198" s="4">
        <v>550.93179999999995</v>
      </c>
      <c r="W198" s="4">
        <v>0</v>
      </c>
      <c r="X198" s="4">
        <v>0.52539999999999998</v>
      </c>
      <c r="Y198" s="4">
        <v>12.1</v>
      </c>
      <c r="Z198" s="4">
        <v>861</v>
      </c>
      <c r="AA198" s="4">
        <v>882</v>
      </c>
      <c r="AB198" s="4">
        <v>842</v>
      </c>
      <c r="AC198" s="4">
        <v>46</v>
      </c>
      <c r="AD198" s="4">
        <v>4.97</v>
      </c>
      <c r="AE198" s="4">
        <v>0.11</v>
      </c>
      <c r="AF198" s="4">
        <v>990</v>
      </c>
      <c r="AG198" s="4">
        <v>-11.9</v>
      </c>
      <c r="AH198" s="4">
        <v>5</v>
      </c>
      <c r="AI198" s="4">
        <v>29</v>
      </c>
      <c r="AJ198" s="4">
        <v>191</v>
      </c>
      <c r="AK198" s="4">
        <v>138.1</v>
      </c>
      <c r="AL198" s="4">
        <v>1.6</v>
      </c>
      <c r="AM198" s="4">
        <v>195</v>
      </c>
      <c r="AN198" s="4" t="s">
        <v>155</v>
      </c>
      <c r="AO198" s="4">
        <v>2</v>
      </c>
      <c r="AP198" s="5">
        <v>0.91820601851851846</v>
      </c>
      <c r="AQ198" s="4">
        <v>47.160052999999998</v>
      </c>
      <c r="AR198" s="4">
        <v>-88.484129999999993</v>
      </c>
      <c r="AS198" s="4">
        <v>311.2</v>
      </c>
      <c r="AT198" s="4">
        <v>30.3</v>
      </c>
      <c r="AU198" s="4">
        <v>12</v>
      </c>
      <c r="AV198" s="4">
        <v>10</v>
      </c>
      <c r="AW198" s="4" t="s">
        <v>213</v>
      </c>
      <c r="AX198" s="4">
        <v>1.612913</v>
      </c>
      <c r="AY198" s="4">
        <v>1.3564560000000001</v>
      </c>
      <c r="AZ198" s="4">
        <v>2.4129130000000001</v>
      </c>
      <c r="BA198" s="4">
        <v>14.023</v>
      </c>
      <c r="BB198" s="4">
        <v>14.43</v>
      </c>
      <c r="BC198" s="4">
        <v>1.03</v>
      </c>
      <c r="BD198" s="4">
        <v>14.192</v>
      </c>
      <c r="BE198" s="4">
        <v>2985.2089999999998</v>
      </c>
      <c r="BF198" s="4">
        <v>22.065999999999999</v>
      </c>
      <c r="BG198" s="4">
        <v>2.6469999999999998</v>
      </c>
      <c r="BH198" s="4">
        <v>0.13600000000000001</v>
      </c>
      <c r="BI198" s="4">
        <v>2.7829999999999999</v>
      </c>
      <c r="BJ198" s="4">
        <v>1.9910000000000001</v>
      </c>
      <c r="BK198" s="4">
        <v>0.10199999999999999</v>
      </c>
      <c r="BL198" s="4">
        <v>2.0939999999999999</v>
      </c>
      <c r="BM198" s="4">
        <v>4.2805</v>
      </c>
      <c r="BQ198" s="4">
        <v>89.762</v>
      </c>
      <c r="BR198" s="4">
        <v>0.47650799999999999</v>
      </c>
      <c r="BS198" s="4">
        <v>-5</v>
      </c>
      <c r="BT198" s="4">
        <v>7.0999999999999994E-2</v>
      </c>
      <c r="BU198" s="4">
        <v>11.644665</v>
      </c>
      <c r="BV198" s="4">
        <v>1.4341999999999999</v>
      </c>
    </row>
    <row r="199" spans="1:74" x14ac:dyDescent="0.25">
      <c r="A199" s="2">
        <v>42068</v>
      </c>
      <c r="B199" s="3">
        <v>1.5162037037037036E-3</v>
      </c>
      <c r="C199" s="4">
        <v>14.492000000000001</v>
      </c>
      <c r="D199" s="4">
        <v>0.1221</v>
      </c>
      <c r="E199" s="4">
        <v>1220.6197649999999</v>
      </c>
      <c r="F199" s="4">
        <v>113.4</v>
      </c>
      <c r="G199" s="4">
        <v>6.4</v>
      </c>
      <c r="H199" s="4">
        <v>445.5</v>
      </c>
      <c r="J199" s="4">
        <v>0.53</v>
      </c>
      <c r="K199" s="4">
        <v>0.87639999999999996</v>
      </c>
      <c r="L199" s="4">
        <v>12.7004</v>
      </c>
      <c r="M199" s="4">
        <v>0.107</v>
      </c>
      <c r="N199" s="4">
        <v>99.379199999999997</v>
      </c>
      <c r="O199" s="4">
        <v>5.6086999999999998</v>
      </c>
      <c r="P199" s="4">
        <v>105</v>
      </c>
      <c r="Q199" s="4">
        <v>74.8553</v>
      </c>
      <c r="R199" s="4">
        <v>4.2245999999999997</v>
      </c>
      <c r="S199" s="4">
        <v>79.099999999999994</v>
      </c>
      <c r="T199" s="4">
        <v>445.51960000000003</v>
      </c>
      <c r="W199" s="4">
        <v>0</v>
      </c>
      <c r="X199" s="4">
        <v>0.46779999999999999</v>
      </c>
      <c r="Y199" s="4">
        <v>12</v>
      </c>
      <c r="Z199" s="4">
        <v>862</v>
      </c>
      <c r="AA199" s="4">
        <v>884</v>
      </c>
      <c r="AB199" s="4">
        <v>843</v>
      </c>
      <c r="AC199" s="4">
        <v>46</v>
      </c>
      <c r="AD199" s="4">
        <v>5.29</v>
      </c>
      <c r="AE199" s="4">
        <v>0.12</v>
      </c>
      <c r="AF199" s="4">
        <v>990</v>
      </c>
      <c r="AG199" s="4">
        <v>-11.1</v>
      </c>
      <c r="AH199" s="4">
        <v>5.1020000000000003</v>
      </c>
      <c r="AI199" s="4">
        <v>29</v>
      </c>
      <c r="AJ199" s="4">
        <v>191</v>
      </c>
      <c r="AK199" s="4">
        <v>139</v>
      </c>
      <c r="AL199" s="4">
        <v>1.6</v>
      </c>
      <c r="AM199" s="4">
        <v>195</v>
      </c>
      <c r="AN199" s="4" t="s">
        <v>155</v>
      </c>
      <c r="AO199" s="4">
        <v>2</v>
      </c>
      <c r="AP199" s="5">
        <v>0.91820601851851846</v>
      </c>
      <c r="AQ199" s="4">
        <v>47.160122999999999</v>
      </c>
      <c r="AR199" s="4">
        <v>-88.484131000000005</v>
      </c>
      <c r="AS199" s="4">
        <v>311.3</v>
      </c>
      <c r="AT199" s="4">
        <v>30.4</v>
      </c>
      <c r="AU199" s="4">
        <v>12</v>
      </c>
      <c r="AV199" s="4">
        <v>10</v>
      </c>
      <c r="AW199" s="4" t="s">
        <v>213</v>
      </c>
      <c r="AX199" s="4">
        <v>1.8129999999999999</v>
      </c>
      <c r="AY199" s="4">
        <v>1.4564999999999999</v>
      </c>
      <c r="AZ199" s="4">
        <v>2.613</v>
      </c>
      <c r="BA199" s="4">
        <v>14.023</v>
      </c>
      <c r="BB199" s="4">
        <v>14.51</v>
      </c>
      <c r="BC199" s="4">
        <v>1.03</v>
      </c>
      <c r="BD199" s="4">
        <v>14.108000000000001</v>
      </c>
      <c r="BE199" s="4">
        <v>2997.1080000000002</v>
      </c>
      <c r="BF199" s="4">
        <v>16.067</v>
      </c>
      <c r="BG199" s="4">
        <v>2.456</v>
      </c>
      <c r="BH199" s="4">
        <v>0.13900000000000001</v>
      </c>
      <c r="BI199" s="4">
        <v>2.5950000000000002</v>
      </c>
      <c r="BJ199" s="4">
        <v>1.85</v>
      </c>
      <c r="BK199" s="4">
        <v>0.104</v>
      </c>
      <c r="BL199" s="4">
        <v>1.954</v>
      </c>
      <c r="BM199" s="4">
        <v>3.4767000000000001</v>
      </c>
      <c r="BQ199" s="4">
        <v>80.260999999999996</v>
      </c>
      <c r="BR199" s="4">
        <v>0.52183800000000002</v>
      </c>
      <c r="BS199" s="4">
        <v>-5</v>
      </c>
      <c r="BT199" s="4">
        <v>7.1101999999999999E-2</v>
      </c>
      <c r="BU199" s="4">
        <v>12.752416999999999</v>
      </c>
      <c r="BV199" s="4">
        <v>1.4362600000000001</v>
      </c>
    </row>
    <row r="200" spans="1:74" x14ac:dyDescent="0.25">
      <c r="A200" s="2">
        <v>42068</v>
      </c>
      <c r="B200" s="3">
        <v>1.5277777777777779E-3</v>
      </c>
      <c r="C200" s="4">
        <v>14.173999999999999</v>
      </c>
      <c r="D200" s="4">
        <v>0.18090000000000001</v>
      </c>
      <c r="E200" s="4">
        <v>1809.0373440000001</v>
      </c>
      <c r="F200" s="4">
        <v>84.9</v>
      </c>
      <c r="G200" s="4">
        <v>24.9</v>
      </c>
      <c r="H200" s="4">
        <v>486.8</v>
      </c>
      <c r="J200" s="4">
        <v>0.38</v>
      </c>
      <c r="K200" s="4">
        <v>0.87829999999999997</v>
      </c>
      <c r="L200" s="4">
        <v>12.448499999999999</v>
      </c>
      <c r="M200" s="4">
        <v>0.15890000000000001</v>
      </c>
      <c r="N200" s="4">
        <v>74.531899999999993</v>
      </c>
      <c r="O200" s="4">
        <v>21.8779</v>
      </c>
      <c r="P200" s="4">
        <v>96.4</v>
      </c>
      <c r="Q200" s="4">
        <v>56.074399999999997</v>
      </c>
      <c r="R200" s="4">
        <v>16.459900000000001</v>
      </c>
      <c r="S200" s="4">
        <v>72.5</v>
      </c>
      <c r="T200" s="4">
        <v>486.80279999999999</v>
      </c>
      <c r="W200" s="4">
        <v>0</v>
      </c>
      <c r="X200" s="4">
        <v>0.33539999999999998</v>
      </c>
      <c r="Y200" s="4">
        <v>12.1</v>
      </c>
      <c r="Z200" s="4">
        <v>863</v>
      </c>
      <c r="AA200" s="4">
        <v>885</v>
      </c>
      <c r="AB200" s="4">
        <v>844</v>
      </c>
      <c r="AC200" s="4">
        <v>46</v>
      </c>
      <c r="AD200" s="4">
        <v>4.97</v>
      </c>
      <c r="AE200" s="4">
        <v>0.11</v>
      </c>
      <c r="AF200" s="4">
        <v>990</v>
      </c>
      <c r="AG200" s="4">
        <v>-11.9</v>
      </c>
      <c r="AH200" s="4">
        <v>5.8979999999999997</v>
      </c>
      <c r="AI200" s="4">
        <v>29</v>
      </c>
      <c r="AJ200" s="4">
        <v>191</v>
      </c>
      <c r="AK200" s="4">
        <v>139</v>
      </c>
      <c r="AL200" s="4">
        <v>1.8</v>
      </c>
      <c r="AM200" s="4">
        <v>195</v>
      </c>
      <c r="AN200" s="4" t="s">
        <v>155</v>
      </c>
      <c r="AO200" s="4">
        <v>2</v>
      </c>
      <c r="AP200" s="5">
        <v>0.91821759259259261</v>
      </c>
      <c r="AQ200" s="4">
        <v>47.160249999999998</v>
      </c>
      <c r="AR200" s="4">
        <v>-88.484127999999998</v>
      </c>
      <c r="AS200" s="4">
        <v>311.39999999999998</v>
      </c>
      <c r="AT200" s="4">
        <v>30.9</v>
      </c>
      <c r="AU200" s="4">
        <v>12</v>
      </c>
      <c r="AV200" s="4">
        <v>10</v>
      </c>
      <c r="AW200" s="4" t="s">
        <v>213</v>
      </c>
      <c r="AX200" s="4">
        <v>2.1259999999999999</v>
      </c>
      <c r="AY200" s="4">
        <v>1.2175</v>
      </c>
      <c r="AZ200" s="4">
        <v>2.8694999999999999</v>
      </c>
      <c r="BA200" s="4">
        <v>14.023</v>
      </c>
      <c r="BB200" s="4">
        <v>14.74</v>
      </c>
      <c r="BC200" s="4">
        <v>1.05</v>
      </c>
      <c r="BD200" s="4">
        <v>13.858000000000001</v>
      </c>
      <c r="BE200" s="4">
        <v>2983.2669999999998</v>
      </c>
      <c r="BF200" s="4">
        <v>24.234999999999999</v>
      </c>
      <c r="BG200" s="4">
        <v>1.87</v>
      </c>
      <c r="BH200" s="4">
        <v>0.54900000000000004</v>
      </c>
      <c r="BI200" s="4">
        <v>2.42</v>
      </c>
      <c r="BJ200" s="4">
        <v>1.407</v>
      </c>
      <c r="BK200" s="4">
        <v>0.41299999999999998</v>
      </c>
      <c r="BL200" s="4">
        <v>1.82</v>
      </c>
      <c r="BM200" s="4">
        <v>3.8578999999999999</v>
      </c>
      <c r="BQ200" s="4">
        <v>58.438000000000002</v>
      </c>
      <c r="BR200" s="4">
        <v>0.497672</v>
      </c>
      <c r="BS200" s="4">
        <v>-5</v>
      </c>
      <c r="BT200" s="4">
        <v>7.1693999999999994E-2</v>
      </c>
      <c r="BU200" s="4">
        <v>12.161860000000001</v>
      </c>
      <c r="BV200" s="4">
        <v>1.4482189999999999</v>
      </c>
    </row>
    <row r="201" spans="1:74" x14ac:dyDescent="0.25">
      <c r="A201" s="2">
        <v>42068</v>
      </c>
      <c r="B201" s="3">
        <v>1.5393518518518519E-3</v>
      </c>
      <c r="C201" s="4">
        <v>14.06</v>
      </c>
      <c r="D201" s="4">
        <v>0.107</v>
      </c>
      <c r="E201" s="4">
        <v>1070.4481330000001</v>
      </c>
      <c r="F201" s="4">
        <v>95.3</v>
      </c>
      <c r="G201" s="4">
        <v>25</v>
      </c>
      <c r="H201" s="4">
        <v>502.4</v>
      </c>
      <c r="J201" s="4">
        <v>0.3</v>
      </c>
      <c r="K201" s="4">
        <v>0.87980000000000003</v>
      </c>
      <c r="L201" s="4">
        <v>12.3695</v>
      </c>
      <c r="M201" s="4">
        <v>9.4200000000000006E-2</v>
      </c>
      <c r="N201" s="4">
        <v>83.873800000000003</v>
      </c>
      <c r="O201" s="4">
        <v>21.994700000000002</v>
      </c>
      <c r="P201" s="4">
        <v>105.9</v>
      </c>
      <c r="Q201" s="4">
        <v>63.186100000000003</v>
      </c>
      <c r="R201" s="4">
        <v>16.569600000000001</v>
      </c>
      <c r="S201" s="4">
        <v>79.8</v>
      </c>
      <c r="T201" s="4">
        <v>502.37049999999999</v>
      </c>
      <c r="W201" s="4">
        <v>0</v>
      </c>
      <c r="X201" s="4">
        <v>0.26390000000000002</v>
      </c>
      <c r="Y201" s="4">
        <v>12.1</v>
      </c>
      <c r="Z201" s="4">
        <v>863</v>
      </c>
      <c r="AA201" s="4">
        <v>884</v>
      </c>
      <c r="AB201" s="4">
        <v>844</v>
      </c>
      <c r="AC201" s="4">
        <v>46</v>
      </c>
      <c r="AD201" s="4">
        <v>5.34</v>
      </c>
      <c r="AE201" s="4">
        <v>0.12</v>
      </c>
      <c r="AF201" s="4">
        <v>990</v>
      </c>
      <c r="AG201" s="4">
        <v>-11</v>
      </c>
      <c r="AH201" s="4">
        <v>5</v>
      </c>
      <c r="AI201" s="4">
        <v>29</v>
      </c>
      <c r="AJ201" s="4">
        <v>191</v>
      </c>
      <c r="AK201" s="4">
        <v>138.9</v>
      </c>
      <c r="AL201" s="4">
        <v>1.7</v>
      </c>
      <c r="AM201" s="4">
        <v>195</v>
      </c>
      <c r="AN201" s="4" t="s">
        <v>155</v>
      </c>
      <c r="AO201" s="4">
        <v>2</v>
      </c>
      <c r="AP201" s="5">
        <v>0.91822916666666676</v>
      </c>
      <c r="AQ201" s="4">
        <v>47.160378000000001</v>
      </c>
      <c r="AR201" s="4">
        <v>-88.484122999999997</v>
      </c>
      <c r="AS201" s="4">
        <v>311.60000000000002</v>
      </c>
      <c r="AT201" s="4">
        <v>31.3</v>
      </c>
      <c r="AU201" s="4">
        <v>12</v>
      </c>
      <c r="AV201" s="4">
        <v>10</v>
      </c>
      <c r="AW201" s="4" t="s">
        <v>213</v>
      </c>
      <c r="AX201" s="4">
        <v>2.4695</v>
      </c>
      <c r="AY201" s="4">
        <v>1.113</v>
      </c>
      <c r="AZ201" s="4">
        <v>3.226</v>
      </c>
      <c r="BA201" s="4">
        <v>14.023</v>
      </c>
      <c r="BB201" s="4">
        <v>14.93</v>
      </c>
      <c r="BC201" s="4">
        <v>1.06</v>
      </c>
      <c r="BD201" s="4">
        <v>13.667</v>
      </c>
      <c r="BE201" s="4">
        <v>2998.1190000000001</v>
      </c>
      <c r="BF201" s="4">
        <v>14.528</v>
      </c>
      <c r="BG201" s="4">
        <v>2.129</v>
      </c>
      <c r="BH201" s="4">
        <v>0.55800000000000005</v>
      </c>
      <c r="BI201" s="4">
        <v>2.6869999999999998</v>
      </c>
      <c r="BJ201" s="4">
        <v>1.6040000000000001</v>
      </c>
      <c r="BK201" s="4">
        <v>0.42099999999999999</v>
      </c>
      <c r="BL201" s="4">
        <v>2.024</v>
      </c>
      <c r="BM201" s="4">
        <v>4.0266000000000002</v>
      </c>
      <c r="BQ201" s="4">
        <v>46.514000000000003</v>
      </c>
      <c r="BR201" s="4">
        <v>0.52622599999999997</v>
      </c>
      <c r="BS201" s="4">
        <v>-5</v>
      </c>
      <c r="BT201" s="4">
        <v>6.8795999999999996E-2</v>
      </c>
      <c r="BU201" s="4">
        <v>12.859648</v>
      </c>
      <c r="BV201" s="4">
        <v>1.3896790000000001</v>
      </c>
    </row>
    <row r="202" spans="1:74" x14ac:dyDescent="0.25">
      <c r="A202" s="2">
        <v>42068</v>
      </c>
      <c r="B202" s="3">
        <v>1.5509259259259261E-3</v>
      </c>
      <c r="C202" s="4">
        <v>14.06</v>
      </c>
      <c r="D202" s="4">
        <v>8.5999999999999993E-2</v>
      </c>
      <c r="E202" s="4">
        <v>860.16949199999999</v>
      </c>
      <c r="F202" s="4">
        <v>141.5</v>
      </c>
      <c r="G202" s="4">
        <v>21.2</v>
      </c>
      <c r="H202" s="4">
        <v>472</v>
      </c>
      <c r="J202" s="4">
        <v>0.3</v>
      </c>
      <c r="K202" s="4">
        <v>0.87990000000000002</v>
      </c>
      <c r="L202" s="4">
        <v>12.371600000000001</v>
      </c>
      <c r="M202" s="4">
        <v>7.5700000000000003E-2</v>
      </c>
      <c r="N202" s="4">
        <v>124.5087</v>
      </c>
      <c r="O202" s="4">
        <v>18.6541</v>
      </c>
      <c r="P202" s="4">
        <v>143.19999999999999</v>
      </c>
      <c r="Q202" s="4">
        <v>93.799800000000005</v>
      </c>
      <c r="R202" s="4">
        <v>14.0533</v>
      </c>
      <c r="S202" s="4">
        <v>107.9</v>
      </c>
      <c r="T202" s="4">
        <v>471.99829999999997</v>
      </c>
      <c r="W202" s="4">
        <v>0</v>
      </c>
      <c r="X202" s="4">
        <v>0.26400000000000001</v>
      </c>
      <c r="Y202" s="4">
        <v>12.1</v>
      </c>
      <c r="Z202" s="4">
        <v>863</v>
      </c>
      <c r="AA202" s="4">
        <v>885</v>
      </c>
      <c r="AB202" s="4">
        <v>844</v>
      </c>
      <c r="AC202" s="4">
        <v>46</v>
      </c>
      <c r="AD202" s="4">
        <v>5.34</v>
      </c>
      <c r="AE202" s="4">
        <v>0.12</v>
      </c>
      <c r="AF202" s="4">
        <v>989</v>
      </c>
      <c r="AG202" s="4">
        <v>-11</v>
      </c>
      <c r="AH202" s="4">
        <v>5.1020000000000003</v>
      </c>
      <c r="AI202" s="4">
        <v>29</v>
      </c>
      <c r="AJ202" s="4">
        <v>191</v>
      </c>
      <c r="AK202" s="4">
        <v>138</v>
      </c>
      <c r="AL202" s="4">
        <v>1.4</v>
      </c>
      <c r="AM202" s="4">
        <v>195</v>
      </c>
      <c r="AN202" s="4" t="s">
        <v>155</v>
      </c>
      <c r="AO202" s="4">
        <v>2</v>
      </c>
      <c r="AP202" s="5">
        <v>0.91824074074074069</v>
      </c>
      <c r="AQ202" s="4">
        <v>47.160597000000003</v>
      </c>
      <c r="AR202" s="4">
        <v>-88.484059999999999</v>
      </c>
      <c r="AS202" s="4">
        <v>312.3</v>
      </c>
      <c r="AT202" s="4">
        <v>33.6</v>
      </c>
      <c r="AU202" s="4">
        <v>12</v>
      </c>
      <c r="AV202" s="4">
        <v>10</v>
      </c>
      <c r="AW202" s="4" t="s">
        <v>213</v>
      </c>
      <c r="AX202" s="4">
        <v>2.825774</v>
      </c>
      <c r="AY202" s="4">
        <v>1.3128869999999999</v>
      </c>
      <c r="AZ202" s="4">
        <v>3.6257739999999998</v>
      </c>
      <c r="BA202" s="4">
        <v>14.023</v>
      </c>
      <c r="BB202" s="4">
        <v>14.95</v>
      </c>
      <c r="BC202" s="4">
        <v>1.07</v>
      </c>
      <c r="BD202" s="4">
        <v>13.648</v>
      </c>
      <c r="BE202" s="4">
        <v>3003.3049999999998</v>
      </c>
      <c r="BF202" s="4">
        <v>11.694000000000001</v>
      </c>
      <c r="BG202" s="4">
        <v>3.165</v>
      </c>
      <c r="BH202" s="4">
        <v>0.47399999999999998</v>
      </c>
      <c r="BI202" s="4">
        <v>3.64</v>
      </c>
      <c r="BJ202" s="4">
        <v>2.3849999999999998</v>
      </c>
      <c r="BK202" s="4">
        <v>0.35699999999999998</v>
      </c>
      <c r="BL202" s="4">
        <v>2.742</v>
      </c>
      <c r="BM202" s="4">
        <v>3.7890999999999999</v>
      </c>
      <c r="BQ202" s="4">
        <v>46.594000000000001</v>
      </c>
      <c r="BR202" s="4">
        <v>0.49626399999999998</v>
      </c>
      <c r="BS202" s="4">
        <v>-5</v>
      </c>
      <c r="BT202" s="4">
        <v>6.7306000000000005E-2</v>
      </c>
      <c r="BU202" s="4">
        <v>12.127452</v>
      </c>
      <c r="BV202" s="4">
        <v>1.3595809999999999</v>
      </c>
    </row>
    <row r="203" spans="1:74" x14ac:dyDescent="0.25">
      <c r="A203" s="2">
        <v>42068</v>
      </c>
      <c r="B203" s="3">
        <v>1.5624999999999999E-3</v>
      </c>
      <c r="C203" s="4">
        <v>13.881</v>
      </c>
      <c r="D203" s="4">
        <v>7.1599999999999997E-2</v>
      </c>
      <c r="E203" s="4">
        <v>716.36363600000004</v>
      </c>
      <c r="F203" s="4">
        <v>175.1</v>
      </c>
      <c r="G203" s="4">
        <v>22.3</v>
      </c>
      <c r="H203" s="4">
        <v>426.5</v>
      </c>
      <c r="J203" s="4">
        <v>0.3</v>
      </c>
      <c r="K203" s="4">
        <v>0.88149999999999995</v>
      </c>
      <c r="L203" s="4">
        <v>12.236000000000001</v>
      </c>
      <c r="M203" s="4">
        <v>6.3100000000000003E-2</v>
      </c>
      <c r="N203" s="4">
        <v>154.38229999999999</v>
      </c>
      <c r="O203" s="4">
        <v>19.656300000000002</v>
      </c>
      <c r="P203" s="4">
        <v>174</v>
      </c>
      <c r="Q203" s="4">
        <v>116.30540000000001</v>
      </c>
      <c r="R203" s="4">
        <v>14.808299999999999</v>
      </c>
      <c r="S203" s="4">
        <v>131.1</v>
      </c>
      <c r="T203" s="4">
        <v>426.50240000000002</v>
      </c>
      <c r="W203" s="4">
        <v>0</v>
      </c>
      <c r="X203" s="4">
        <v>0.26440000000000002</v>
      </c>
      <c r="Y203" s="4">
        <v>12.1</v>
      </c>
      <c r="Z203" s="4">
        <v>865</v>
      </c>
      <c r="AA203" s="4">
        <v>887</v>
      </c>
      <c r="AB203" s="4">
        <v>846</v>
      </c>
      <c r="AC203" s="4">
        <v>46</v>
      </c>
      <c r="AD203" s="4">
        <v>5.34</v>
      </c>
      <c r="AE203" s="4">
        <v>0.12</v>
      </c>
      <c r="AF203" s="4">
        <v>989</v>
      </c>
      <c r="AG203" s="4">
        <v>-11</v>
      </c>
      <c r="AH203" s="4">
        <v>6</v>
      </c>
      <c r="AI203" s="4">
        <v>29</v>
      </c>
      <c r="AJ203" s="4">
        <v>191</v>
      </c>
      <c r="AK203" s="4">
        <v>138</v>
      </c>
      <c r="AL203" s="4">
        <v>1.5</v>
      </c>
      <c r="AM203" s="4">
        <v>195</v>
      </c>
      <c r="AN203" s="4" t="s">
        <v>155</v>
      </c>
      <c r="AO203" s="4">
        <v>2</v>
      </c>
      <c r="AP203" s="5">
        <v>0.91826388888888888</v>
      </c>
      <c r="AQ203" s="4">
        <v>47.160722999999997</v>
      </c>
      <c r="AR203" s="4">
        <v>-88.484013000000004</v>
      </c>
      <c r="AS203" s="4">
        <v>312.7</v>
      </c>
      <c r="AT203" s="4">
        <v>35.299999999999997</v>
      </c>
      <c r="AU203" s="4">
        <v>12</v>
      </c>
      <c r="AV203" s="4">
        <v>10</v>
      </c>
      <c r="AW203" s="4" t="s">
        <v>213</v>
      </c>
      <c r="AX203" s="4">
        <v>3.2822819999999999</v>
      </c>
      <c r="AY203" s="4">
        <v>1.569369</v>
      </c>
      <c r="AZ203" s="4">
        <v>4.0822820000000002</v>
      </c>
      <c r="BA203" s="4">
        <v>14.023</v>
      </c>
      <c r="BB203" s="4">
        <v>15.16</v>
      </c>
      <c r="BC203" s="4">
        <v>1.08</v>
      </c>
      <c r="BD203" s="4">
        <v>13.445</v>
      </c>
      <c r="BE203" s="4">
        <v>3007.2559999999999</v>
      </c>
      <c r="BF203" s="4">
        <v>9.8780000000000001</v>
      </c>
      <c r="BG203" s="4">
        <v>3.9729999999999999</v>
      </c>
      <c r="BH203" s="4">
        <v>0.50600000000000001</v>
      </c>
      <c r="BI203" s="4">
        <v>4.4790000000000001</v>
      </c>
      <c r="BJ203" s="4">
        <v>2.9929999999999999</v>
      </c>
      <c r="BK203" s="4">
        <v>0.38100000000000001</v>
      </c>
      <c r="BL203" s="4">
        <v>3.375</v>
      </c>
      <c r="BM203" s="4">
        <v>3.4662999999999999</v>
      </c>
      <c r="BQ203" s="4">
        <v>47.256999999999998</v>
      </c>
      <c r="BR203" s="4">
        <v>0.51541199999999998</v>
      </c>
      <c r="BS203" s="4">
        <v>-5</v>
      </c>
      <c r="BT203" s="4">
        <v>6.9489999999999996E-2</v>
      </c>
      <c r="BU203" s="4">
        <v>12.595381</v>
      </c>
      <c r="BV203" s="4">
        <v>1.4036979999999999</v>
      </c>
    </row>
    <row r="204" spans="1:74" x14ac:dyDescent="0.25">
      <c r="A204" s="2">
        <v>42068</v>
      </c>
      <c r="B204" s="3">
        <v>1.5740740740740741E-3</v>
      </c>
      <c r="C204" s="4">
        <v>13.33</v>
      </c>
      <c r="D204" s="4">
        <v>6.5199999999999994E-2</v>
      </c>
      <c r="E204" s="4">
        <v>652.068127</v>
      </c>
      <c r="F204" s="4">
        <v>208.4</v>
      </c>
      <c r="G204" s="4">
        <v>9.3000000000000007</v>
      </c>
      <c r="H204" s="4">
        <v>403.5</v>
      </c>
      <c r="J204" s="4">
        <v>0.42</v>
      </c>
      <c r="K204" s="4">
        <v>0.88580000000000003</v>
      </c>
      <c r="L204" s="4">
        <v>11.808199999999999</v>
      </c>
      <c r="M204" s="4">
        <v>5.7799999999999997E-2</v>
      </c>
      <c r="N204" s="4">
        <v>184.56979999999999</v>
      </c>
      <c r="O204" s="4">
        <v>8.2787000000000006</v>
      </c>
      <c r="P204" s="4">
        <v>192.8</v>
      </c>
      <c r="Q204" s="4">
        <v>139.02600000000001</v>
      </c>
      <c r="R204" s="4">
        <v>6.2359</v>
      </c>
      <c r="S204" s="4">
        <v>145.30000000000001</v>
      </c>
      <c r="T204" s="4">
        <v>403.5016</v>
      </c>
      <c r="W204" s="4">
        <v>0</v>
      </c>
      <c r="X204" s="4">
        <v>0.37</v>
      </c>
      <c r="Y204" s="4">
        <v>12</v>
      </c>
      <c r="Z204" s="4">
        <v>863</v>
      </c>
      <c r="AA204" s="4">
        <v>886</v>
      </c>
      <c r="AB204" s="4">
        <v>843</v>
      </c>
      <c r="AC204" s="4">
        <v>46</v>
      </c>
      <c r="AD204" s="4">
        <v>5.3</v>
      </c>
      <c r="AE204" s="4">
        <v>0.12</v>
      </c>
      <c r="AF204" s="4">
        <v>989</v>
      </c>
      <c r="AG204" s="4">
        <v>-11.1</v>
      </c>
      <c r="AH204" s="4">
        <v>6</v>
      </c>
      <c r="AI204" s="4">
        <v>29</v>
      </c>
      <c r="AJ204" s="4">
        <v>191</v>
      </c>
      <c r="AK204" s="4">
        <v>138</v>
      </c>
      <c r="AL204" s="4">
        <v>1.5</v>
      </c>
      <c r="AM204" s="4">
        <v>195</v>
      </c>
      <c r="AN204" s="4" t="s">
        <v>155</v>
      </c>
      <c r="AO204" s="4">
        <v>2</v>
      </c>
      <c r="AP204" s="5">
        <v>0.91826388888888888</v>
      </c>
      <c r="AQ204" s="4">
        <v>47.160885</v>
      </c>
      <c r="AR204" s="4">
        <v>-88.483968000000004</v>
      </c>
      <c r="AS204" s="4">
        <v>313.2</v>
      </c>
      <c r="AT204" s="4">
        <v>35.700000000000003</v>
      </c>
      <c r="AU204" s="4">
        <v>12</v>
      </c>
      <c r="AV204" s="4">
        <v>10</v>
      </c>
      <c r="AW204" s="4" t="s">
        <v>213</v>
      </c>
      <c r="AX204" s="4">
        <v>2.0874999999999999</v>
      </c>
      <c r="AY204" s="4">
        <v>1.7</v>
      </c>
      <c r="AZ204" s="4">
        <v>3.0005000000000002</v>
      </c>
      <c r="BA204" s="4">
        <v>14.023</v>
      </c>
      <c r="BB204" s="4">
        <v>15.75</v>
      </c>
      <c r="BC204" s="4">
        <v>1.1200000000000001</v>
      </c>
      <c r="BD204" s="4">
        <v>12.887</v>
      </c>
      <c r="BE204" s="4">
        <v>3008.62</v>
      </c>
      <c r="BF204" s="4">
        <v>9.3670000000000009</v>
      </c>
      <c r="BG204" s="4">
        <v>4.9249999999999998</v>
      </c>
      <c r="BH204" s="4">
        <v>0.221</v>
      </c>
      <c r="BI204" s="4">
        <v>5.1459999999999999</v>
      </c>
      <c r="BJ204" s="4">
        <v>3.7090000000000001</v>
      </c>
      <c r="BK204" s="4">
        <v>0.16600000000000001</v>
      </c>
      <c r="BL204" s="4">
        <v>3.8759999999999999</v>
      </c>
      <c r="BM204" s="4">
        <v>3.3997999999999999</v>
      </c>
      <c r="BQ204" s="4">
        <v>68.555000000000007</v>
      </c>
      <c r="BR204" s="4">
        <v>0.42957200000000001</v>
      </c>
      <c r="BS204" s="4">
        <v>-5</v>
      </c>
      <c r="BT204" s="4">
        <v>6.5203999999999998E-2</v>
      </c>
      <c r="BU204" s="4">
        <v>10.497665</v>
      </c>
      <c r="BV204" s="4">
        <v>1.317121</v>
      </c>
    </row>
    <row r="205" spans="1:74" x14ac:dyDescent="0.25">
      <c r="A205" s="2">
        <v>42068</v>
      </c>
      <c r="B205" s="3">
        <v>1.5856481481481479E-3</v>
      </c>
      <c r="C205" s="4">
        <v>13.33</v>
      </c>
      <c r="D205" s="4">
        <v>6.7000000000000004E-2</v>
      </c>
      <c r="E205" s="4">
        <v>670</v>
      </c>
      <c r="F205" s="4">
        <v>222.7</v>
      </c>
      <c r="G205" s="4">
        <v>9.1999999999999993</v>
      </c>
      <c r="H205" s="4">
        <v>447</v>
      </c>
      <c r="J205" s="4">
        <v>0.67</v>
      </c>
      <c r="K205" s="4">
        <v>0.88580000000000003</v>
      </c>
      <c r="L205" s="4">
        <v>11.807700000000001</v>
      </c>
      <c r="M205" s="4">
        <v>5.9299999999999999E-2</v>
      </c>
      <c r="N205" s="4">
        <v>197.2672</v>
      </c>
      <c r="O205" s="4">
        <v>8.1493000000000002</v>
      </c>
      <c r="P205" s="4">
        <v>205.4</v>
      </c>
      <c r="Q205" s="4">
        <v>148.41739999999999</v>
      </c>
      <c r="R205" s="4">
        <v>6.1313000000000004</v>
      </c>
      <c r="S205" s="4">
        <v>154.5</v>
      </c>
      <c r="T205" s="4">
        <v>447.00099999999998</v>
      </c>
      <c r="W205" s="4">
        <v>0</v>
      </c>
      <c r="X205" s="4">
        <v>0.58989999999999998</v>
      </c>
      <c r="Y205" s="4">
        <v>12.1</v>
      </c>
      <c r="Z205" s="4">
        <v>861</v>
      </c>
      <c r="AA205" s="4">
        <v>883</v>
      </c>
      <c r="AB205" s="4">
        <v>843</v>
      </c>
      <c r="AC205" s="4">
        <v>46</v>
      </c>
      <c r="AD205" s="4">
        <v>4.97</v>
      </c>
      <c r="AE205" s="4">
        <v>0.11</v>
      </c>
      <c r="AF205" s="4">
        <v>989</v>
      </c>
      <c r="AG205" s="4">
        <v>-11.9</v>
      </c>
      <c r="AH205" s="4">
        <v>6</v>
      </c>
      <c r="AI205" s="4">
        <v>29</v>
      </c>
      <c r="AJ205" s="4">
        <v>191</v>
      </c>
      <c r="AK205" s="4">
        <v>138</v>
      </c>
      <c r="AL205" s="4">
        <v>1.6</v>
      </c>
      <c r="AM205" s="4">
        <v>195</v>
      </c>
      <c r="AN205" s="4" t="s">
        <v>155</v>
      </c>
      <c r="AO205" s="4">
        <v>2</v>
      </c>
      <c r="AP205" s="5">
        <v>0.91828703703703696</v>
      </c>
      <c r="AQ205" s="4">
        <v>47.161096000000001</v>
      </c>
      <c r="AR205" s="4">
        <v>-88.483924000000002</v>
      </c>
      <c r="AS205" s="4">
        <v>313.8</v>
      </c>
      <c r="AT205" s="4">
        <v>36.6</v>
      </c>
      <c r="AU205" s="4">
        <v>12</v>
      </c>
      <c r="AV205" s="4">
        <v>10</v>
      </c>
      <c r="AW205" s="4" t="s">
        <v>213</v>
      </c>
      <c r="AX205" s="4">
        <v>1.6779999999999999</v>
      </c>
      <c r="AY205" s="4">
        <v>1.8694999999999999</v>
      </c>
      <c r="AZ205" s="4">
        <v>2.6215000000000002</v>
      </c>
      <c r="BA205" s="4">
        <v>14.023</v>
      </c>
      <c r="BB205" s="4">
        <v>15.74</v>
      </c>
      <c r="BC205" s="4">
        <v>1.1200000000000001</v>
      </c>
      <c r="BD205" s="4">
        <v>12.893000000000001</v>
      </c>
      <c r="BE205" s="4">
        <v>3007.116</v>
      </c>
      <c r="BF205" s="4">
        <v>9.6199999999999992</v>
      </c>
      <c r="BG205" s="4">
        <v>5.2610000000000001</v>
      </c>
      <c r="BH205" s="4">
        <v>0.217</v>
      </c>
      <c r="BI205" s="4">
        <v>5.4779999999999998</v>
      </c>
      <c r="BJ205" s="4">
        <v>3.9580000000000002</v>
      </c>
      <c r="BK205" s="4">
        <v>0.16400000000000001</v>
      </c>
      <c r="BL205" s="4">
        <v>4.1219999999999999</v>
      </c>
      <c r="BM205" s="4">
        <v>3.7646000000000002</v>
      </c>
      <c r="BQ205" s="4">
        <v>109.229</v>
      </c>
      <c r="BR205" s="4">
        <v>0.42322199999999999</v>
      </c>
      <c r="BS205" s="4">
        <v>-5</v>
      </c>
      <c r="BT205" s="4">
        <v>6.6591999999999998E-2</v>
      </c>
      <c r="BU205" s="4">
        <v>10.342487999999999</v>
      </c>
      <c r="BV205" s="4">
        <v>1.3451580000000001</v>
      </c>
    </row>
    <row r="206" spans="1:74" x14ac:dyDescent="0.25">
      <c r="A206" s="2">
        <v>42068</v>
      </c>
      <c r="B206" s="3">
        <v>1.5972222222222221E-3</v>
      </c>
      <c r="C206" s="4">
        <v>14.146000000000001</v>
      </c>
      <c r="D206" s="4">
        <v>8.2900000000000001E-2</v>
      </c>
      <c r="E206" s="4">
        <v>828.90804600000001</v>
      </c>
      <c r="F206" s="4">
        <v>252.5</v>
      </c>
      <c r="G206" s="4">
        <v>10.5</v>
      </c>
      <c r="H206" s="4">
        <v>347</v>
      </c>
      <c r="J206" s="4">
        <v>0.8</v>
      </c>
      <c r="K206" s="4">
        <v>0.87939999999999996</v>
      </c>
      <c r="L206" s="4">
        <v>12.440899999999999</v>
      </c>
      <c r="M206" s="4">
        <v>7.2900000000000006E-2</v>
      </c>
      <c r="N206" s="4">
        <v>222.0615</v>
      </c>
      <c r="O206" s="4">
        <v>9.2278000000000002</v>
      </c>
      <c r="P206" s="4">
        <v>231.3</v>
      </c>
      <c r="Q206" s="4">
        <v>167.29220000000001</v>
      </c>
      <c r="R206" s="4">
        <v>6.9519000000000002</v>
      </c>
      <c r="S206" s="4">
        <v>174.2</v>
      </c>
      <c r="T206" s="4">
        <v>347.04969999999997</v>
      </c>
      <c r="W206" s="4">
        <v>0</v>
      </c>
      <c r="X206" s="4">
        <v>0.7036</v>
      </c>
      <c r="Y206" s="4">
        <v>12</v>
      </c>
      <c r="Z206" s="4">
        <v>862</v>
      </c>
      <c r="AA206" s="4">
        <v>883</v>
      </c>
      <c r="AB206" s="4">
        <v>844</v>
      </c>
      <c r="AC206" s="4">
        <v>46</v>
      </c>
      <c r="AD206" s="4">
        <v>5.34</v>
      </c>
      <c r="AE206" s="4">
        <v>0.12</v>
      </c>
      <c r="AF206" s="4">
        <v>989</v>
      </c>
      <c r="AG206" s="4">
        <v>-11</v>
      </c>
      <c r="AH206" s="4">
        <v>6</v>
      </c>
      <c r="AI206" s="4">
        <v>29</v>
      </c>
      <c r="AJ206" s="4">
        <v>191</v>
      </c>
      <c r="AK206" s="4">
        <v>138</v>
      </c>
      <c r="AL206" s="4">
        <v>1.6</v>
      </c>
      <c r="AM206" s="4">
        <v>195</v>
      </c>
      <c r="AN206" s="4" t="s">
        <v>155</v>
      </c>
      <c r="AO206" s="4">
        <v>2</v>
      </c>
      <c r="AP206" s="5">
        <v>0.91829861111111111</v>
      </c>
      <c r="AQ206" s="4">
        <v>47.161163000000002</v>
      </c>
      <c r="AR206" s="4">
        <v>-88.483917000000005</v>
      </c>
      <c r="AS206" s="4">
        <v>313.89999999999998</v>
      </c>
      <c r="AT206" s="4">
        <v>36.9</v>
      </c>
      <c r="AU206" s="4">
        <v>12</v>
      </c>
      <c r="AV206" s="4">
        <v>10</v>
      </c>
      <c r="AW206" s="4" t="s">
        <v>214</v>
      </c>
      <c r="AX206" s="4">
        <v>2.2000000000000002</v>
      </c>
      <c r="AY206" s="4">
        <v>2</v>
      </c>
      <c r="AZ206" s="4">
        <v>3.1</v>
      </c>
      <c r="BA206" s="4">
        <v>14.023</v>
      </c>
      <c r="BB206" s="4">
        <v>14.89</v>
      </c>
      <c r="BC206" s="4">
        <v>1.06</v>
      </c>
      <c r="BD206" s="4">
        <v>13.708</v>
      </c>
      <c r="BE206" s="4">
        <v>3007.087</v>
      </c>
      <c r="BF206" s="4">
        <v>11.215</v>
      </c>
      <c r="BG206" s="4">
        <v>5.6210000000000004</v>
      </c>
      <c r="BH206" s="4">
        <v>0.23400000000000001</v>
      </c>
      <c r="BI206" s="4">
        <v>5.8540000000000001</v>
      </c>
      <c r="BJ206" s="4">
        <v>4.2350000000000003</v>
      </c>
      <c r="BK206" s="4">
        <v>0.17599999999999999</v>
      </c>
      <c r="BL206" s="4">
        <v>4.4109999999999996</v>
      </c>
      <c r="BM206" s="4">
        <v>2.774</v>
      </c>
      <c r="BQ206" s="4">
        <v>123.649</v>
      </c>
      <c r="BR206" s="4">
        <v>0.48565000000000003</v>
      </c>
      <c r="BS206" s="4">
        <v>-5</v>
      </c>
      <c r="BT206" s="4">
        <v>6.2897999999999996E-2</v>
      </c>
      <c r="BU206" s="4">
        <v>11.868072</v>
      </c>
      <c r="BV206" s="4">
        <v>1.27054</v>
      </c>
    </row>
    <row r="207" spans="1:74" x14ac:dyDescent="0.25">
      <c r="A207" s="2">
        <v>42068</v>
      </c>
      <c r="B207" s="3">
        <v>1.6087962962962963E-3</v>
      </c>
      <c r="C207" s="4">
        <v>14.471</v>
      </c>
      <c r="D207" s="4">
        <v>0.28399999999999997</v>
      </c>
      <c r="E207" s="4">
        <v>2840.4022989999999</v>
      </c>
      <c r="F207" s="4">
        <v>253.1</v>
      </c>
      <c r="G207" s="4">
        <v>52.7</v>
      </c>
      <c r="H207" s="4">
        <v>407.2</v>
      </c>
      <c r="J207" s="4">
        <v>0.97</v>
      </c>
      <c r="K207" s="4">
        <v>0.87519999999999998</v>
      </c>
      <c r="L207" s="4">
        <v>12.6647</v>
      </c>
      <c r="M207" s="4">
        <v>0.24859999999999999</v>
      </c>
      <c r="N207" s="4">
        <v>221.50120000000001</v>
      </c>
      <c r="O207" s="4">
        <v>46.160400000000003</v>
      </c>
      <c r="P207" s="4">
        <v>267.7</v>
      </c>
      <c r="Q207" s="4">
        <v>166.8443</v>
      </c>
      <c r="R207" s="4">
        <v>34.770000000000003</v>
      </c>
      <c r="S207" s="4">
        <v>201.6</v>
      </c>
      <c r="T207" s="4">
        <v>407.22980000000001</v>
      </c>
      <c r="W207" s="4">
        <v>0</v>
      </c>
      <c r="X207" s="4">
        <v>0.84519999999999995</v>
      </c>
      <c r="Y207" s="4">
        <v>12</v>
      </c>
      <c r="Z207" s="4">
        <v>864</v>
      </c>
      <c r="AA207" s="4">
        <v>885</v>
      </c>
      <c r="AB207" s="4">
        <v>845</v>
      </c>
      <c r="AC207" s="4">
        <v>46</v>
      </c>
      <c r="AD207" s="4">
        <v>5.3</v>
      </c>
      <c r="AE207" s="4">
        <v>0.12</v>
      </c>
      <c r="AF207" s="4">
        <v>989</v>
      </c>
      <c r="AG207" s="4">
        <v>-11.1</v>
      </c>
      <c r="AH207" s="4">
        <v>6</v>
      </c>
      <c r="AI207" s="4">
        <v>29</v>
      </c>
      <c r="AJ207" s="4">
        <v>191</v>
      </c>
      <c r="AK207" s="4">
        <v>138</v>
      </c>
      <c r="AL207" s="4">
        <v>1.6</v>
      </c>
      <c r="AM207" s="4">
        <v>195</v>
      </c>
      <c r="AN207" s="4" t="s">
        <v>155</v>
      </c>
      <c r="AO207" s="4">
        <v>2</v>
      </c>
      <c r="AP207" s="5">
        <v>0.91829861111111111</v>
      </c>
      <c r="AQ207" s="4">
        <v>47.161321999999998</v>
      </c>
      <c r="AR207" s="4">
        <v>-88.483929000000003</v>
      </c>
      <c r="AS207" s="4">
        <v>314.10000000000002</v>
      </c>
      <c r="AT207" s="4">
        <v>35.9</v>
      </c>
      <c r="AU207" s="4">
        <v>12</v>
      </c>
      <c r="AV207" s="4">
        <v>10</v>
      </c>
      <c r="AW207" s="4" t="s">
        <v>214</v>
      </c>
      <c r="AX207" s="4">
        <v>2.2000000000000002</v>
      </c>
      <c r="AY207" s="4">
        <v>2</v>
      </c>
      <c r="AZ207" s="4">
        <v>3.1</v>
      </c>
      <c r="BA207" s="4">
        <v>14.023</v>
      </c>
      <c r="BB207" s="4">
        <v>14.36</v>
      </c>
      <c r="BC207" s="4">
        <v>1.02</v>
      </c>
      <c r="BD207" s="4">
        <v>14.266</v>
      </c>
      <c r="BE207" s="4">
        <v>2965.0529999999999</v>
      </c>
      <c r="BF207" s="4">
        <v>37.040999999999997</v>
      </c>
      <c r="BG207" s="4">
        <v>5.431</v>
      </c>
      <c r="BH207" s="4">
        <v>1.1319999999999999</v>
      </c>
      <c r="BI207" s="4">
        <v>6.5620000000000003</v>
      </c>
      <c r="BJ207" s="4">
        <v>4.0910000000000002</v>
      </c>
      <c r="BK207" s="4">
        <v>0.85199999999999998</v>
      </c>
      <c r="BL207" s="4">
        <v>4.9429999999999996</v>
      </c>
      <c r="BM207" s="4">
        <v>3.1528</v>
      </c>
      <c r="BQ207" s="4">
        <v>143.87700000000001</v>
      </c>
      <c r="BR207" s="4">
        <v>0.55759000000000003</v>
      </c>
      <c r="BS207" s="4">
        <v>-5</v>
      </c>
      <c r="BT207" s="4">
        <v>6.2204000000000002E-2</v>
      </c>
      <c r="BU207" s="4">
        <v>13.626106</v>
      </c>
      <c r="BV207" s="4">
        <v>1.256521</v>
      </c>
    </row>
    <row r="208" spans="1:74" x14ac:dyDescent="0.25">
      <c r="A208" s="2">
        <v>42068</v>
      </c>
      <c r="B208" s="3">
        <v>1.6203703703703703E-3</v>
      </c>
      <c r="C208" s="4">
        <v>14.093999999999999</v>
      </c>
      <c r="D208" s="4">
        <v>0.24399999999999999</v>
      </c>
      <c r="E208" s="4">
        <v>2440.2631580000002</v>
      </c>
      <c r="F208" s="4">
        <v>250.4</v>
      </c>
      <c r="G208" s="4">
        <v>122.5</v>
      </c>
      <c r="H208" s="4">
        <v>579.9</v>
      </c>
      <c r="J208" s="4">
        <v>1.32</v>
      </c>
      <c r="K208" s="4">
        <v>0.87829999999999997</v>
      </c>
      <c r="L208" s="4">
        <v>12.3782</v>
      </c>
      <c r="M208" s="4">
        <v>0.21429999999999999</v>
      </c>
      <c r="N208" s="4">
        <v>219.9162</v>
      </c>
      <c r="O208" s="4">
        <v>107.6151</v>
      </c>
      <c r="P208" s="4">
        <v>327.5</v>
      </c>
      <c r="Q208" s="4">
        <v>165.45779999999999</v>
      </c>
      <c r="R208" s="4">
        <v>80.966099999999997</v>
      </c>
      <c r="S208" s="4">
        <v>246.4</v>
      </c>
      <c r="T208" s="4">
        <v>579.85709999999995</v>
      </c>
      <c r="W208" s="4">
        <v>0</v>
      </c>
      <c r="X208" s="4">
        <v>1.1574</v>
      </c>
      <c r="Y208" s="4">
        <v>12.1</v>
      </c>
      <c r="Z208" s="4">
        <v>864</v>
      </c>
      <c r="AA208" s="4">
        <v>886</v>
      </c>
      <c r="AB208" s="4">
        <v>845</v>
      </c>
      <c r="AC208" s="4">
        <v>46</v>
      </c>
      <c r="AD208" s="4">
        <v>4.97</v>
      </c>
      <c r="AE208" s="4">
        <v>0.11</v>
      </c>
      <c r="AF208" s="4">
        <v>989</v>
      </c>
      <c r="AG208" s="4">
        <v>-11.9</v>
      </c>
      <c r="AH208" s="4">
        <v>6</v>
      </c>
      <c r="AI208" s="4">
        <v>29</v>
      </c>
      <c r="AJ208" s="4">
        <v>191</v>
      </c>
      <c r="AK208" s="4">
        <v>138</v>
      </c>
      <c r="AL208" s="4">
        <v>1.8</v>
      </c>
      <c r="AM208" s="4">
        <v>195</v>
      </c>
      <c r="AN208" s="4" t="s">
        <v>155</v>
      </c>
      <c r="AO208" s="4">
        <v>2</v>
      </c>
      <c r="AP208" s="5">
        <v>0.9183217592592593</v>
      </c>
      <c r="AQ208" s="4">
        <v>47.161527999999997</v>
      </c>
      <c r="AR208" s="4">
        <v>-88.483963000000003</v>
      </c>
      <c r="AS208" s="4">
        <v>314.39999999999998</v>
      </c>
      <c r="AT208" s="4">
        <v>35.700000000000003</v>
      </c>
      <c r="AU208" s="4">
        <v>12</v>
      </c>
      <c r="AV208" s="4">
        <v>9</v>
      </c>
      <c r="AW208" s="4" t="s">
        <v>214</v>
      </c>
      <c r="AX208" s="4">
        <v>2.5384000000000002</v>
      </c>
      <c r="AY208" s="4">
        <v>2.1128</v>
      </c>
      <c r="AZ208" s="4">
        <v>3.4384000000000001</v>
      </c>
      <c r="BA208" s="4">
        <v>14.023</v>
      </c>
      <c r="BB208" s="4">
        <v>14.73</v>
      </c>
      <c r="BC208" s="4">
        <v>1.05</v>
      </c>
      <c r="BD208" s="4">
        <v>13.861000000000001</v>
      </c>
      <c r="BE208" s="4">
        <v>2967.7249999999999</v>
      </c>
      <c r="BF208" s="4">
        <v>32.704000000000001</v>
      </c>
      <c r="BG208" s="4">
        <v>5.5220000000000002</v>
      </c>
      <c r="BH208" s="4">
        <v>2.702</v>
      </c>
      <c r="BI208" s="4">
        <v>8.2230000000000008</v>
      </c>
      <c r="BJ208" s="4">
        <v>4.1539999999999999</v>
      </c>
      <c r="BK208" s="4">
        <v>2.0329999999999999</v>
      </c>
      <c r="BL208" s="4">
        <v>6.1870000000000003</v>
      </c>
      <c r="BM208" s="4">
        <v>4.5974000000000004</v>
      </c>
      <c r="BQ208" s="4">
        <v>201.774</v>
      </c>
      <c r="BR208" s="4">
        <v>0.59330799999999995</v>
      </c>
      <c r="BS208" s="4">
        <v>-5</v>
      </c>
      <c r="BT208" s="4">
        <v>6.3694000000000001E-2</v>
      </c>
      <c r="BU208" s="4">
        <v>14.498964000000001</v>
      </c>
      <c r="BV208" s="4">
        <v>1.286619</v>
      </c>
    </row>
    <row r="209" spans="1:74" x14ac:dyDescent="0.25">
      <c r="A209" s="2">
        <v>42068</v>
      </c>
      <c r="B209" s="3">
        <v>1.6319444444444445E-3</v>
      </c>
      <c r="C209" s="4">
        <v>13.590999999999999</v>
      </c>
      <c r="D209" s="4">
        <v>0.14940000000000001</v>
      </c>
      <c r="E209" s="4">
        <v>1493.7657959999999</v>
      </c>
      <c r="F209" s="4">
        <v>249.5</v>
      </c>
      <c r="G209" s="4">
        <v>86.4</v>
      </c>
      <c r="H209" s="4">
        <v>519.9</v>
      </c>
      <c r="J209" s="4">
        <v>1.57</v>
      </c>
      <c r="K209" s="4">
        <v>0.88300000000000001</v>
      </c>
      <c r="L209" s="4">
        <v>12.000999999999999</v>
      </c>
      <c r="M209" s="4">
        <v>0.13189999999999999</v>
      </c>
      <c r="N209" s="4">
        <v>220.3091</v>
      </c>
      <c r="O209" s="4">
        <v>76.277199999999993</v>
      </c>
      <c r="P209" s="4">
        <v>296.60000000000002</v>
      </c>
      <c r="Q209" s="4">
        <v>165.97200000000001</v>
      </c>
      <c r="R209" s="4">
        <v>57.464199999999998</v>
      </c>
      <c r="S209" s="4">
        <v>223.4</v>
      </c>
      <c r="T209" s="4">
        <v>519.90660000000003</v>
      </c>
      <c r="W209" s="4">
        <v>0</v>
      </c>
      <c r="X209" s="4">
        <v>1.3841000000000001</v>
      </c>
      <c r="Y209" s="4">
        <v>12</v>
      </c>
      <c r="Z209" s="4">
        <v>863</v>
      </c>
      <c r="AA209" s="4">
        <v>886</v>
      </c>
      <c r="AB209" s="4">
        <v>844</v>
      </c>
      <c r="AC209" s="4">
        <v>46</v>
      </c>
      <c r="AD209" s="4">
        <v>5.34</v>
      </c>
      <c r="AE209" s="4">
        <v>0.12</v>
      </c>
      <c r="AF209" s="4">
        <v>989</v>
      </c>
      <c r="AG209" s="4">
        <v>-11</v>
      </c>
      <c r="AH209" s="4">
        <v>6</v>
      </c>
      <c r="AI209" s="4">
        <v>29</v>
      </c>
      <c r="AJ209" s="4">
        <v>191</v>
      </c>
      <c r="AK209" s="4">
        <v>138</v>
      </c>
      <c r="AL209" s="4">
        <v>1.6</v>
      </c>
      <c r="AM209" s="4">
        <v>195</v>
      </c>
      <c r="AN209" s="4" t="s">
        <v>155</v>
      </c>
      <c r="AO209" s="4">
        <v>2</v>
      </c>
      <c r="AP209" s="5">
        <v>0.91833333333333333</v>
      </c>
      <c r="AQ209" s="4">
        <v>47.161682999999996</v>
      </c>
      <c r="AR209" s="4">
        <v>-88.484025000000003</v>
      </c>
      <c r="AS209" s="4">
        <v>314.39999999999998</v>
      </c>
      <c r="AT209" s="4">
        <v>37.6</v>
      </c>
      <c r="AU209" s="4">
        <v>12</v>
      </c>
      <c r="AV209" s="4">
        <v>10</v>
      </c>
      <c r="AW209" s="4" t="s">
        <v>215</v>
      </c>
      <c r="AX209" s="4">
        <v>2.9693689999999999</v>
      </c>
      <c r="AY209" s="4">
        <v>2.256456</v>
      </c>
      <c r="AZ209" s="4">
        <v>3.8693689999999998</v>
      </c>
      <c r="BA209" s="4">
        <v>14.023</v>
      </c>
      <c r="BB209" s="4">
        <v>15.35</v>
      </c>
      <c r="BC209" s="4">
        <v>1.0900000000000001</v>
      </c>
      <c r="BD209" s="4">
        <v>13.252000000000001</v>
      </c>
      <c r="BE209" s="4">
        <v>2987.6030000000001</v>
      </c>
      <c r="BF209" s="4">
        <v>20.899000000000001</v>
      </c>
      <c r="BG209" s="4">
        <v>5.7430000000000003</v>
      </c>
      <c r="BH209" s="4">
        <v>1.9890000000000001</v>
      </c>
      <c r="BI209" s="4">
        <v>7.7320000000000002</v>
      </c>
      <c r="BJ209" s="4">
        <v>4.327</v>
      </c>
      <c r="BK209" s="4">
        <v>1.498</v>
      </c>
      <c r="BL209" s="4">
        <v>5.8250000000000002</v>
      </c>
      <c r="BM209" s="4">
        <v>4.2801</v>
      </c>
      <c r="BQ209" s="4">
        <v>250.53100000000001</v>
      </c>
      <c r="BR209" s="4">
        <v>0.54354199999999997</v>
      </c>
      <c r="BS209" s="4">
        <v>-5</v>
      </c>
      <c r="BT209" s="4">
        <v>6.1101999999999997E-2</v>
      </c>
      <c r="BU209" s="4">
        <v>13.282819</v>
      </c>
      <c r="BV209" s="4">
        <v>1.2342580000000001</v>
      </c>
    </row>
    <row r="210" spans="1:74" x14ac:dyDescent="0.25">
      <c r="A210" s="2">
        <v>42068</v>
      </c>
      <c r="B210" s="3">
        <v>1.6435185185185183E-3</v>
      </c>
      <c r="C210" s="4">
        <v>13.815</v>
      </c>
      <c r="D210" s="4">
        <v>8.2299999999999998E-2</v>
      </c>
      <c r="E210" s="4">
        <v>823.241491</v>
      </c>
      <c r="F210" s="4">
        <v>220.8</v>
      </c>
      <c r="G210" s="4">
        <v>37.4</v>
      </c>
      <c r="H210" s="4">
        <v>411.5</v>
      </c>
      <c r="J210" s="4">
        <v>1.56</v>
      </c>
      <c r="K210" s="4">
        <v>0.88200000000000001</v>
      </c>
      <c r="L210" s="4">
        <v>12.183999999999999</v>
      </c>
      <c r="M210" s="4">
        <v>7.2599999999999998E-2</v>
      </c>
      <c r="N210" s="4">
        <v>194.7148</v>
      </c>
      <c r="O210" s="4">
        <v>32.961300000000001</v>
      </c>
      <c r="P210" s="4">
        <v>227.7</v>
      </c>
      <c r="Q210" s="4">
        <v>146.69030000000001</v>
      </c>
      <c r="R210" s="4">
        <v>24.831700000000001</v>
      </c>
      <c r="S210" s="4">
        <v>171.5</v>
      </c>
      <c r="T210" s="4">
        <v>411.52019999999999</v>
      </c>
      <c r="W210" s="4">
        <v>0</v>
      </c>
      <c r="X210" s="4">
        <v>1.3798999999999999</v>
      </c>
      <c r="Y210" s="4">
        <v>12.1</v>
      </c>
      <c r="Z210" s="4">
        <v>863</v>
      </c>
      <c r="AA210" s="4">
        <v>886</v>
      </c>
      <c r="AB210" s="4">
        <v>844</v>
      </c>
      <c r="AC210" s="4">
        <v>46</v>
      </c>
      <c r="AD210" s="4">
        <v>5.34</v>
      </c>
      <c r="AE210" s="4">
        <v>0.12</v>
      </c>
      <c r="AF210" s="4">
        <v>989</v>
      </c>
      <c r="AG210" s="4">
        <v>-11</v>
      </c>
      <c r="AH210" s="4">
        <v>6</v>
      </c>
      <c r="AI210" s="4">
        <v>29</v>
      </c>
      <c r="AJ210" s="4">
        <v>191</v>
      </c>
      <c r="AK210" s="4">
        <v>138</v>
      </c>
      <c r="AL210" s="4">
        <v>1.7</v>
      </c>
      <c r="AM210" s="4">
        <v>195</v>
      </c>
      <c r="AN210" s="4" t="s">
        <v>155</v>
      </c>
      <c r="AO210" s="4">
        <v>2</v>
      </c>
      <c r="AP210" s="5">
        <v>0.91834490740740737</v>
      </c>
      <c r="AQ210" s="4">
        <v>47.161842999999998</v>
      </c>
      <c r="AR210" s="4">
        <v>-88.484094999999996</v>
      </c>
      <c r="AS210" s="4">
        <v>314.3</v>
      </c>
      <c r="AT210" s="4">
        <v>39.4</v>
      </c>
      <c r="AU210" s="4">
        <v>12</v>
      </c>
      <c r="AV210" s="4">
        <v>10</v>
      </c>
      <c r="AW210" s="4" t="s">
        <v>214</v>
      </c>
      <c r="AX210" s="4">
        <v>3.1</v>
      </c>
      <c r="AY210" s="4">
        <v>2.2999999999999998</v>
      </c>
      <c r="AZ210" s="4">
        <v>4</v>
      </c>
      <c r="BA210" s="4">
        <v>14.023</v>
      </c>
      <c r="BB210" s="4">
        <v>15.21</v>
      </c>
      <c r="BC210" s="4">
        <v>1.08</v>
      </c>
      <c r="BD210" s="4">
        <v>13.382999999999999</v>
      </c>
      <c r="BE210" s="4">
        <v>3005.2339999999999</v>
      </c>
      <c r="BF210" s="4">
        <v>11.398</v>
      </c>
      <c r="BG210" s="4">
        <v>5.0289999999999999</v>
      </c>
      <c r="BH210" s="4">
        <v>0.85099999999999998</v>
      </c>
      <c r="BI210" s="4">
        <v>5.8810000000000002</v>
      </c>
      <c r="BJ210" s="4">
        <v>3.7890000000000001</v>
      </c>
      <c r="BK210" s="4">
        <v>0.64100000000000001</v>
      </c>
      <c r="BL210" s="4">
        <v>4.43</v>
      </c>
      <c r="BM210" s="4">
        <v>3.3565999999999998</v>
      </c>
      <c r="BQ210" s="4">
        <v>247.483</v>
      </c>
      <c r="BR210" s="4">
        <v>0.48264899999999999</v>
      </c>
      <c r="BS210" s="4">
        <v>-5</v>
      </c>
      <c r="BT210" s="4">
        <v>6.1797999999999999E-2</v>
      </c>
      <c r="BU210" s="4">
        <v>11.794726000000001</v>
      </c>
      <c r="BV210" s="4">
        <v>1.248316</v>
      </c>
    </row>
    <row r="211" spans="1:74" x14ac:dyDescent="0.25">
      <c r="A211" s="2">
        <v>42068</v>
      </c>
      <c r="B211" s="3">
        <v>1.6550925925925926E-3</v>
      </c>
      <c r="C211" s="4">
        <v>14.026999999999999</v>
      </c>
      <c r="D211" s="4">
        <v>5.57E-2</v>
      </c>
      <c r="E211" s="4">
        <v>557.05783699999995</v>
      </c>
      <c r="F211" s="4">
        <v>204.5</v>
      </c>
      <c r="G211" s="4">
        <v>37.299999999999997</v>
      </c>
      <c r="H211" s="4">
        <v>352.3</v>
      </c>
      <c r="J211" s="4">
        <v>1.1599999999999999</v>
      </c>
      <c r="K211" s="4">
        <v>0.88060000000000005</v>
      </c>
      <c r="L211" s="4">
        <v>12.3515</v>
      </c>
      <c r="M211" s="4">
        <v>4.9099999999999998E-2</v>
      </c>
      <c r="N211" s="4">
        <v>180.07470000000001</v>
      </c>
      <c r="O211" s="4">
        <v>32.844900000000003</v>
      </c>
      <c r="P211" s="4">
        <v>212.9</v>
      </c>
      <c r="Q211" s="4">
        <v>135.661</v>
      </c>
      <c r="R211" s="4">
        <v>24.744</v>
      </c>
      <c r="S211" s="4">
        <v>160.4</v>
      </c>
      <c r="T211" s="4">
        <v>352.27929999999998</v>
      </c>
      <c r="W211" s="4">
        <v>0</v>
      </c>
      <c r="X211" s="4">
        <v>1.0204</v>
      </c>
      <c r="Y211" s="4">
        <v>12</v>
      </c>
      <c r="Z211" s="4">
        <v>866</v>
      </c>
      <c r="AA211" s="4">
        <v>889</v>
      </c>
      <c r="AB211" s="4">
        <v>846</v>
      </c>
      <c r="AC211" s="4">
        <v>46</v>
      </c>
      <c r="AD211" s="4">
        <v>5.34</v>
      </c>
      <c r="AE211" s="4">
        <v>0.12</v>
      </c>
      <c r="AF211" s="4">
        <v>989</v>
      </c>
      <c r="AG211" s="4">
        <v>-11</v>
      </c>
      <c r="AH211" s="4">
        <v>6</v>
      </c>
      <c r="AI211" s="4">
        <v>29</v>
      </c>
      <c r="AJ211" s="4">
        <v>191</v>
      </c>
      <c r="AK211" s="4">
        <v>138</v>
      </c>
      <c r="AL211" s="4">
        <v>1.5</v>
      </c>
      <c r="AM211" s="4">
        <v>195</v>
      </c>
      <c r="AN211" s="4" t="s">
        <v>155</v>
      </c>
      <c r="AO211" s="4">
        <v>2</v>
      </c>
      <c r="AP211" s="5">
        <v>0.91835648148148152</v>
      </c>
      <c r="AQ211" s="4">
        <v>47.162002000000001</v>
      </c>
      <c r="AR211" s="4">
        <v>-88.484145999999996</v>
      </c>
      <c r="AS211" s="4">
        <v>314.2</v>
      </c>
      <c r="AT211" s="4">
        <v>39.4</v>
      </c>
      <c r="AU211" s="4">
        <v>12</v>
      </c>
      <c r="AV211" s="4">
        <v>10</v>
      </c>
      <c r="AW211" s="4" t="s">
        <v>214</v>
      </c>
      <c r="AX211" s="4">
        <v>3.2694999999999999</v>
      </c>
      <c r="AY211" s="4">
        <v>2.3565</v>
      </c>
      <c r="AZ211" s="4">
        <v>4.1695000000000002</v>
      </c>
      <c r="BA211" s="4">
        <v>14.023</v>
      </c>
      <c r="BB211" s="4">
        <v>15.04</v>
      </c>
      <c r="BC211" s="4">
        <v>1.07</v>
      </c>
      <c r="BD211" s="4">
        <v>13.564</v>
      </c>
      <c r="BE211" s="4">
        <v>3012.6280000000002</v>
      </c>
      <c r="BF211" s="4">
        <v>7.6150000000000002</v>
      </c>
      <c r="BG211" s="4">
        <v>4.5999999999999996</v>
      </c>
      <c r="BH211" s="4">
        <v>0.83899999999999997</v>
      </c>
      <c r="BI211" s="4">
        <v>5.4379999999999997</v>
      </c>
      <c r="BJ211" s="4">
        <v>3.4649999999999999</v>
      </c>
      <c r="BK211" s="4">
        <v>0.63200000000000001</v>
      </c>
      <c r="BL211" s="4">
        <v>4.0970000000000004</v>
      </c>
      <c r="BM211" s="4">
        <v>2.8414000000000001</v>
      </c>
      <c r="BQ211" s="4">
        <v>180.958</v>
      </c>
      <c r="BR211" s="4">
        <v>0.601858</v>
      </c>
      <c r="BS211" s="4">
        <v>-5</v>
      </c>
      <c r="BT211" s="4">
        <v>6.0204000000000001E-2</v>
      </c>
      <c r="BU211" s="4">
        <v>14.707905</v>
      </c>
      <c r="BV211" s="4">
        <v>1.216121</v>
      </c>
    </row>
    <row r="212" spans="1:74" x14ac:dyDescent="0.25">
      <c r="A212" s="2">
        <v>42068</v>
      </c>
      <c r="B212" s="3">
        <v>1.6666666666666668E-3</v>
      </c>
      <c r="C212" s="4">
        <v>14.177</v>
      </c>
      <c r="D212" s="4">
        <v>4.3999999999999997E-2</v>
      </c>
      <c r="E212" s="4">
        <v>440</v>
      </c>
      <c r="F212" s="4">
        <v>171.2</v>
      </c>
      <c r="G212" s="4">
        <v>26.2</v>
      </c>
      <c r="H212" s="4">
        <v>358.4</v>
      </c>
      <c r="J212" s="4">
        <v>1</v>
      </c>
      <c r="K212" s="4">
        <v>0.87949999999999995</v>
      </c>
      <c r="L212" s="4">
        <v>12.468</v>
      </c>
      <c r="M212" s="4">
        <v>3.8699999999999998E-2</v>
      </c>
      <c r="N212" s="4">
        <v>150.5883</v>
      </c>
      <c r="O212" s="4">
        <v>23.0425</v>
      </c>
      <c r="P212" s="4">
        <v>173.6</v>
      </c>
      <c r="Q212" s="4">
        <v>113.44710000000001</v>
      </c>
      <c r="R212" s="4">
        <v>17.359300000000001</v>
      </c>
      <c r="S212" s="4">
        <v>130.80000000000001</v>
      </c>
      <c r="T212" s="4">
        <v>358.35669999999999</v>
      </c>
      <c r="W212" s="4">
        <v>0</v>
      </c>
      <c r="X212" s="4">
        <v>0.87949999999999995</v>
      </c>
      <c r="Y212" s="4">
        <v>12</v>
      </c>
      <c r="Z212" s="4">
        <v>870</v>
      </c>
      <c r="AA212" s="4">
        <v>892</v>
      </c>
      <c r="AB212" s="4">
        <v>850</v>
      </c>
      <c r="AC212" s="4">
        <v>46</v>
      </c>
      <c r="AD212" s="4">
        <v>5.34</v>
      </c>
      <c r="AE212" s="4">
        <v>0.12</v>
      </c>
      <c r="AF212" s="4">
        <v>989</v>
      </c>
      <c r="AG212" s="4">
        <v>-11</v>
      </c>
      <c r="AH212" s="4">
        <v>6</v>
      </c>
      <c r="AI212" s="4">
        <v>29</v>
      </c>
      <c r="AJ212" s="4">
        <v>191</v>
      </c>
      <c r="AK212" s="4">
        <v>138.1</v>
      </c>
      <c r="AL212" s="4">
        <v>1.3</v>
      </c>
      <c r="AM212" s="4">
        <v>195</v>
      </c>
      <c r="AN212" s="4" t="s">
        <v>155</v>
      </c>
      <c r="AO212" s="4">
        <v>2</v>
      </c>
      <c r="AP212" s="5">
        <v>0.91836805555555545</v>
      </c>
      <c r="AQ212" s="4">
        <v>47.162159000000003</v>
      </c>
      <c r="AR212" s="4">
        <v>-88.484157999999994</v>
      </c>
      <c r="AS212" s="4">
        <v>314.7</v>
      </c>
      <c r="AT212" s="4">
        <v>38.799999999999997</v>
      </c>
      <c r="AU212" s="4">
        <v>12</v>
      </c>
      <c r="AV212" s="4">
        <v>10</v>
      </c>
      <c r="AW212" s="4" t="s">
        <v>214</v>
      </c>
      <c r="AX212" s="4">
        <v>3.0613389999999998</v>
      </c>
      <c r="AY212" s="4">
        <v>2.4</v>
      </c>
      <c r="AZ212" s="4">
        <v>3.9613390000000002</v>
      </c>
      <c r="BA212" s="4">
        <v>14.023</v>
      </c>
      <c r="BB212" s="4">
        <v>14.9</v>
      </c>
      <c r="BC212" s="4">
        <v>1.06</v>
      </c>
      <c r="BD212" s="4">
        <v>13.706</v>
      </c>
      <c r="BE212" s="4">
        <v>3015.078</v>
      </c>
      <c r="BF212" s="4">
        <v>5.9560000000000004</v>
      </c>
      <c r="BG212" s="4">
        <v>3.8140000000000001</v>
      </c>
      <c r="BH212" s="4">
        <v>0.58399999999999996</v>
      </c>
      <c r="BI212" s="4">
        <v>4.3970000000000002</v>
      </c>
      <c r="BJ212" s="4">
        <v>2.8730000000000002</v>
      </c>
      <c r="BK212" s="4">
        <v>0.44</v>
      </c>
      <c r="BL212" s="4">
        <v>3.3130000000000002</v>
      </c>
      <c r="BM212" s="4">
        <v>2.8656999999999999</v>
      </c>
      <c r="BQ212" s="4">
        <v>154.63800000000001</v>
      </c>
      <c r="BR212" s="4">
        <v>0.59044600000000003</v>
      </c>
      <c r="BS212" s="4">
        <v>-5</v>
      </c>
      <c r="BT212" s="4">
        <v>6.2101999999999997E-2</v>
      </c>
      <c r="BU212" s="4">
        <v>14.429024</v>
      </c>
      <c r="BV212" s="4">
        <v>1.2544599999999999</v>
      </c>
    </row>
    <row r="213" spans="1:74" x14ac:dyDescent="0.25">
      <c r="A213" s="2">
        <v>42068</v>
      </c>
      <c r="B213" s="3">
        <v>1.6782407407407406E-3</v>
      </c>
      <c r="C213" s="4">
        <v>14.226000000000001</v>
      </c>
      <c r="D213" s="4">
        <v>4.3999999999999997E-2</v>
      </c>
      <c r="E213" s="4">
        <v>440</v>
      </c>
      <c r="F213" s="4">
        <v>221.2</v>
      </c>
      <c r="G213" s="4">
        <v>20.7</v>
      </c>
      <c r="H213" s="4">
        <v>353.4</v>
      </c>
      <c r="J213" s="4">
        <v>1</v>
      </c>
      <c r="K213" s="4">
        <v>0.87919999999999998</v>
      </c>
      <c r="L213" s="4">
        <v>12.5067</v>
      </c>
      <c r="M213" s="4">
        <v>3.8699999999999998E-2</v>
      </c>
      <c r="N213" s="4">
        <v>194.49160000000001</v>
      </c>
      <c r="O213" s="4">
        <v>18.198599999999999</v>
      </c>
      <c r="P213" s="4">
        <v>212.7</v>
      </c>
      <c r="Q213" s="4">
        <v>146.52209999999999</v>
      </c>
      <c r="R213" s="4">
        <v>13.710100000000001</v>
      </c>
      <c r="S213" s="4">
        <v>160.19999999999999</v>
      </c>
      <c r="T213" s="4">
        <v>353.41500000000002</v>
      </c>
      <c r="W213" s="4">
        <v>0</v>
      </c>
      <c r="X213" s="4">
        <v>0.87919999999999998</v>
      </c>
      <c r="Y213" s="4">
        <v>12.1</v>
      </c>
      <c r="Z213" s="4">
        <v>872</v>
      </c>
      <c r="AA213" s="4">
        <v>896</v>
      </c>
      <c r="AB213" s="4">
        <v>851</v>
      </c>
      <c r="AC213" s="4">
        <v>46</v>
      </c>
      <c r="AD213" s="4">
        <v>5.34</v>
      </c>
      <c r="AE213" s="4">
        <v>0.12</v>
      </c>
      <c r="AF213" s="4">
        <v>989</v>
      </c>
      <c r="AG213" s="4">
        <v>-11</v>
      </c>
      <c r="AH213" s="4">
        <v>6</v>
      </c>
      <c r="AI213" s="4">
        <v>29</v>
      </c>
      <c r="AJ213" s="4">
        <v>191</v>
      </c>
      <c r="AK213" s="4">
        <v>138.9</v>
      </c>
      <c r="AL213" s="4">
        <v>1.6</v>
      </c>
      <c r="AM213" s="4">
        <v>195</v>
      </c>
      <c r="AN213" s="4" t="s">
        <v>155</v>
      </c>
      <c r="AO213" s="4">
        <v>2</v>
      </c>
      <c r="AP213" s="5">
        <v>0.9183796296296296</v>
      </c>
      <c r="AQ213" s="4">
        <v>47.162227000000001</v>
      </c>
      <c r="AR213" s="4">
        <v>-88.484155000000001</v>
      </c>
      <c r="AS213" s="4">
        <v>315.10000000000002</v>
      </c>
      <c r="AT213" s="4">
        <v>39.700000000000003</v>
      </c>
      <c r="AU213" s="4">
        <v>12</v>
      </c>
      <c r="AV213" s="4">
        <v>11</v>
      </c>
      <c r="AW213" s="4" t="s">
        <v>214</v>
      </c>
      <c r="AX213" s="4">
        <v>2.9693689999999999</v>
      </c>
      <c r="AY213" s="4">
        <v>2.4564560000000002</v>
      </c>
      <c r="AZ213" s="4">
        <v>3.8693689999999998</v>
      </c>
      <c r="BA213" s="4">
        <v>14.023</v>
      </c>
      <c r="BB213" s="4">
        <v>14.85</v>
      </c>
      <c r="BC213" s="4">
        <v>1.06</v>
      </c>
      <c r="BD213" s="4">
        <v>13.744999999999999</v>
      </c>
      <c r="BE213" s="4">
        <v>3015.2260000000001</v>
      </c>
      <c r="BF213" s="4">
        <v>5.9359999999999999</v>
      </c>
      <c r="BG213" s="4">
        <v>4.91</v>
      </c>
      <c r="BH213" s="4">
        <v>0.45900000000000002</v>
      </c>
      <c r="BI213" s="4">
        <v>5.37</v>
      </c>
      <c r="BJ213" s="4">
        <v>3.6989999999999998</v>
      </c>
      <c r="BK213" s="4">
        <v>0.34599999999999997</v>
      </c>
      <c r="BL213" s="4">
        <v>4.0449999999999999</v>
      </c>
      <c r="BM213" s="4">
        <v>2.8176000000000001</v>
      </c>
      <c r="BQ213" s="4">
        <v>154.114</v>
      </c>
      <c r="BR213" s="4">
        <v>0.65283800000000003</v>
      </c>
      <c r="BS213" s="4">
        <v>-5</v>
      </c>
      <c r="BT213" s="4">
        <v>6.2897999999999996E-2</v>
      </c>
      <c r="BU213" s="4">
        <v>15.953728999999999</v>
      </c>
      <c r="BV213" s="4">
        <v>1.27054</v>
      </c>
    </row>
    <row r="214" spans="1:74" x14ac:dyDescent="0.25">
      <c r="A214" s="2">
        <v>42068</v>
      </c>
      <c r="B214" s="3">
        <v>1.689814814814815E-3</v>
      </c>
      <c r="C214" s="4">
        <v>14.226000000000001</v>
      </c>
      <c r="D214" s="4">
        <v>4.3999999999999997E-2</v>
      </c>
      <c r="E214" s="4">
        <v>440</v>
      </c>
      <c r="F214" s="4">
        <v>329.9</v>
      </c>
      <c r="G214" s="4">
        <v>62.1</v>
      </c>
      <c r="H214" s="4">
        <v>359.5</v>
      </c>
      <c r="J214" s="4">
        <v>1.1200000000000001</v>
      </c>
      <c r="K214" s="4">
        <v>0.87909999999999999</v>
      </c>
      <c r="L214" s="4">
        <v>12.5061</v>
      </c>
      <c r="M214" s="4">
        <v>3.8699999999999998E-2</v>
      </c>
      <c r="N214" s="4">
        <v>289.99239999999998</v>
      </c>
      <c r="O214" s="4">
        <v>54.574399999999997</v>
      </c>
      <c r="P214" s="4">
        <v>344.6</v>
      </c>
      <c r="Q214" s="4">
        <v>218.46850000000001</v>
      </c>
      <c r="R214" s="4">
        <v>41.114100000000001</v>
      </c>
      <c r="S214" s="4">
        <v>259.60000000000002</v>
      </c>
      <c r="T214" s="4">
        <v>359.5412</v>
      </c>
      <c r="W214" s="4">
        <v>0</v>
      </c>
      <c r="X214" s="4">
        <v>0.98350000000000004</v>
      </c>
      <c r="Y214" s="4">
        <v>12</v>
      </c>
      <c r="Z214" s="4">
        <v>873</v>
      </c>
      <c r="AA214" s="4">
        <v>895</v>
      </c>
      <c r="AB214" s="4">
        <v>852</v>
      </c>
      <c r="AC214" s="4">
        <v>46</v>
      </c>
      <c r="AD214" s="4">
        <v>5.34</v>
      </c>
      <c r="AE214" s="4">
        <v>0.12</v>
      </c>
      <c r="AF214" s="4">
        <v>989</v>
      </c>
      <c r="AG214" s="4">
        <v>-11</v>
      </c>
      <c r="AH214" s="4">
        <v>6</v>
      </c>
      <c r="AI214" s="4">
        <v>29</v>
      </c>
      <c r="AJ214" s="4">
        <v>191</v>
      </c>
      <c r="AK214" s="4">
        <v>138</v>
      </c>
      <c r="AL214" s="4">
        <v>1.4</v>
      </c>
      <c r="AM214" s="4">
        <v>195</v>
      </c>
      <c r="AN214" s="4" t="s">
        <v>155</v>
      </c>
      <c r="AO214" s="4">
        <v>2</v>
      </c>
      <c r="AP214" s="5">
        <v>0.9183796296296296</v>
      </c>
      <c r="AQ214" s="4">
        <v>47.162318999999997</v>
      </c>
      <c r="AR214" s="4">
        <v>-88.48415</v>
      </c>
      <c r="AS214" s="4">
        <v>315.39999999999998</v>
      </c>
      <c r="AT214" s="4">
        <v>41.2</v>
      </c>
      <c r="AU214" s="4">
        <v>12</v>
      </c>
      <c r="AV214" s="4">
        <v>11</v>
      </c>
      <c r="AW214" s="4" t="s">
        <v>206</v>
      </c>
      <c r="AX214" s="4">
        <v>1.9135</v>
      </c>
      <c r="AY214" s="4">
        <v>2.048</v>
      </c>
      <c r="AZ214" s="4">
        <v>2.87</v>
      </c>
      <c r="BA214" s="4">
        <v>14.023</v>
      </c>
      <c r="BB214" s="4">
        <v>14.85</v>
      </c>
      <c r="BC214" s="4">
        <v>1.06</v>
      </c>
      <c r="BD214" s="4">
        <v>13.752000000000001</v>
      </c>
      <c r="BE214" s="4">
        <v>3015.078</v>
      </c>
      <c r="BF214" s="4">
        <v>5.9349999999999996</v>
      </c>
      <c r="BG214" s="4">
        <v>7.3209999999999997</v>
      </c>
      <c r="BH214" s="4">
        <v>1.3779999999999999</v>
      </c>
      <c r="BI214" s="4">
        <v>8.6989999999999998</v>
      </c>
      <c r="BJ214" s="4">
        <v>5.516</v>
      </c>
      <c r="BK214" s="4">
        <v>1.038</v>
      </c>
      <c r="BL214" s="4">
        <v>6.5540000000000003</v>
      </c>
      <c r="BM214" s="4">
        <v>2.8664999999999998</v>
      </c>
      <c r="BQ214" s="4">
        <v>172.405</v>
      </c>
      <c r="BR214" s="4">
        <v>0.63112000000000001</v>
      </c>
      <c r="BS214" s="4">
        <v>-5</v>
      </c>
      <c r="BT214" s="4">
        <v>6.1898000000000002E-2</v>
      </c>
      <c r="BU214" s="4">
        <v>15.422995999999999</v>
      </c>
      <c r="BV214" s="4">
        <v>1.25034</v>
      </c>
    </row>
    <row r="215" spans="1:74" x14ac:dyDescent="0.25">
      <c r="A215" s="2">
        <v>42068</v>
      </c>
      <c r="B215" s="3">
        <v>1.7013888888888892E-3</v>
      </c>
      <c r="C215" s="4">
        <v>14.313000000000001</v>
      </c>
      <c r="D215" s="4">
        <v>0.1144</v>
      </c>
      <c r="E215" s="4">
        <v>1143.9087139999999</v>
      </c>
      <c r="F215" s="4">
        <v>438.4</v>
      </c>
      <c r="G215" s="4">
        <v>29.9</v>
      </c>
      <c r="H215" s="4">
        <v>415.5</v>
      </c>
      <c r="J215" s="4">
        <v>1.2</v>
      </c>
      <c r="K215" s="4">
        <v>0.87780000000000002</v>
      </c>
      <c r="L215" s="4">
        <v>12.5642</v>
      </c>
      <c r="M215" s="4">
        <v>0.1004</v>
      </c>
      <c r="N215" s="4">
        <v>384.79919999999998</v>
      </c>
      <c r="O215" s="4">
        <v>26.241800000000001</v>
      </c>
      <c r="P215" s="4">
        <v>411</v>
      </c>
      <c r="Q215" s="4">
        <v>289.84739999999999</v>
      </c>
      <c r="R215" s="4">
        <v>19.766500000000001</v>
      </c>
      <c r="S215" s="4">
        <v>309.60000000000002</v>
      </c>
      <c r="T215" s="4">
        <v>415.51560000000001</v>
      </c>
      <c r="W215" s="4">
        <v>0</v>
      </c>
      <c r="X215" s="4">
        <v>1.0533999999999999</v>
      </c>
      <c r="Y215" s="4">
        <v>12</v>
      </c>
      <c r="Z215" s="4">
        <v>873</v>
      </c>
      <c r="AA215" s="4">
        <v>896</v>
      </c>
      <c r="AB215" s="4">
        <v>852</v>
      </c>
      <c r="AC215" s="4">
        <v>46</v>
      </c>
      <c r="AD215" s="4">
        <v>5.3</v>
      </c>
      <c r="AE215" s="4">
        <v>0.12</v>
      </c>
      <c r="AF215" s="4">
        <v>989</v>
      </c>
      <c r="AG215" s="4">
        <v>-11.1</v>
      </c>
      <c r="AH215" s="4">
        <v>6</v>
      </c>
      <c r="AI215" s="4">
        <v>29</v>
      </c>
      <c r="AJ215" s="4">
        <v>191</v>
      </c>
      <c r="AK215" s="4">
        <v>138.1</v>
      </c>
      <c r="AL215" s="4">
        <v>1.5</v>
      </c>
      <c r="AM215" s="4">
        <v>195</v>
      </c>
      <c r="AN215" s="4" t="s">
        <v>155</v>
      </c>
      <c r="AO215" s="4">
        <v>2</v>
      </c>
      <c r="AP215" s="5">
        <v>0.91839120370370375</v>
      </c>
      <c r="AQ215" s="4">
        <v>47.162593000000001</v>
      </c>
      <c r="AR215" s="4">
        <v>-88.484139999999996</v>
      </c>
      <c r="AS215" s="4">
        <v>316</v>
      </c>
      <c r="AT215" s="4">
        <v>43</v>
      </c>
      <c r="AU215" s="4">
        <v>12</v>
      </c>
      <c r="AV215" s="4">
        <v>11</v>
      </c>
      <c r="AW215" s="4" t="s">
        <v>206</v>
      </c>
      <c r="AX215" s="4">
        <v>1.5085</v>
      </c>
      <c r="AY215" s="4">
        <v>1.3045</v>
      </c>
      <c r="AZ215" s="4">
        <v>2.452</v>
      </c>
      <c r="BA215" s="4">
        <v>14.023</v>
      </c>
      <c r="BB215" s="4">
        <v>14.69</v>
      </c>
      <c r="BC215" s="4">
        <v>1.05</v>
      </c>
      <c r="BD215" s="4">
        <v>13.920999999999999</v>
      </c>
      <c r="BE215" s="4">
        <v>2999.087</v>
      </c>
      <c r="BF215" s="4">
        <v>15.255000000000001</v>
      </c>
      <c r="BG215" s="4">
        <v>9.6189999999999998</v>
      </c>
      <c r="BH215" s="4">
        <v>0.65600000000000003</v>
      </c>
      <c r="BI215" s="4">
        <v>10.275</v>
      </c>
      <c r="BJ215" s="4">
        <v>7.2450000000000001</v>
      </c>
      <c r="BK215" s="4">
        <v>0.49399999999999999</v>
      </c>
      <c r="BL215" s="4">
        <v>7.7389999999999999</v>
      </c>
      <c r="BM215" s="4">
        <v>3.2799</v>
      </c>
      <c r="BQ215" s="4">
        <v>182.82300000000001</v>
      </c>
      <c r="BR215" s="4">
        <v>0.67398400000000003</v>
      </c>
      <c r="BS215" s="4">
        <v>-5</v>
      </c>
      <c r="BT215" s="4">
        <v>6.1305999999999999E-2</v>
      </c>
      <c r="BU215" s="4">
        <v>16.470483999999999</v>
      </c>
      <c r="BV215" s="4">
        <v>1.238381</v>
      </c>
    </row>
    <row r="216" spans="1:74" x14ac:dyDescent="0.25">
      <c r="A216" s="2">
        <v>42068</v>
      </c>
      <c r="B216" s="3">
        <v>1.712962962962963E-3</v>
      </c>
      <c r="C216" s="4">
        <v>14.601000000000001</v>
      </c>
      <c r="D216" s="4">
        <v>0.59619999999999995</v>
      </c>
      <c r="E216" s="4">
        <v>5961.9597990000002</v>
      </c>
      <c r="F216" s="4">
        <v>522.1</v>
      </c>
      <c r="G216" s="4">
        <v>20.6</v>
      </c>
      <c r="H216" s="4">
        <v>511.8</v>
      </c>
      <c r="J216" s="4">
        <v>1.2</v>
      </c>
      <c r="K216" s="4">
        <v>0.87139999999999995</v>
      </c>
      <c r="L216" s="4">
        <v>12.722799999999999</v>
      </c>
      <c r="M216" s="4">
        <v>0.51949999999999996</v>
      </c>
      <c r="N216" s="4">
        <v>454.9298</v>
      </c>
      <c r="O216" s="4">
        <v>17.9512</v>
      </c>
      <c r="P216" s="4">
        <v>472.9</v>
      </c>
      <c r="Q216" s="4">
        <v>342.22500000000002</v>
      </c>
      <c r="R216" s="4">
        <v>13.504</v>
      </c>
      <c r="S216" s="4">
        <v>355.7</v>
      </c>
      <c r="T216" s="4">
        <v>511.75369999999998</v>
      </c>
      <c r="W216" s="4">
        <v>0</v>
      </c>
      <c r="X216" s="4">
        <v>1.0456000000000001</v>
      </c>
      <c r="Y216" s="4">
        <v>12.1</v>
      </c>
      <c r="Z216" s="4">
        <v>870</v>
      </c>
      <c r="AA216" s="4">
        <v>893</v>
      </c>
      <c r="AB216" s="4">
        <v>850</v>
      </c>
      <c r="AC216" s="4">
        <v>46</v>
      </c>
      <c r="AD216" s="4">
        <v>4.93</v>
      </c>
      <c r="AE216" s="4">
        <v>0.11</v>
      </c>
      <c r="AF216" s="4">
        <v>989</v>
      </c>
      <c r="AG216" s="4">
        <v>-12</v>
      </c>
      <c r="AH216" s="4">
        <v>6</v>
      </c>
      <c r="AI216" s="4">
        <v>29</v>
      </c>
      <c r="AJ216" s="4">
        <v>191</v>
      </c>
      <c r="AK216" s="4">
        <v>139</v>
      </c>
      <c r="AL216" s="4">
        <v>1.7</v>
      </c>
      <c r="AM216" s="4">
        <v>195</v>
      </c>
      <c r="AN216" s="4" t="s">
        <v>155</v>
      </c>
      <c r="AO216" s="4">
        <v>2</v>
      </c>
      <c r="AP216" s="5">
        <v>0.91841435185185183</v>
      </c>
      <c r="AQ216" s="4">
        <v>47.162852999999998</v>
      </c>
      <c r="AR216" s="4">
        <v>-88.484150999999997</v>
      </c>
      <c r="AS216" s="4">
        <v>316.60000000000002</v>
      </c>
      <c r="AT216" s="4">
        <v>44.6</v>
      </c>
      <c r="AU216" s="4">
        <v>12</v>
      </c>
      <c r="AV216" s="4">
        <v>11</v>
      </c>
      <c r="AW216" s="4" t="s">
        <v>206</v>
      </c>
      <c r="AX216" s="4">
        <v>1.3915</v>
      </c>
      <c r="AY216" s="4">
        <v>1.1695</v>
      </c>
      <c r="AZ216" s="4">
        <v>2.3479999999999999</v>
      </c>
      <c r="BA216" s="4">
        <v>14.023</v>
      </c>
      <c r="BB216" s="4">
        <v>13.92</v>
      </c>
      <c r="BC216" s="4">
        <v>0.99</v>
      </c>
      <c r="BD216" s="4">
        <v>14.762</v>
      </c>
      <c r="BE216" s="4">
        <v>2902.348</v>
      </c>
      <c r="BF216" s="4">
        <v>75.429000000000002</v>
      </c>
      <c r="BG216" s="4">
        <v>10.868</v>
      </c>
      <c r="BH216" s="4">
        <v>0.42899999999999999</v>
      </c>
      <c r="BI216" s="4">
        <v>11.297000000000001</v>
      </c>
      <c r="BJ216" s="4">
        <v>8.1760000000000002</v>
      </c>
      <c r="BK216" s="4">
        <v>0.32300000000000001</v>
      </c>
      <c r="BL216" s="4">
        <v>8.4979999999999993</v>
      </c>
      <c r="BM216" s="4">
        <v>3.8605999999999998</v>
      </c>
      <c r="BQ216" s="4">
        <v>173.44</v>
      </c>
      <c r="BR216" s="4">
        <v>0.585364</v>
      </c>
      <c r="BS216" s="4">
        <v>-5</v>
      </c>
      <c r="BT216" s="4">
        <v>6.3796000000000005E-2</v>
      </c>
      <c r="BU216" s="4">
        <v>14.304831999999999</v>
      </c>
      <c r="BV216" s="4">
        <v>1.2886789999999999</v>
      </c>
    </row>
    <row r="217" spans="1:74" x14ac:dyDescent="0.25">
      <c r="A217" s="2">
        <v>42068</v>
      </c>
      <c r="B217" s="3">
        <v>1.7245370370370372E-3</v>
      </c>
      <c r="C217" s="4">
        <v>14.179</v>
      </c>
      <c r="D217" s="4">
        <v>1.1827000000000001</v>
      </c>
      <c r="E217" s="4">
        <v>11826.70722</v>
      </c>
      <c r="F217" s="4">
        <v>539</v>
      </c>
      <c r="G217" s="4">
        <v>20.5</v>
      </c>
      <c r="H217" s="4">
        <v>987.9</v>
      </c>
      <c r="J217" s="4">
        <v>1.1000000000000001</v>
      </c>
      <c r="K217" s="4">
        <v>0.86899999999999999</v>
      </c>
      <c r="L217" s="4">
        <v>12.322100000000001</v>
      </c>
      <c r="M217" s="4">
        <v>1.0278</v>
      </c>
      <c r="N217" s="4">
        <v>468.4101</v>
      </c>
      <c r="O217" s="4">
        <v>17.815200000000001</v>
      </c>
      <c r="P217" s="4">
        <v>486.2</v>
      </c>
      <c r="Q217" s="4">
        <v>352.3657</v>
      </c>
      <c r="R217" s="4">
        <v>13.4017</v>
      </c>
      <c r="S217" s="4">
        <v>365.8</v>
      </c>
      <c r="T217" s="4">
        <v>987.85509999999999</v>
      </c>
      <c r="W217" s="4">
        <v>0</v>
      </c>
      <c r="X217" s="4">
        <v>0.95589999999999997</v>
      </c>
      <c r="Y217" s="4">
        <v>12.1</v>
      </c>
      <c r="Z217" s="4">
        <v>867</v>
      </c>
      <c r="AA217" s="4">
        <v>890</v>
      </c>
      <c r="AB217" s="4">
        <v>847</v>
      </c>
      <c r="AC217" s="4">
        <v>46</v>
      </c>
      <c r="AD217" s="4">
        <v>4.93</v>
      </c>
      <c r="AE217" s="4">
        <v>0.11</v>
      </c>
      <c r="AF217" s="4">
        <v>989</v>
      </c>
      <c r="AG217" s="4">
        <v>-12</v>
      </c>
      <c r="AH217" s="4">
        <v>6.1020000000000003</v>
      </c>
      <c r="AI217" s="4">
        <v>29</v>
      </c>
      <c r="AJ217" s="4">
        <v>191.1</v>
      </c>
      <c r="AK217" s="4">
        <v>139</v>
      </c>
      <c r="AL217" s="4">
        <v>1.8</v>
      </c>
      <c r="AM217" s="4">
        <v>195</v>
      </c>
      <c r="AN217" s="4" t="s">
        <v>155</v>
      </c>
      <c r="AO217" s="4">
        <v>2</v>
      </c>
      <c r="AP217" s="5">
        <v>0.91842592592592587</v>
      </c>
      <c r="AQ217" s="4">
        <v>47.163034000000003</v>
      </c>
      <c r="AR217" s="4">
        <v>-88.484207999999995</v>
      </c>
      <c r="AS217" s="4">
        <v>317.10000000000002</v>
      </c>
      <c r="AT217" s="4">
        <v>45.4</v>
      </c>
      <c r="AU217" s="4">
        <v>12</v>
      </c>
      <c r="AV217" s="4">
        <v>11</v>
      </c>
      <c r="AW217" s="4" t="s">
        <v>206</v>
      </c>
      <c r="AX217" s="4">
        <v>1.2822180000000001</v>
      </c>
      <c r="AY217" s="4">
        <v>1.412887</v>
      </c>
      <c r="AZ217" s="4">
        <v>2.2257739999999999</v>
      </c>
      <c r="BA217" s="4">
        <v>14.023</v>
      </c>
      <c r="BB217" s="4">
        <v>13.66</v>
      </c>
      <c r="BC217" s="4">
        <v>0.97</v>
      </c>
      <c r="BD217" s="4">
        <v>15.07</v>
      </c>
      <c r="BE217" s="4">
        <v>2778.386</v>
      </c>
      <c r="BF217" s="4">
        <v>147.49799999999999</v>
      </c>
      <c r="BG217" s="4">
        <v>11.06</v>
      </c>
      <c r="BH217" s="4">
        <v>0.42099999999999999</v>
      </c>
      <c r="BI217" s="4">
        <v>11.481</v>
      </c>
      <c r="BJ217" s="4">
        <v>8.32</v>
      </c>
      <c r="BK217" s="4">
        <v>0.316</v>
      </c>
      <c r="BL217" s="4">
        <v>8.6370000000000005</v>
      </c>
      <c r="BM217" s="4">
        <v>7.3658000000000001</v>
      </c>
      <c r="BQ217" s="4">
        <v>156.72399999999999</v>
      </c>
      <c r="BR217" s="4">
        <v>0.66165200000000002</v>
      </c>
      <c r="BS217" s="4">
        <v>-5</v>
      </c>
      <c r="BT217" s="4">
        <v>6.2204000000000002E-2</v>
      </c>
      <c r="BU217" s="4">
        <v>16.169121000000001</v>
      </c>
      <c r="BV217" s="4">
        <v>1.256521</v>
      </c>
    </row>
    <row r="218" spans="1:74" x14ac:dyDescent="0.25">
      <c r="A218" s="2">
        <v>42068</v>
      </c>
      <c r="B218" s="3">
        <v>1.736111111111111E-3</v>
      </c>
      <c r="C218" s="4">
        <v>13.654</v>
      </c>
      <c r="D218" s="4">
        <v>1.0758000000000001</v>
      </c>
      <c r="E218" s="4">
        <v>10758.057849999999</v>
      </c>
      <c r="F218" s="4">
        <v>545.9</v>
      </c>
      <c r="G218" s="4">
        <v>20.399999999999999</v>
      </c>
      <c r="H218" s="4">
        <v>1145</v>
      </c>
      <c r="J218" s="4">
        <v>1</v>
      </c>
      <c r="K218" s="4">
        <v>0.87390000000000001</v>
      </c>
      <c r="L218" s="4">
        <v>11.931800000000001</v>
      </c>
      <c r="M218" s="4">
        <v>0.94010000000000005</v>
      </c>
      <c r="N218" s="4">
        <v>477.06569999999999</v>
      </c>
      <c r="O218" s="4">
        <v>17.827200000000001</v>
      </c>
      <c r="P218" s="4">
        <v>494.9</v>
      </c>
      <c r="Q218" s="4">
        <v>358.87689999999998</v>
      </c>
      <c r="R218" s="4">
        <v>13.4107</v>
      </c>
      <c r="S218" s="4">
        <v>372.3</v>
      </c>
      <c r="T218" s="4">
        <v>1145.0151000000001</v>
      </c>
      <c r="W218" s="4">
        <v>0</v>
      </c>
      <c r="X218" s="4">
        <v>0.87390000000000001</v>
      </c>
      <c r="Y218" s="4">
        <v>12.2</v>
      </c>
      <c r="Z218" s="4">
        <v>866</v>
      </c>
      <c r="AA218" s="4">
        <v>888</v>
      </c>
      <c r="AB218" s="4">
        <v>845</v>
      </c>
      <c r="AC218" s="4">
        <v>46</v>
      </c>
      <c r="AD218" s="4">
        <v>4.93</v>
      </c>
      <c r="AE218" s="4">
        <v>0.11</v>
      </c>
      <c r="AF218" s="4">
        <v>989</v>
      </c>
      <c r="AG218" s="4">
        <v>-12</v>
      </c>
      <c r="AH218" s="4">
        <v>6.8979999999999997</v>
      </c>
      <c r="AI218" s="4">
        <v>29</v>
      </c>
      <c r="AJ218" s="4">
        <v>192</v>
      </c>
      <c r="AK218" s="4">
        <v>139</v>
      </c>
      <c r="AL218" s="4">
        <v>1.9</v>
      </c>
      <c r="AM218" s="4">
        <v>195</v>
      </c>
      <c r="AN218" s="4" t="s">
        <v>155</v>
      </c>
      <c r="AO218" s="4">
        <v>2</v>
      </c>
      <c r="AP218" s="5">
        <v>0.91843750000000002</v>
      </c>
      <c r="AQ218" s="4">
        <v>47.163113000000003</v>
      </c>
      <c r="AR218" s="4">
        <v>-88.484241999999995</v>
      </c>
      <c r="AS218" s="4">
        <v>317.3</v>
      </c>
      <c r="AT218" s="4">
        <v>45.7</v>
      </c>
      <c r="AU218" s="4">
        <v>12</v>
      </c>
      <c r="AV218" s="4">
        <v>11</v>
      </c>
      <c r="AW218" s="4" t="s">
        <v>206</v>
      </c>
      <c r="AX218" s="4">
        <v>1.5</v>
      </c>
      <c r="AY218" s="4">
        <v>1.5</v>
      </c>
      <c r="AZ218" s="4">
        <v>2.4</v>
      </c>
      <c r="BA218" s="4">
        <v>14.023</v>
      </c>
      <c r="BB218" s="4">
        <v>14.2</v>
      </c>
      <c r="BC218" s="4">
        <v>1.01</v>
      </c>
      <c r="BD218" s="4">
        <v>14.435</v>
      </c>
      <c r="BE218" s="4">
        <v>2786.4459999999999</v>
      </c>
      <c r="BF218" s="4">
        <v>139.732</v>
      </c>
      <c r="BG218" s="4">
        <v>11.667</v>
      </c>
      <c r="BH218" s="4">
        <v>0.436</v>
      </c>
      <c r="BI218" s="4">
        <v>12.103</v>
      </c>
      <c r="BJ218" s="4">
        <v>8.7769999999999992</v>
      </c>
      <c r="BK218" s="4">
        <v>0.32800000000000001</v>
      </c>
      <c r="BL218" s="4">
        <v>9.1050000000000004</v>
      </c>
      <c r="BM218" s="4">
        <v>8.8424999999999994</v>
      </c>
      <c r="BQ218" s="4">
        <v>148.38300000000001</v>
      </c>
      <c r="BR218" s="4">
        <v>0.67786000000000002</v>
      </c>
      <c r="BS218" s="4">
        <v>-5</v>
      </c>
      <c r="BT218" s="4">
        <v>6.3591999999999996E-2</v>
      </c>
      <c r="BU218" s="4">
        <v>16.565204000000001</v>
      </c>
      <c r="BV218" s="4">
        <v>1.2845580000000001</v>
      </c>
    </row>
    <row r="219" spans="1:74" x14ac:dyDescent="0.25">
      <c r="A219" s="2">
        <v>42068</v>
      </c>
      <c r="B219" s="3">
        <v>1.7476851851851852E-3</v>
      </c>
      <c r="C219" s="4">
        <v>13.884</v>
      </c>
      <c r="D219" s="4">
        <v>0.43530000000000002</v>
      </c>
      <c r="E219" s="4">
        <v>4353.0991739999999</v>
      </c>
      <c r="F219" s="4">
        <v>455.9</v>
      </c>
      <c r="G219" s="4">
        <v>12.2</v>
      </c>
      <c r="H219" s="4">
        <v>731.9</v>
      </c>
      <c r="J219" s="4">
        <v>0.93</v>
      </c>
      <c r="K219" s="4">
        <v>0.87809999999999999</v>
      </c>
      <c r="L219" s="4">
        <v>12.1914</v>
      </c>
      <c r="M219" s="4">
        <v>0.38219999999999998</v>
      </c>
      <c r="N219" s="4">
        <v>400.27960000000002</v>
      </c>
      <c r="O219" s="4">
        <v>10.7219</v>
      </c>
      <c r="P219" s="4">
        <v>411</v>
      </c>
      <c r="Q219" s="4">
        <v>301.1139</v>
      </c>
      <c r="R219" s="4">
        <v>8.0655999999999999</v>
      </c>
      <c r="S219" s="4">
        <v>309.2</v>
      </c>
      <c r="T219" s="4">
        <v>731.88250000000005</v>
      </c>
      <c r="W219" s="4">
        <v>0</v>
      </c>
      <c r="X219" s="4">
        <v>0.82079999999999997</v>
      </c>
      <c r="Y219" s="4">
        <v>12.1</v>
      </c>
      <c r="Z219" s="4">
        <v>865</v>
      </c>
      <c r="AA219" s="4">
        <v>885</v>
      </c>
      <c r="AB219" s="4">
        <v>845</v>
      </c>
      <c r="AC219" s="4">
        <v>46</v>
      </c>
      <c r="AD219" s="4">
        <v>4.93</v>
      </c>
      <c r="AE219" s="4">
        <v>0.11</v>
      </c>
      <c r="AF219" s="4">
        <v>989</v>
      </c>
      <c r="AG219" s="4">
        <v>-12</v>
      </c>
      <c r="AH219" s="4">
        <v>6.1020000000000003</v>
      </c>
      <c r="AI219" s="4">
        <v>29</v>
      </c>
      <c r="AJ219" s="4">
        <v>192</v>
      </c>
      <c r="AK219" s="4">
        <v>139</v>
      </c>
      <c r="AL219" s="4">
        <v>1.9</v>
      </c>
      <c r="AM219" s="4">
        <v>195</v>
      </c>
      <c r="AN219" s="4" t="s">
        <v>155</v>
      </c>
      <c r="AO219" s="4">
        <v>2</v>
      </c>
      <c r="AP219" s="5">
        <v>0.91843750000000002</v>
      </c>
      <c r="AQ219" s="4">
        <v>47.163210999999997</v>
      </c>
      <c r="AR219" s="4">
        <v>-88.484296000000001</v>
      </c>
      <c r="AS219" s="4">
        <v>317.60000000000002</v>
      </c>
      <c r="AT219" s="4">
        <v>45.7</v>
      </c>
      <c r="AU219" s="4">
        <v>12</v>
      </c>
      <c r="AV219" s="4">
        <v>11</v>
      </c>
      <c r="AW219" s="4" t="s">
        <v>206</v>
      </c>
      <c r="AX219" s="4">
        <v>1.6695</v>
      </c>
      <c r="AY219" s="4">
        <v>1.2175</v>
      </c>
      <c r="AZ219" s="4">
        <v>2.5695000000000001</v>
      </c>
      <c r="BA219" s="4">
        <v>14.023</v>
      </c>
      <c r="BB219" s="4">
        <v>14.71</v>
      </c>
      <c r="BC219" s="4">
        <v>1.05</v>
      </c>
      <c r="BD219" s="4">
        <v>13.882999999999999</v>
      </c>
      <c r="BE219" s="4">
        <v>2923.7829999999999</v>
      </c>
      <c r="BF219" s="4">
        <v>58.345999999999997</v>
      </c>
      <c r="BG219" s="4">
        <v>10.053000000000001</v>
      </c>
      <c r="BH219" s="4">
        <v>0.26900000000000002</v>
      </c>
      <c r="BI219" s="4">
        <v>10.321999999999999</v>
      </c>
      <c r="BJ219" s="4">
        <v>7.5620000000000003</v>
      </c>
      <c r="BK219" s="4">
        <v>0.20300000000000001</v>
      </c>
      <c r="BL219" s="4">
        <v>7.7649999999999997</v>
      </c>
      <c r="BM219" s="4">
        <v>5.8042999999999996</v>
      </c>
      <c r="BQ219" s="4">
        <v>143.126</v>
      </c>
      <c r="BR219" s="4">
        <v>0.60531000000000001</v>
      </c>
      <c r="BS219" s="4">
        <v>-5</v>
      </c>
      <c r="BT219" s="4">
        <v>6.0204000000000001E-2</v>
      </c>
      <c r="BU219" s="4">
        <v>14.792263999999999</v>
      </c>
      <c r="BV219" s="4">
        <v>1.216121</v>
      </c>
    </row>
    <row r="220" spans="1:74" x14ac:dyDescent="0.25">
      <c r="A220" s="2">
        <v>42068</v>
      </c>
      <c r="B220" s="3">
        <v>1.7592592592592592E-3</v>
      </c>
      <c r="C220" s="4">
        <v>14.361000000000001</v>
      </c>
      <c r="D220" s="4">
        <v>0.4531</v>
      </c>
      <c r="E220" s="4">
        <v>4530.9083330000003</v>
      </c>
      <c r="F220" s="4">
        <v>368.7</v>
      </c>
      <c r="G220" s="4">
        <v>10.1</v>
      </c>
      <c r="H220" s="4">
        <v>530</v>
      </c>
      <c r="J220" s="4">
        <v>0.78</v>
      </c>
      <c r="K220" s="4">
        <v>0.87450000000000006</v>
      </c>
      <c r="L220" s="4">
        <v>12.558</v>
      </c>
      <c r="M220" s="4">
        <v>0.3962</v>
      </c>
      <c r="N220" s="4">
        <v>322.39409999999998</v>
      </c>
      <c r="O220" s="4">
        <v>8.8322000000000003</v>
      </c>
      <c r="P220" s="4">
        <v>331.2</v>
      </c>
      <c r="Q220" s="4">
        <v>242.52379999999999</v>
      </c>
      <c r="R220" s="4">
        <v>6.6440999999999999</v>
      </c>
      <c r="S220" s="4">
        <v>249.2</v>
      </c>
      <c r="T220" s="4">
        <v>529.99620000000004</v>
      </c>
      <c r="W220" s="4">
        <v>0</v>
      </c>
      <c r="X220" s="4">
        <v>0.68489999999999995</v>
      </c>
      <c r="Y220" s="4">
        <v>12.1</v>
      </c>
      <c r="Z220" s="4">
        <v>866</v>
      </c>
      <c r="AA220" s="4">
        <v>887</v>
      </c>
      <c r="AB220" s="4">
        <v>846</v>
      </c>
      <c r="AC220" s="4">
        <v>46</v>
      </c>
      <c r="AD220" s="4">
        <v>4.93</v>
      </c>
      <c r="AE220" s="4">
        <v>0.11</v>
      </c>
      <c r="AF220" s="4">
        <v>989</v>
      </c>
      <c r="AG220" s="4">
        <v>-12</v>
      </c>
      <c r="AH220" s="4">
        <v>6.8979999999999997</v>
      </c>
      <c r="AI220" s="4">
        <v>29</v>
      </c>
      <c r="AJ220" s="4">
        <v>192</v>
      </c>
      <c r="AK220" s="4">
        <v>139</v>
      </c>
      <c r="AL220" s="4">
        <v>1.9</v>
      </c>
      <c r="AM220" s="4">
        <v>195</v>
      </c>
      <c r="AN220" s="4" t="s">
        <v>155</v>
      </c>
      <c r="AO220" s="4">
        <v>2</v>
      </c>
      <c r="AP220" s="5">
        <v>0.91844907407407417</v>
      </c>
      <c r="AQ220" s="4">
        <v>47.163384000000001</v>
      </c>
      <c r="AR220" s="4">
        <v>-88.484391000000002</v>
      </c>
      <c r="AS220" s="4">
        <v>317.89999999999998</v>
      </c>
      <c r="AT220" s="4">
        <v>45.6</v>
      </c>
      <c r="AU220" s="4">
        <v>12</v>
      </c>
      <c r="AV220" s="4">
        <v>11</v>
      </c>
      <c r="AW220" s="4" t="s">
        <v>206</v>
      </c>
      <c r="AX220" s="4">
        <v>1.8565</v>
      </c>
      <c r="AY220" s="4">
        <v>1.113</v>
      </c>
      <c r="AZ220" s="4">
        <v>2.7565</v>
      </c>
      <c r="BA220" s="4">
        <v>14.023</v>
      </c>
      <c r="BB220" s="4">
        <v>14.27</v>
      </c>
      <c r="BC220" s="4">
        <v>1.02</v>
      </c>
      <c r="BD220" s="4">
        <v>14.353999999999999</v>
      </c>
      <c r="BE220" s="4">
        <v>2928</v>
      </c>
      <c r="BF220" s="4">
        <v>58.798000000000002</v>
      </c>
      <c r="BG220" s="4">
        <v>7.8719999999999999</v>
      </c>
      <c r="BH220" s="4">
        <v>0.216</v>
      </c>
      <c r="BI220" s="4">
        <v>8.0869999999999997</v>
      </c>
      <c r="BJ220" s="4">
        <v>5.9219999999999997</v>
      </c>
      <c r="BK220" s="4">
        <v>0.16200000000000001</v>
      </c>
      <c r="BL220" s="4">
        <v>6.0839999999999996</v>
      </c>
      <c r="BM220" s="4">
        <v>4.0864000000000003</v>
      </c>
      <c r="BQ220" s="4">
        <v>116.10599999999999</v>
      </c>
      <c r="BR220" s="4">
        <v>0.52948600000000001</v>
      </c>
      <c r="BS220" s="4">
        <v>-5</v>
      </c>
      <c r="BT220" s="4">
        <v>6.1898000000000002E-2</v>
      </c>
      <c r="BU220" s="4">
        <v>12.939314</v>
      </c>
      <c r="BV220" s="4">
        <v>1.25034</v>
      </c>
    </row>
    <row r="221" spans="1:74" x14ac:dyDescent="0.25">
      <c r="A221" s="2">
        <v>42068</v>
      </c>
      <c r="B221" s="3">
        <v>1.7708333333333332E-3</v>
      </c>
      <c r="C221" s="4">
        <v>14.58</v>
      </c>
      <c r="D221" s="4">
        <v>0.36909999999999998</v>
      </c>
      <c r="E221" s="4">
        <v>3690.7308680000001</v>
      </c>
      <c r="F221" s="4">
        <v>249.9</v>
      </c>
      <c r="G221" s="4">
        <v>37.700000000000003</v>
      </c>
      <c r="H221" s="4">
        <v>626.20000000000005</v>
      </c>
      <c r="J221" s="4">
        <v>0.6</v>
      </c>
      <c r="K221" s="4">
        <v>0.87350000000000005</v>
      </c>
      <c r="L221" s="4">
        <v>12.7354</v>
      </c>
      <c r="M221" s="4">
        <v>0.32240000000000002</v>
      </c>
      <c r="N221" s="4">
        <v>218.2894</v>
      </c>
      <c r="O221" s="4">
        <v>32.910800000000002</v>
      </c>
      <c r="P221" s="4">
        <v>251.2</v>
      </c>
      <c r="Q221" s="4">
        <v>164.21010000000001</v>
      </c>
      <c r="R221" s="4">
        <v>24.757400000000001</v>
      </c>
      <c r="S221" s="4">
        <v>189</v>
      </c>
      <c r="T221" s="4">
        <v>626.21410000000003</v>
      </c>
      <c r="W221" s="4">
        <v>0</v>
      </c>
      <c r="X221" s="4">
        <v>0.52410000000000001</v>
      </c>
      <c r="Y221" s="4">
        <v>12.2</v>
      </c>
      <c r="Z221" s="4">
        <v>867</v>
      </c>
      <c r="AA221" s="4">
        <v>888</v>
      </c>
      <c r="AB221" s="4">
        <v>847</v>
      </c>
      <c r="AC221" s="4">
        <v>46</v>
      </c>
      <c r="AD221" s="4">
        <v>4.93</v>
      </c>
      <c r="AE221" s="4">
        <v>0.11</v>
      </c>
      <c r="AF221" s="4">
        <v>989</v>
      </c>
      <c r="AG221" s="4">
        <v>-12</v>
      </c>
      <c r="AH221" s="4">
        <v>6</v>
      </c>
      <c r="AI221" s="4">
        <v>29</v>
      </c>
      <c r="AJ221" s="4">
        <v>192</v>
      </c>
      <c r="AK221" s="4">
        <v>139</v>
      </c>
      <c r="AL221" s="4">
        <v>2</v>
      </c>
      <c r="AM221" s="4">
        <v>195</v>
      </c>
      <c r="AN221" s="4" t="s">
        <v>155</v>
      </c>
      <c r="AO221" s="4">
        <v>2</v>
      </c>
      <c r="AP221" s="5">
        <v>0.9184606481481481</v>
      </c>
      <c r="AQ221" s="4">
        <v>47.163550999999998</v>
      </c>
      <c r="AR221" s="4">
        <v>-88.484504999999999</v>
      </c>
      <c r="AS221" s="4">
        <v>318</v>
      </c>
      <c r="AT221" s="4">
        <v>44.7</v>
      </c>
      <c r="AU221" s="4">
        <v>12</v>
      </c>
      <c r="AV221" s="4">
        <v>10</v>
      </c>
      <c r="AW221" s="4" t="s">
        <v>213</v>
      </c>
      <c r="AX221" s="4">
        <v>2.1825000000000001</v>
      </c>
      <c r="AY221" s="4">
        <v>1.2565</v>
      </c>
      <c r="AZ221" s="4">
        <v>3.0259999999999998</v>
      </c>
      <c r="BA221" s="4">
        <v>14.023</v>
      </c>
      <c r="BB221" s="4">
        <v>14.15</v>
      </c>
      <c r="BC221" s="4">
        <v>1.01</v>
      </c>
      <c r="BD221" s="4">
        <v>14.486000000000001</v>
      </c>
      <c r="BE221" s="4">
        <v>2943.6750000000002</v>
      </c>
      <c r="BF221" s="4">
        <v>47.424999999999997</v>
      </c>
      <c r="BG221" s="4">
        <v>5.2839999999999998</v>
      </c>
      <c r="BH221" s="4">
        <v>0.79700000000000004</v>
      </c>
      <c r="BI221" s="4">
        <v>6.08</v>
      </c>
      <c r="BJ221" s="4">
        <v>3.9750000000000001</v>
      </c>
      <c r="BK221" s="4">
        <v>0.59899999999999998</v>
      </c>
      <c r="BL221" s="4">
        <v>4.5739999999999998</v>
      </c>
      <c r="BM221" s="4">
        <v>4.7865000000000002</v>
      </c>
      <c r="BQ221" s="4">
        <v>88.078999999999994</v>
      </c>
      <c r="BR221" s="4">
        <v>0.609124</v>
      </c>
      <c r="BS221" s="4">
        <v>-5</v>
      </c>
      <c r="BT221" s="4">
        <v>6.0693999999999998E-2</v>
      </c>
      <c r="BU221" s="4">
        <v>14.885467999999999</v>
      </c>
      <c r="BV221" s="4">
        <v>1.226019</v>
      </c>
    </row>
    <row r="222" spans="1:74" x14ac:dyDescent="0.25">
      <c r="A222" s="2">
        <v>42068</v>
      </c>
      <c r="B222" s="3">
        <v>1.7824074074074072E-3</v>
      </c>
      <c r="C222" s="4">
        <v>14.504</v>
      </c>
      <c r="D222" s="4">
        <v>0.1978</v>
      </c>
      <c r="E222" s="4">
        <v>1978.2053350000001</v>
      </c>
      <c r="F222" s="4">
        <v>195.6</v>
      </c>
      <c r="G222" s="4">
        <v>75</v>
      </c>
      <c r="H222" s="4">
        <v>445.6</v>
      </c>
      <c r="J222" s="4">
        <v>0.5</v>
      </c>
      <c r="K222" s="4">
        <v>0.87570000000000003</v>
      </c>
      <c r="L222" s="4">
        <v>12.700699999999999</v>
      </c>
      <c r="M222" s="4">
        <v>0.17319999999999999</v>
      </c>
      <c r="N222" s="4">
        <v>171.2621</v>
      </c>
      <c r="O222" s="4">
        <v>65.6678</v>
      </c>
      <c r="P222" s="4">
        <v>236.9</v>
      </c>
      <c r="Q222" s="4">
        <v>128.83349999999999</v>
      </c>
      <c r="R222" s="4">
        <v>49.3992</v>
      </c>
      <c r="S222" s="4">
        <v>178.2</v>
      </c>
      <c r="T222" s="4">
        <v>445.62880000000001</v>
      </c>
      <c r="W222" s="4">
        <v>0</v>
      </c>
      <c r="X222" s="4">
        <v>0.43780000000000002</v>
      </c>
      <c r="Y222" s="4">
        <v>12.1</v>
      </c>
      <c r="Z222" s="4">
        <v>867</v>
      </c>
      <c r="AA222" s="4">
        <v>890</v>
      </c>
      <c r="AB222" s="4">
        <v>847</v>
      </c>
      <c r="AC222" s="4">
        <v>46</v>
      </c>
      <c r="AD222" s="4">
        <v>4.93</v>
      </c>
      <c r="AE222" s="4">
        <v>0.11</v>
      </c>
      <c r="AF222" s="4">
        <v>989</v>
      </c>
      <c r="AG222" s="4">
        <v>-12</v>
      </c>
      <c r="AH222" s="4">
        <v>6.1020000000000003</v>
      </c>
      <c r="AI222" s="4">
        <v>29</v>
      </c>
      <c r="AJ222" s="4">
        <v>192</v>
      </c>
      <c r="AK222" s="4">
        <v>139</v>
      </c>
      <c r="AL222" s="4">
        <v>1.9</v>
      </c>
      <c r="AM222" s="4">
        <v>195</v>
      </c>
      <c r="AN222" s="4" t="s">
        <v>155</v>
      </c>
      <c r="AO222" s="4">
        <v>2</v>
      </c>
      <c r="AP222" s="5">
        <v>0.91847222222222225</v>
      </c>
      <c r="AQ222" s="4">
        <v>47.163708999999997</v>
      </c>
      <c r="AR222" s="4">
        <v>-88.484634999999997</v>
      </c>
      <c r="AS222" s="4">
        <v>318.10000000000002</v>
      </c>
      <c r="AT222" s="4">
        <v>42.1</v>
      </c>
      <c r="AU222" s="4">
        <v>12</v>
      </c>
      <c r="AV222" s="4">
        <v>10</v>
      </c>
      <c r="AW222" s="4" t="s">
        <v>213</v>
      </c>
      <c r="AX222" s="4">
        <v>2.4</v>
      </c>
      <c r="AY222" s="4">
        <v>1.356444</v>
      </c>
      <c r="AZ222" s="4">
        <v>3.2564440000000001</v>
      </c>
      <c r="BA222" s="4">
        <v>14.023</v>
      </c>
      <c r="BB222" s="4">
        <v>14.42</v>
      </c>
      <c r="BC222" s="4">
        <v>1.03</v>
      </c>
      <c r="BD222" s="4">
        <v>14.196</v>
      </c>
      <c r="BE222" s="4">
        <v>2981.6840000000002</v>
      </c>
      <c r="BF222" s="4">
        <v>25.884</v>
      </c>
      <c r="BG222" s="4">
        <v>4.21</v>
      </c>
      <c r="BH222" s="4">
        <v>1.6140000000000001</v>
      </c>
      <c r="BI222" s="4">
        <v>5.8250000000000002</v>
      </c>
      <c r="BJ222" s="4">
        <v>3.1669999999999998</v>
      </c>
      <c r="BK222" s="4">
        <v>1.214</v>
      </c>
      <c r="BL222" s="4">
        <v>4.3819999999999997</v>
      </c>
      <c r="BM222" s="4">
        <v>3.4596</v>
      </c>
      <c r="BQ222" s="4">
        <v>74.739999999999995</v>
      </c>
      <c r="BR222" s="4">
        <v>0.57438800000000001</v>
      </c>
      <c r="BS222" s="4">
        <v>-5</v>
      </c>
      <c r="BT222" s="4">
        <v>5.8102000000000001E-2</v>
      </c>
      <c r="BU222" s="4">
        <v>14.036606000000001</v>
      </c>
      <c r="BV222" s="4">
        <v>1.1736599999999999</v>
      </c>
    </row>
    <row r="223" spans="1:74" x14ac:dyDescent="0.25">
      <c r="A223" s="2">
        <v>42068</v>
      </c>
      <c r="B223" s="3">
        <v>1.7939814814814815E-3</v>
      </c>
      <c r="C223" s="4">
        <v>14.413</v>
      </c>
      <c r="D223" s="4">
        <v>7.85E-2</v>
      </c>
      <c r="E223" s="4">
        <v>785.11764700000003</v>
      </c>
      <c r="F223" s="4">
        <v>183.4</v>
      </c>
      <c r="G223" s="4">
        <v>128.69999999999999</v>
      </c>
      <c r="H223" s="4">
        <v>346</v>
      </c>
      <c r="J223" s="4">
        <v>0.5</v>
      </c>
      <c r="K223" s="4">
        <v>0.87760000000000005</v>
      </c>
      <c r="L223" s="4">
        <v>12.648</v>
      </c>
      <c r="M223" s="4">
        <v>6.8900000000000003E-2</v>
      </c>
      <c r="N223" s="4">
        <v>160.94470000000001</v>
      </c>
      <c r="O223" s="4">
        <v>112.9421</v>
      </c>
      <c r="P223" s="4">
        <v>273.89999999999998</v>
      </c>
      <c r="Q223" s="4">
        <v>121.07210000000001</v>
      </c>
      <c r="R223" s="4">
        <v>84.961699999999993</v>
      </c>
      <c r="S223" s="4">
        <v>206</v>
      </c>
      <c r="T223" s="4">
        <v>345.97390000000001</v>
      </c>
      <c r="W223" s="4">
        <v>0</v>
      </c>
      <c r="X223" s="4">
        <v>0.43880000000000002</v>
      </c>
      <c r="Y223" s="4">
        <v>12.2</v>
      </c>
      <c r="Z223" s="4">
        <v>866</v>
      </c>
      <c r="AA223" s="4">
        <v>888</v>
      </c>
      <c r="AB223" s="4">
        <v>846</v>
      </c>
      <c r="AC223" s="4">
        <v>46</v>
      </c>
      <c r="AD223" s="4">
        <v>4.93</v>
      </c>
      <c r="AE223" s="4">
        <v>0.11</v>
      </c>
      <c r="AF223" s="4">
        <v>989</v>
      </c>
      <c r="AG223" s="4">
        <v>-12</v>
      </c>
      <c r="AH223" s="4">
        <v>7</v>
      </c>
      <c r="AI223" s="4">
        <v>29</v>
      </c>
      <c r="AJ223" s="4">
        <v>192</v>
      </c>
      <c r="AK223" s="4">
        <v>139</v>
      </c>
      <c r="AL223" s="4">
        <v>2.1</v>
      </c>
      <c r="AM223" s="4">
        <v>195</v>
      </c>
      <c r="AN223" s="4" t="s">
        <v>155</v>
      </c>
      <c r="AO223" s="4">
        <v>2</v>
      </c>
      <c r="AP223" s="5">
        <v>0.91848379629629628</v>
      </c>
      <c r="AQ223" s="4">
        <v>47.163851999999999</v>
      </c>
      <c r="AR223" s="4">
        <v>-88.484774000000002</v>
      </c>
      <c r="AS223" s="4">
        <v>318</v>
      </c>
      <c r="AT223" s="4">
        <v>41.5</v>
      </c>
      <c r="AU223" s="4">
        <v>12</v>
      </c>
      <c r="AV223" s="4">
        <v>9</v>
      </c>
      <c r="AW223" s="4" t="s">
        <v>216</v>
      </c>
      <c r="AX223" s="4">
        <v>2.4564560000000002</v>
      </c>
      <c r="AY223" s="4">
        <v>1.456456</v>
      </c>
      <c r="AZ223" s="4">
        <v>3.3564560000000001</v>
      </c>
      <c r="BA223" s="4">
        <v>14.023</v>
      </c>
      <c r="BB223" s="4">
        <v>14.64</v>
      </c>
      <c r="BC223" s="4">
        <v>1.04</v>
      </c>
      <c r="BD223" s="4">
        <v>13.952</v>
      </c>
      <c r="BE223" s="4">
        <v>3008.326</v>
      </c>
      <c r="BF223" s="4">
        <v>10.43</v>
      </c>
      <c r="BG223" s="4">
        <v>4.0090000000000003</v>
      </c>
      <c r="BH223" s="4">
        <v>2.8130000000000002</v>
      </c>
      <c r="BI223" s="4">
        <v>6.8220000000000001</v>
      </c>
      <c r="BJ223" s="4">
        <v>3.016</v>
      </c>
      <c r="BK223" s="4">
        <v>2.1160000000000001</v>
      </c>
      <c r="BL223" s="4">
        <v>5.1319999999999997</v>
      </c>
      <c r="BM223" s="4">
        <v>2.7212000000000001</v>
      </c>
      <c r="BQ223" s="4">
        <v>75.884</v>
      </c>
      <c r="BR223" s="4">
        <v>0.56696000000000002</v>
      </c>
      <c r="BS223" s="4">
        <v>-5</v>
      </c>
      <c r="BT223" s="4">
        <v>5.8694000000000003E-2</v>
      </c>
      <c r="BU223" s="4">
        <v>13.855085000000001</v>
      </c>
      <c r="BV223" s="4">
        <v>1.185619</v>
      </c>
    </row>
    <row r="224" spans="1:74" x14ac:dyDescent="0.25">
      <c r="A224" s="2">
        <v>42068</v>
      </c>
      <c r="B224" s="3">
        <v>1.8055555555555557E-3</v>
      </c>
      <c r="C224" s="4">
        <v>14.457000000000001</v>
      </c>
      <c r="D224" s="4">
        <v>5.5300000000000002E-2</v>
      </c>
      <c r="E224" s="4">
        <v>553.20802000000003</v>
      </c>
      <c r="F224" s="4">
        <v>166.9</v>
      </c>
      <c r="G224" s="4">
        <v>159.19999999999999</v>
      </c>
      <c r="H224" s="4">
        <v>285.2</v>
      </c>
      <c r="J224" s="4">
        <v>0.5</v>
      </c>
      <c r="K224" s="4">
        <v>0.87749999999999995</v>
      </c>
      <c r="L224" s="4">
        <v>12.686</v>
      </c>
      <c r="M224" s="4">
        <v>4.8500000000000001E-2</v>
      </c>
      <c r="N224" s="4">
        <v>146.4221</v>
      </c>
      <c r="O224" s="4">
        <v>139.69479999999999</v>
      </c>
      <c r="P224" s="4">
        <v>286.10000000000002</v>
      </c>
      <c r="Q224" s="4">
        <v>110.1473</v>
      </c>
      <c r="R224" s="4">
        <v>105.08669999999999</v>
      </c>
      <c r="S224" s="4">
        <v>215.2</v>
      </c>
      <c r="T224" s="4">
        <v>285.21809999999999</v>
      </c>
      <c r="W224" s="4">
        <v>0</v>
      </c>
      <c r="X224" s="4">
        <v>0.43869999999999998</v>
      </c>
      <c r="Y224" s="4">
        <v>12.1</v>
      </c>
      <c r="Z224" s="4">
        <v>867</v>
      </c>
      <c r="AA224" s="4">
        <v>889</v>
      </c>
      <c r="AB224" s="4">
        <v>847</v>
      </c>
      <c r="AC224" s="4">
        <v>46</v>
      </c>
      <c r="AD224" s="4">
        <v>4.93</v>
      </c>
      <c r="AE224" s="4">
        <v>0.11</v>
      </c>
      <c r="AF224" s="4">
        <v>989</v>
      </c>
      <c r="AG224" s="4">
        <v>-12</v>
      </c>
      <c r="AH224" s="4">
        <v>6.8979999999999997</v>
      </c>
      <c r="AI224" s="4">
        <v>29</v>
      </c>
      <c r="AJ224" s="4">
        <v>192</v>
      </c>
      <c r="AK224" s="4">
        <v>139</v>
      </c>
      <c r="AL224" s="4">
        <v>2.1</v>
      </c>
      <c r="AM224" s="4">
        <v>195</v>
      </c>
      <c r="AN224" s="4" t="s">
        <v>155</v>
      </c>
      <c r="AO224" s="4">
        <v>2</v>
      </c>
      <c r="AP224" s="5">
        <v>0.91849537037037043</v>
      </c>
      <c r="AQ224" s="4">
        <v>47.164043999999997</v>
      </c>
      <c r="AR224" s="4">
        <v>-88.485055000000003</v>
      </c>
      <c r="AS224" s="4">
        <v>318</v>
      </c>
      <c r="AT224" s="4">
        <v>43</v>
      </c>
      <c r="AU224" s="4">
        <v>12</v>
      </c>
      <c r="AV224" s="4">
        <v>9</v>
      </c>
      <c r="AW224" s="4" t="s">
        <v>216</v>
      </c>
      <c r="AX224" s="4">
        <v>1.9355640000000001</v>
      </c>
      <c r="AY224" s="4">
        <v>1.5564439999999999</v>
      </c>
      <c r="AZ224" s="4">
        <v>2.722677</v>
      </c>
      <c r="BA224" s="4">
        <v>14.023</v>
      </c>
      <c r="BB224" s="4">
        <v>14.63</v>
      </c>
      <c r="BC224" s="4">
        <v>1.04</v>
      </c>
      <c r="BD224" s="4">
        <v>13.962999999999999</v>
      </c>
      <c r="BE224" s="4">
        <v>3014.6210000000001</v>
      </c>
      <c r="BF224" s="4">
        <v>7.3419999999999996</v>
      </c>
      <c r="BG224" s="4">
        <v>3.6440000000000001</v>
      </c>
      <c r="BH224" s="4">
        <v>3.476</v>
      </c>
      <c r="BI224" s="4">
        <v>7.12</v>
      </c>
      <c r="BJ224" s="4">
        <v>2.7410000000000001</v>
      </c>
      <c r="BK224" s="4">
        <v>2.6150000000000002</v>
      </c>
      <c r="BL224" s="4">
        <v>5.3559999999999999</v>
      </c>
      <c r="BM224" s="4">
        <v>2.2412999999999998</v>
      </c>
      <c r="BQ224" s="4">
        <v>75.808000000000007</v>
      </c>
      <c r="BR224" s="4">
        <v>0.54920400000000003</v>
      </c>
      <c r="BS224" s="4">
        <v>-5</v>
      </c>
      <c r="BT224" s="4">
        <v>5.6000000000000001E-2</v>
      </c>
      <c r="BU224" s="4">
        <v>13.421173</v>
      </c>
      <c r="BV224" s="4">
        <v>1.1312</v>
      </c>
    </row>
    <row r="225" spans="1:74" x14ac:dyDescent="0.25">
      <c r="A225" s="2">
        <v>42068</v>
      </c>
      <c r="B225" s="3">
        <v>1.8171296296296297E-3</v>
      </c>
      <c r="C225" s="4">
        <v>14.781000000000001</v>
      </c>
      <c r="D225" s="4">
        <v>0.16139999999999999</v>
      </c>
      <c r="E225" s="4">
        <v>1614.193818</v>
      </c>
      <c r="F225" s="4">
        <v>145.9</v>
      </c>
      <c r="G225" s="4">
        <v>42.1</v>
      </c>
      <c r="H225" s="4">
        <v>441.6</v>
      </c>
      <c r="J225" s="4">
        <v>0.5</v>
      </c>
      <c r="K225" s="4">
        <v>0.87390000000000001</v>
      </c>
      <c r="L225" s="4">
        <v>12.917400000000001</v>
      </c>
      <c r="M225" s="4">
        <v>0.1411</v>
      </c>
      <c r="N225" s="4">
        <v>127.5171</v>
      </c>
      <c r="O225" s="4">
        <v>36.790700000000001</v>
      </c>
      <c r="P225" s="4">
        <v>164.3</v>
      </c>
      <c r="Q225" s="4">
        <v>95.925899999999999</v>
      </c>
      <c r="R225" s="4">
        <v>27.676100000000002</v>
      </c>
      <c r="S225" s="4">
        <v>123.6</v>
      </c>
      <c r="T225" s="4">
        <v>441.55459999999999</v>
      </c>
      <c r="W225" s="4">
        <v>0</v>
      </c>
      <c r="X225" s="4">
        <v>0.437</v>
      </c>
      <c r="Y225" s="4">
        <v>12.1</v>
      </c>
      <c r="Z225" s="4">
        <v>867</v>
      </c>
      <c r="AA225" s="4">
        <v>887</v>
      </c>
      <c r="AB225" s="4">
        <v>845</v>
      </c>
      <c r="AC225" s="4">
        <v>46</v>
      </c>
      <c r="AD225" s="4">
        <v>4.93</v>
      </c>
      <c r="AE225" s="4">
        <v>0.11</v>
      </c>
      <c r="AF225" s="4">
        <v>989</v>
      </c>
      <c r="AG225" s="4">
        <v>-12</v>
      </c>
      <c r="AH225" s="4">
        <v>6.1018980000000003</v>
      </c>
      <c r="AI225" s="4">
        <v>29</v>
      </c>
      <c r="AJ225" s="4">
        <v>192</v>
      </c>
      <c r="AK225" s="4">
        <v>139</v>
      </c>
      <c r="AL225" s="4">
        <v>2.1</v>
      </c>
      <c r="AM225" s="4">
        <v>195</v>
      </c>
      <c r="AN225" s="4" t="s">
        <v>155</v>
      </c>
      <c r="AO225" s="4">
        <v>2</v>
      </c>
      <c r="AP225" s="5">
        <v>0.91851851851851851</v>
      </c>
      <c r="AQ225" s="4">
        <v>47.164209999999997</v>
      </c>
      <c r="AR225" s="4">
        <v>-88.485335000000006</v>
      </c>
      <c r="AS225" s="4">
        <v>318</v>
      </c>
      <c r="AT225" s="4">
        <v>43.7</v>
      </c>
      <c r="AU225" s="4">
        <v>12</v>
      </c>
      <c r="AV225" s="4">
        <v>10</v>
      </c>
      <c r="AW225" s="4" t="s">
        <v>213</v>
      </c>
      <c r="AX225" s="4">
        <v>1.5</v>
      </c>
      <c r="AY225" s="4">
        <v>1.6</v>
      </c>
      <c r="AZ225" s="4">
        <v>2.2000000000000002</v>
      </c>
      <c r="BA225" s="4">
        <v>14.023</v>
      </c>
      <c r="BB225" s="4">
        <v>14.21</v>
      </c>
      <c r="BC225" s="4">
        <v>1.01</v>
      </c>
      <c r="BD225" s="4">
        <v>14.423</v>
      </c>
      <c r="BE225" s="4">
        <v>2989.8110000000001</v>
      </c>
      <c r="BF225" s="4">
        <v>20.782</v>
      </c>
      <c r="BG225" s="4">
        <v>3.0910000000000002</v>
      </c>
      <c r="BH225" s="4">
        <v>0.89200000000000002</v>
      </c>
      <c r="BI225" s="4">
        <v>3.9830000000000001</v>
      </c>
      <c r="BJ225" s="4">
        <v>2.3250000000000002</v>
      </c>
      <c r="BK225" s="4">
        <v>0.67100000000000004</v>
      </c>
      <c r="BL225" s="4">
        <v>2.996</v>
      </c>
      <c r="BM225" s="4">
        <v>3.3797000000000001</v>
      </c>
      <c r="BQ225" s="4">
        <v>73.540000000000006</v>
      </c>
      <c r="BR225" s="4">
        <v>0.54121799999999998</v>
      </c>
      <c r="BS225" s="4">
        <v>-5</v>
      </c>
      <c r="BT225" s="4">
        <v>5.6000000000000001E-2</v>
      </c>
      <c r="BU225" s="4">
        <v>13.22601</v>
      </c>
      <c r="BV225" s="4">
        <v>1.1312</v>
      </c>
    </row>
    <row r="226" spans="1:74" x14ac:dyDescent="0.25">
      <c r="A226" s="2">
        <v>42068</v>
      </c>
      <c r="B226" s="3">
        <v>1.8287037037037037E-3</v>
      </c>
      <c r="C226" s="4">
        <v>14.805999999999999</v>
      </c>
      <c r="D226" s="4">
        <v>0.72340000000000004</v>
      </c>
      <c r="E226" s="4">
        <v>7234.0912930000004</v>
      </c>
      <c r="F226" s="4">
        <v>166.7</v>
      </c>
      <c r="G226" s="4">
        <v>14.9</v>
      </c>
      <c r="H226" s="4">
        <v>1122.8</v>
      </c>
      <c r="J226" s="4">
        <v>0.4</v>
      </c>
      <c r="K226" s="4">
        <v>0.86829999999999996</v>
      </c>
      <c r="L226" s="4">
        <v>12.8558</v>
      </c>
      <c r="M226" s="4">
        <v>0.62809999999999999</v>
      </c>
      <c r="N226" s="4">
        <v>144.7664</v>
      </c>
      <c r="O226" s="4">
        <v>12.937200000000001</v>
      </c>
      <c r="P226" s="4">
        <v>157.69999999999999</v>
      </c>
      <c r="Q226" s="4">
        <v>108.90179999999999</v>
      </c>
      <c r="R226" s="4">
        <v>9.7321000000000009</v>
      </c>
      <c r="S226" s="4">
        <v>118.6</v>
      </c>
      <c r="T226" s="4">
        <v>1122.8317</v>
      </c>
      <c r="W226" s="4">
        <v>0</v>
      </c>
      <c r="X226" s="4">
        <v>0.3473</v>
      </c>
      <c r="Y226" s="4">
        <v>12.2</v>
      </c>
      <c r="Z226" s="4">
        <v>863</v>
      </c>
      <c r="AA226" s="4">
        <v>883</v>
      </c>
      <c r="AB226" s="4">
        <v>841</v>
      </c>
      <c r="AC226" s="4">
        <v>46</v>
      </c>
      <c r="AD226" s="4">
        <v>4.93</v>
      </c>
      <c r="AE226" s="4">
        <v>0.11</v>
      </c>
      <c r="AF226" s="4">
        <v>989</v>
      </c>
      <c r="AG226" s="4">
        <v>-12</v>
      </c>
      <c r="AH226" s="4">
        <v>7</v>
      </c>
      <c r="AI226" s="4">
        <v>29</v>
      </c>
      <c r="AJ226" s="4">
        <v>192</v>
      </c>
      <c r="AK226" s="4">
        <v>139</v>
      </c>
      <c r="AL226" s="4">
        <v>2.2000000000000002</v>
      </c>
      <c r="AM226" s="4">
        <v>195</v>
      </c>
      <c r="AN226" s="4" t="s">
        <v>155</v>
      </c>
      <c r="AO226" s="4">
        <v>2</v>
      </c>
      <c r="AP226" s="5">
        <v>0.91853009259259266</v>
      </c>
      <c r="AQ226" s="4">
        <v>47.164301999999999</v>
      </c>
      <c r="AR226" s="4">
        <v>-88.485550000000003</v>
      </c>
      <c r="AS226" s="4">
        <v>317.8</v>
      </c>
      <c r="AT226" s="4">
        <v>43.1</v>
      </c>
      <c r="AU226" s="4">
        <v>12</v>
      </c>
      <c r="AV226" s="4">
        <v>10</v>
      </c>
      <c r="AW226" s="4" t="s">
        <v>213</v>
      </c>
      <c r="AX226" s="4">
        <v>1.4435</v>
      </c>
      <c r="AY226" s="4">
        <v>1.4870000000000001</v>
      </c>
      <c r="AZ226" s="4">
        <v>2.0870000000000002</v>
      </c>
      <c r="BA226" s="4">
        <v>14.023</v>
      </c>
      <c r="BB226" s="4">
        <v>13.57</v>
      </c>
      <c r="BC226" s="4">
        <v>0.97</v>
      </c>
      <c r="BD226" s="4">
        <v>15.172000000000001</v>
      </c>
      <c r="BE226" s="4">
        <v>2867.1970000000001</v>
      </c>
      <c r="BF226" s="4">
        <v>89.16</v>
      </c>
      <c r="BG226" s="4">
        <v>3.3809999999999998</v>
      </c>
      <c r="BH226" s="4">
        <v>0.30199999999999999</v>
      </c>
      <c r="BI226" s="4">
        <v>3.6829999999999998</v>
      </c>
      <c r="BJ226" s="4">
        <v>2.5430000000000001</v>
      </c>
      <c r="BK226" s="4">
        <v>0.22700000000000001</v>
      </c>
      <c r="BL226" s="4">
        <v>2.7709999999999999</v>
      </c>
      <c r="BM226" s="4">
        <v>8.2812000000000001</v>
      </c>
      <c r="BQ226" s="4">
        <v>56.320999999999998</v>
      </c>
      <c r="BR226" s="4">
        <v>0.44377800000000001</v>
      </c>
      <c r="BS226" s="4">
        <v>-5</v>
      </c>
      <c r="BT226" s="4">
        <v>5.6000000000000001E-2</v>
      </c>
      <c r="BU226" s="4">
        <v>10.84482</v>
      </c>
      <c r="BV226" s="4">
        <v>1.1312</v>
      </c>
    </row>
    <row r="227" spans="1:74" x14ac:dyDescent="0.25">
      <c r="A227" s="2">
        <v>42068</v>
      </c>
      <c r="B227" s="3">
        <v>1.8402777777777777E-3</v>
      </c>
      <c r="C227" s="4">
        <v>14.346</v>
      </c>
      <c r="D227" s="4">
        <v>1.4173</v>
      </c>
      <c r="E227" s="4">
        <v>14172.53356</v>
      </c>
      <c r="F227" s="4">
        <v>203.2</v>
      </c>
      <c r="G227" s="4">
        <v>11</v>
      </c>
      <c r="H227" s="4">
        <v>1850.3</v>
      </c>
      <c r="J227" s="4">
        <v>0.4</v>
      </c>
      <c r="K227" s="4">
        <v>0.86499999999999999</v>
      </c>
      <c r="L227" s="4">
        <v>12.4095</v>
      </c>
      <c r="M227" s="4">
        <v>1.2259</v>
      </c>
      <c r="N227" s="4">
        <v>175.73220000000001</v>
      </c>
      <c r="O227" s="4">
        <v>9.5340000000000007</v>
      </c>
      <c r="P227" s="4">
        <v>185.3</v>
      </c>
      <c r="Q227" s="4">
        <v>132.1961</v>
      </c>
      <c r="R227" s="4">
        <v>7.1721000000000004</v>
      </c>
      <c r="S227" s="4">
        <v>139.4</v>
      </c>
      <c r="T227" s="4">
        <v>1850.2882999999999</v>
      </c>
      <c r="W227" s="4">
        <v>0</v>
      </c>
      <c r="X227" s="4">
        <v>0.34599999999999997</v>
      </c>
      <c r="Y227" s="4">
        <v>12.1</v>
      </c>
      <c r="Z227" s="4">
        <v>860</v>
      </c>
      <c r="AA227" s="4">
        <v>881</v>
      </c>
      <c r="AB227" s="4">
        <v>838</v>
      </c>
      <c r="AC227" s="4">
        <v>46</v>
      </c>
      <c r="AD227" s="4">
        <v>4.93</v>
      </c>
      <c r="AE227" s="4">
        <v>0.11</v>
      </c>
      <c r="AF227" s="4">
        <v>989</v>
      </c>
      <c r="AG227" s="4">
        <v>-12</v>
      </c>
      <c r="AH227" s="4">
        <v>7</v>
      </c>
      <c r="AI227" s="4">
        <v>29</v>
      </c>
      <c r="AJ227" s="4">
        <v>192</v>
      </c>
      <c r="AK227" s="4">
        <v>139</v>
      </c>
      <c r="AL227" s="4">
        <v>2.1</v>
      </c>
      <c r="AM227" s="4">
        <v>195</v>
      </c>
      <c r="AN227" s="4" t="s">
        <v>155</v>
      </c>
      <c r="AO227" s="4">
        <v>2</v>
      </c>
      <c r="AP227" s="5">
        <v>0.9185416666666667</v>
      </c>
      <c r="AQ227" s="4">
        <v>47.164372999999998</v>
      </c>
      <c r="AR227" s="4">
        <v>-88.485778999999994</v>
      </c>
      <c r="AS227" s="4">
        <v>317.8</v>
      </c>
      <c r="AT227" s="4">
        <v>42.2</v>
      </c>
      <c r="AU227" s="4">
        <v>12</v>
      </c>
      <c r="AV227" s="4">
        <v>10</v>
      </c>
      <c r="AW227" s="4" t="s">
        <v>213</v>
      </c>
      <c r="AX227" s="4">
        <v>1.4</v>
      </c>
      <c r="AY227" s="4">
        <v>1.4</v>
      </c>
      <c r="AZ227" s="4">
        <v>2</v>
      </c>
      <c r="BA227" s="4">
        <v>14.023</v>
      </c>
      <c r="BB227" s="4">
        <v>13.23</v>
      </c>
      <c r="BC227" s="4">
        <v>0.94</v>
      </c>
      <c r="BD227" s="4">
        <v>15.609</v>
      </c>
      <c r="BE227" s="4">
        <v>2722.6</v>
      </c>
      <c r="BF227" s="4">
        <v>171.184</v>
      </c>
      <c r="BG227" s="4">
        <v>4.0380000000000003</v>
      </c>
      <c r="BH227" s="4">
        <v>0.219</v>
      </c>
      <c r="BI227" s="4">
        <v>4.2569999999999997</v>
      </c>
      <c r="BJ227" s="4">
        <v>3.0369999999999999</v>
      </c>
      <c r="BK227" s="4">
        <v>0.16500000000000001</v>
      </c>
      <c r="BL227" s="4">
        <v>3.202</v>
      </c>
      <c r="BM227" s="4">
        <v>13.424200000000001</v>
      </c>
      <c r="BQ227" s="4">
        <v>55.195</v>
      </c>
      <c r="BR227" s="4">
        <v>0.34461199999999997</v>
      </c>
      <c r="BS227" s="4">
        <v>-5</v>
      </c>
      <c r="BT227" s="4">
        <v>5.6101999999999999E-2</v>
      </c>
      <c r="BU227" s="4">
        <v>8.4214559999999992</v>
      </c>
      <c r="BV227" s="4">
        <v>1.1332599999999999</v>
      </c>
    </row>
    <row r="228" spans="1:74" x14ac:dyDescent="0.25">
      <c r="A228" s="2">
        <v>42068</v>
      </c>
      <c r="B228" s="3">
        <v>1.8518518518518517E-3</v>
      </c>
      <c r="C228" s="4">
        <v>13.778</v>
      </c>
      <c r="D228" s="4">
        <v>1.9473</v>
      </c>
      <c r="E228" s="4">
        <v>19473.314610000001</v>
      </c>
      <c r="F228" s="4">
        <v>208.7</v>
      </c>
      <c r="G228" s="4">
        <v>23.8</v>
      </c>
      <c r="H228" s="4">
        <v>2228.6</v>
      </c>
      <c r="J228" s="4">
        <v>0.4</v>
      </c>
      <c r="K228" s="4">
        <v>0.86429999999999996</v>
      </c>
      <c r="L228" s="4">
        <v>11.9084</v>
      </c>
      <c r="M228" s="4">
        <v>1.6830000000000001</v>
      </c>
      <c r="N228" s="4">
        <v>180.3536</v>
      </c>
      <c r="O228" s="4">
        <v>20.5916</v>
      </c>
      <c r="P228" s="4">
        <v>200.9</v>
      </c>
      <c r="Q228" s="4">
        <v>135.67259999999999</v>
      </c>
      <c r="R228" s="4">
        <v>15.4902</v>
      </c>
      <c r="S228" s="4">
        <v>151.19999999999999</v>
      </c>
      <c r="T228" s="4">
        <v>2228.5545000000002</v>
      </c>
      <c r="W228" s="4">
        <v>0</v>
      </c>
      <c r="X228" s="4">
        <v>0.34570000000000001</v>
      </c>
      <c r="Y228" s="4">
        <v>12.2</v>
      </c>
      <c r="Z228" s="4">
        <v>859</v>
      </c>
      <c r="AA228" s="4">
        <v>879</v>
      </c>
      <c r="AB228" s="4">
        <v>836</v>
      </c>
      <c r="AC228" s="4">
        <v>46</v>
      </c>
      <c r="AD228" s="4">
        <v>4.93</v>
      </c>
      <c r="AE228" s="4">
        <v>0.11</v>
      </c>
      <c r="AF228" s="4">
        <v>989</v>
      </c>
      <c r="AG228" s="4">
        <v>-12</v>
      </c>
      <c r="AH228" s="4">
        <v>7</v>
      </c>
      <c r="AI228" s="4">
        <v>29</v>
      </c>
      <c r="AJ228" s="4">
        <v>192</v>
      </c>
      <c r="AK228" s="4">
        <v>139</v>
      </c>
      <c r="AL228" s="4">
        <v>2.2000000000000002</v>
      </c>
      <c r="AM228" s="4">
        <v>195</v>
      </c>
      <c r="AN228" s="4" t="s">
        <v>155</v>
      </c>
      <c r="AO228" s="4">
        <v>2</v>
      </c>
      <c r="AP228" s="5">
        <v>0.91855324074074074</v>
      </c>
      <c r="AQ228" s="4">
        <v>47.164400000000001</v>
      </c>
      <c r="AR228" s="4">
        <v>-88.485879999999995</v>
      </c>
      <c r="AS228" s="4">
        <v>317.8</v>
      </c>
      <c r="AT228" s="4">
        <v>40.5</v>
      </c>
      <c r="AU228" s="4">
        <v>12</v>
      </c>
      <c r="AV228" s="4">
        <v>10</v>
      </c>
      <c r="AW228" s="4" t="s">
        <v>213</v>
      </c>
      <c r="AX228" s="4">
        <v>1.2870870000000001</v>
      </c>
      <c r="AY228" s="4">
        <v>1.512913</v>
      </c>
      <c r="AZ228" s="4">
        <v>2.1129129999999998</v>
      </c>
      <c r="BA228" s="4">
        <v>14.023</v>
      </c>
      <c r="BB228" s="4">
        <v>13.16</v>
      </c>
      <c r="BC228" s="4">
        <v>0.94</v>
      </c>
      <c r="BD228" s="4">
        <v>15.702999999999999</v>
      </c>
      <c r="BE228" s="4">
        <v>2613.8069999999998</v>
      </c>
      <c r="BF228" s="4">
        <v>235.12200000000001</v>
      </c>
      <c r="BG228" s="4">
        <v>4.1459999999999999</v>
      </c>
      <c r="BH228" s="4">
        <v>0.47299999999999998</v>
      </c>
      <c r="BI228" s="4">
        <v>4.6189999999999998</v>
      </c>
      <c r="BJ228" s="4">
        <v>3.1190000000000002</v>
      </c>
      <c r="BK228" s="4">
        <v>0.35599999999999998</v>
      </c>
      <c r="BL228" s="4">
        <v>3.4750000000000001</v>
      </c>
      <c r="BM228" s="4">
        <v>16.175699999999999</v>
      </c>
      <c r="BQ228" s="4">
        <v>55.173999999999999</v>
      </c>
      <c r="BR228" s="4">
        <v>0.352856</v>
      </c>
      <c r="BS228" s="4">
        <v>-5</v>
      </c>
      <c r="BT228" s="4">
        <v>5.6897999999999997E-2</v>
      </c>
      <c r="BU228" s="4">
        <v>8.6229189999999996</v>
      </c>
      <c r="BV228" s="4">
        <v>1.14934</v>
      </c>
    </row>
    <row r="229" spans="1:74" x14ac:dyDescent="0.25">
      <c r="A229" s="2">
        <v>42068</v>
      </c>
      <c r="B229" s="3">
        <v>1.8634259259259261E-3</v>
      </c>
      <c r="C229" s="4">
        <v>13.553000000000001</v>
      </c>
      <c r="D229" s="4">
        <v>2.2484999999999999</v>
      </c>
      <c r="E229" s="4">
        <v>22485.397629999999</v>
      </c>
      <c r="F229" s="4">
        <v>195.5</v>
      </c>
      <c r="G229" s="4">
        <v>36.4</v>
      </c>
      <c r="H229" s="4">
        <v>2551.8000000000002</v>
      </c>
      <c r="J229" s="4">
        <v>0.4</v>
      </c>
      <c r="K229" s="4">
        <v>0.86299999999999999</v>
      </c>
      <c r="L229" s="4">
        <v>11.6959</v>
      </c>
      <c r="M229" s="4">
        <v>1.9403999999999999</v>
      </c>
      <c r="N229" s="4">
        <v>168.71090000000001</v>
      </c>
      <c r="O229" s="4">
        <v>31.412199999999999</v>
      </c>
      <c r="P229" s="4">
        <v>200.1</v>
      </c>
      <c r="Q229" s="4">
        <v>126.9143</v>
      </c>
      <c r="R229" s="4">
        <v>23.630099999999999</v>
      </c>
      <c r="S229" s="4">
        <v>150.5</v>
      </c>
      <c r="T229" s="4">
        <v>2551.7529</v>
      </c>
      <c r="W229" s="4">
        <v>0</v>
      </c>
      <c r="X229" s="4">
        <v>0.34520000000000001</v>
      </c>
      <c r="Y229" s="4">
        <v>12.1</v>
      </c>
      <c r="Z229" s="4">
        <v>859</v>
      </c>
      <c r="AA229" s="4">
        <v>879</v>
      </c>
      <c r="AB229" s="4">
        <v>836</v>
      </c>
      <c r="AC229" s="4">
        <v>46</v>
      </c>
      <c r="AD229" s="4">
        <v>4.93</v>
      </c>
      <c r="AE229" s="4">
        <v>0.11</v>
      </c>
      <c r="AF229" s="4">
        <v>989</v>
      </c>
      <c r="AG229" s="4">
        <v>-12</v>
      </c>
      <c r="AH229" s="4">
        <v>7</v>
      </c>
      <c r="AI229" s="4">
        <v>29</v>
      </c>
      <c r="AJ229" s="4">
        <v>192</v>
      </c>
      <c r="AK229" s="4">
        <v>139.1</v>
      </c>
      <c r="AL229" s="4">
        <v>2</v>
      </c>
      <c r="AM229" s="4">
        <v>195</v>
      </c>
      <c r="AN229" s="4" t="s">
        <v>155</v>
      </c>
      <c r="AO229" s="4">
        <v>2</v>
      </c>
      <c r="AP229" s="5">
        <v>0.91855324074074074</v>
      </c>
      <c r="AQ229" s="4">
        <v>47.164454999999997</v>
      </c>
      <c r="AR229" s="4">
        <v>-88.486130000000003</v>
      </c>
      <c r="AS229" s="4">
        <v>318.3</v>
      </c>
      <c r="AT229" s="4">
        <v>38.700000000000003</v>
      </c>
      <c r="AU229" s="4">
        <v>12</v>
      </c>
      <c r="AV229" s="4">
        <v>10</v>
      </c>
      <c r="AW229" s="4" t="s">
        <v>213</v>
      </c>
      <c r="AX229" s="4">
        <v>1.2</v>
      </c>
      <c r="AY229" s="4">
        <v>1.7695000000000001</v>
      </c>
      <c r="AZ229" s="4">
        <v>2.2565</v>
      </c>
      <c r="BA229" s="4">
        <v>14.023</v>
      </c>
      <c r="BB229" s="4">
        <v>13.03</v>
      </c>
      <c r="BC229" s="4">
        <v>0.93</v>
      </c>
      <c r="BD229" s="4">
        <v>15.879</v>
      </c>
      <c r="BE229" s="4">
        <v>2552.8490000000002</v>
      </c>
      <c r="BF229" s="4">
        <v>269.565</v>
      </c>
      <c r="BG229" s="4">
        <v>3.8559999999999999</v>
      </c>
      <c r="BH229" s="4">
        <v>0.71799999999999997</v>
      </c>
      <c r="BI229" s="4">
        <v>4.5739999999999998</v>
      </c>
      <c r="BJ229" s="4">
        <v>2.9009999999999998</v>
      </c>
      <c r="BK229" s="4">
        <v>0.54</v>
      </c>
      <c r="BL229" s="4">
        <v>3.4409999999999998</v>
      </c>
      <c r="BM229" s="4">
        <v>18.418299999999999</v>
      </c>
      <c r="BQ229" s="4">
        <v>54.783000000000001</v>
      </c>
      <c r="BR229" s="4">
        <v>0.374226</v>
      </c>
      <c r="BS229" s="4">
        <v>-5</v>
      </c>
      <c r="BT229" s="4">
        <v>5.6000000000000001E-2</v>
      </c>
      <c r="BU229" s="4">
        <v>9.1451480000000007</v>
      </c>
      <c r="BV229" s="4">
        <v>1.1312</v>
      </c>
    </row>
    <row r="230" spans="1:74" x14ac:dyDescent="0.25">
      <c r="A230" s="2">
        <v>42068</v>
      </c>
      <c r="B230" s="3">
        <v>1.8750000000000001E-3</v>
      </c>
      <c r="C230" s="4">
        <v>13.513</v>
      </c>
      <c r="D230" s="4">
        <v>2.4178000000000002</v>
      </c>
      <c r="E230" s="4">
        <v>24178.152709999998</v>
      </c>
      <c r="F230" s="4">
        <v>132.19999999999999</v>
      </c>
      <c r="G230" s="4">
        <v>15.4</v>
      </c>
      <c r="H230" s="4">
        <v>2843.7</v>
      </c>
      <c r="J230" s="4">
        <v>0.4</v>
      </c>
      <c r="K230" s="4">
        <v>0.86150000000000004</v>
      </c>
      <c r="L230" s="4">
        <v>11.641</v>
      </c>
      <c r="M230" s="4">
        <v>2.0829</v>
      </c>
      <c r="N230" s="4">
        <v>113.8841</v>
      </c>
      <c r="O230" s="4">
        <v>13.284000000000001</v>
      </c>
      <c r="P230" s="4">
        <v>127.2</v>
      </c>
      <c r="Q230" s="4">
        <v>85.670299999999997</v>
      </c>
      <c r="R230" s="4">
        <v>9.9930000000000003</v>
      </c>
      <c r="S230" s="4">
        <v>95.7</v>
      </c>
      <c r="T230" s="4">
        <v>2843.7309</v>
      </c>
      <c r="W230" s="4">
        <v>0</v>
      </c>
      <c r="X230" s="4">
        <v>0.34460000000000002</v>
      </c>
      <c r="Y230" s="4">
        <v>12.1</v>
      </c>
      <c r="Z230" s="4">
        <v>860</v>
      </c>
      <c r="AA230" s="4">
        <v>881</v>
      </c>
      <c r="AB230" s="4">
        <v>836</v>
      </c>
      <c r="AC230" s="4">
        <v>46</v>
      </c>
      <c r="AD230" s="4">
        <v>4.93</v>
      </c>
      <c r="AE230" s="4">
        <v>0.11</v>
      </c>
      <c r="AF230" s="4">
        <v>989</v>
      </c>
      <c r="AG230" s="4">
        <v>-12</v>
      </c>
      <c r="AH230" s="4">
        <v>7</v>
      </c>
      <c r="AI230" s="4">
        <v>29</v>
      </c>
      <c r="AJ230" s="4">
        <v>192</v>
      </c>
      <c r="AK230" s="4">
        <v>140</v>
      </c>
      <c r="AL230" s="4">
        <v>1.9</v>
      </c>
      <c r="AM230" s="4">
        <v>195</v>
      </c>
      <c r="AN230" s="4" t="s">
        <v>155</v>
      </c>
      <c r="AO230" s="4">
        <v>2</v>
      </c>
      <c r="AP230" s="5">
        <v>0.91857638888888893</v>
      </c>
      <c r="AQ230" s="4">
        <v>47.164509000000002</v>
      </c>
      <c r="AR230" s="4">
        <v>-88.486438000000007</v>
      </c>
      <c r="AS230" s="4">
        <v>318.60000000000002</v>
      </c>
      <c r="AT230" s="4">
        <v>36.1</v>
      </c>
      <c r="AU230" s="4">
        <v>12</v>
      </c>
      <c r="AV230" s="4">
        <v>10</v>
      </c>
      <c r="AW230" s="4" t="s">
        <v>213</v>
      </c>
      <c r="AX230" s="4">
        <v>1.2565</v>
      </c>
      <c r="AY230" s="4">
        <v>2.1825000000000001</v>
      </c>
      <c r="AZ230" s="4">
        <v>2.5825</v>
      </c>
      <c r="BA230" s="4">
        <v>14.023</v>
      </c>
      <c r="BB230" s="4">
        <v>12.89</v>
      </c>
      <c r="BC230" s="4">
        <v>0.92</v>
      </c>
      <c r="BD230" s="4">
        <v>16.079000000000001</v>
      </c>
      <c r="BE230" s="4">
        <v>2519.6179999999999</v>
      </c>
      <c r="BF230" s="4">
        <v>286.94</v>
      </c>
      <c r="BG230" s="4">
        <v>2.581</v>
      </c>
      <c r="BH230" s="4">
        <v>0.30099999999999999</v>
      </c>
      <c r="BI230" s="4">
        <v>2.8820000000000001</v>
      </c>
      <c r="BJ230" s="4">
        <v>1.9419999999999999</v>
      </c>
      <c r="BK230" s="4">
        <v>0.22700000000000001</v>
      </c>
      <c r="BL230" s="4">
        <v>2.1680000000000001</v>
      </c>
      <c r="BM230" s="4">
        <v>20.354199999999999</v>
      </c>
      <c r="BQ230" s="4">
        <v>54.231000000000002</v>
      </c>
      <c r="BR230" s="4">
        <v>0.336206</v>
      </c>
      <c r="BS230" s="4">
        <v>-5</v>
      </c>
      <c r="BT230" s="4">
        <v>5.6101999999999999E-2</v>
      </c>
      <c r="BU230" s="4">
        <v>8.2160349999999998</v>
      </c>
      <c r="BV230" s="4">
        <v>1.1332599999999999</v>
      </c>
    </row>
    <row r="231" spans="1:74" x14ac:dyDescent="0.25">
      <c r="A231" s="2">
        <v>42068</v>
      </c>
      <c r="B231" s="3">
        <v>1.8865740740740742E-3</v>
      </c>
      <c r="C231" s="4">
        <v>13.648</v>
      </c>
      <c r="D231" s="4">
        <v>2.1543000000000001</v>
      </c>
      <c r="E231" s="4">
        <v>21542.684730000001</v>
      </c>
      <c r="F231" s="4">
        <v>77.7</v>
      </c>
      <c r="G231" s="4">
        <v>4.0999999999999996</v>
      </c>
      <c r="H231" s="4">
        <v>2651</v>
      </c>
      <c r="J231" s="4">
        <v>0.3</v>
      </c>
      <c r="K231" s="4">
        <v>0.86299999999999999</v>
      </c>
      <c r="L231" s="4">
        <v>11.7781</v>
      </c>
      <c r="M231" s="4">
        <v>1.8592</v>
      </c>
      <c r="N231" s="4">
        <v>67.0488</v>
      </c>
      <c r="O231" s="4">
        <v>3.5384000000000002</v>
      </c>
      <c r="P231" s="4">
        <v>70.599999999999994</v>
      </c>
      <c r="Q231" s="4">
        <v>50.438099999999999</v>
      </c>
      <c r="R231" s="4">
        <v>2.6617999999999999</v>
      </c>
      <c r="S231" s="4">
        <v>53.1</v>
      </c>
      <c r="T231" s="4">
        <v>2650.9883</v>
      </c>
      <c r="W231" s="4">
        <v>0</v>
      </c>
      <c r="X231" s="4">
        <v>0.25890000000000002</v>
      </c>
      <c r="Y231" s="4">
        <v>12.2</v>
      </c>
      <c r="Z231" s="4">
        <v>859</v>
      </c>
      <c r="AA231" s="4">
        <v>881</v>
      </c>
      <c r="AB231" s="4">
        <v>835</v>
      </c>
      <c r="AC231" s="4">
        <v>46</v>
      </c>
      <c r="AD231" s="4">
        <v>4.93</v>
      </c>
      <c r="AE231" s="4">
        <v>0.11</v>
      </c>
      <c r="AF231" s="4">
        <v>989</v>
      </c>
      <c r="AG231" s="4">
        <v>-12</v>
      </c>
      <c r="AH231" s="4">
        <v>7</v>
      </c>
      <c r="AI231" s="4">
        <v>29</v>
      </c>
      <c r="AJ231" s="4">
        <v>192</v>
      </c>
      <c r="AK231" s="4">
        <v>140</v>
      </c>
      <c r="AL231" s="4">
        <v>2.1</v>
      </c>
      <c r="AM231" s="4">
        <v>195</v>
      </c>
      <c r="AN231" s="4" t="s">
        <v>155</v>
      </c>
      <c r="AO231" s="4">
        <v>2</v>
      </c>
      <c r="AP231" s="5">
        <v>0.91858796296296286</v>
      </c>
      <c r="AQ231" s="4">
        <v>47.164512999999999</v>
      </c>
      <c r="AR231" s="4">
        <v>-88.486643000000001</v>
      </c>
      <c r="AS231" s="4">
        <v>318.7</v>
      </c>
      <c r="AT231" s="4">
        <v>34.200000000000003</v>
      </c>
      <c r="AU231" s="4">
        <v>12</v>
      </c>
      <c r="AV231" s="4">
        <v>10</v>
      </c>
      <c r="AW231" s="4" t="s">
        <v>213</v>
      </c>
      <c r="AX231" s="4">
        <v>1.1305000000000001</v>
      </c>
      <c r="AY231" s="4">
        <v>2.4565000000000001</v>
      </c>
      <c r="AZ231" s="4">
        <v>2.8565</v>
      </c>
      <c r="BA231" s="4">
        <v>14.023</v>
      </c>
      <c r="BB231" s="4">
        <v>13.03</v>
      </c>
      <c r="BC231" s="4">
        <v>0.93</v>
      </c>
      <c r="BD231" s="4">
        <v>15.872</v>
      </c>
      <c r="BE231" s="4">
        <v>2568.7750000000001</v>
      </c>
      <c r="BF231" s="4">
        <v>258.077</v>
      </c>
      <c r="BG231" s="4">
        <v>1.5309999999999999</v>
      </c>
      <c r="BH231" s="4">
        <v>8.1000000000000003E-2</v>
      </c>
      <c r="BI231" s="4">
        <v>1.6120000000000001</v>
      </c>
      <c r="BJ231" s="4">
        <v>1.1519999999999999</v>
      </c>
      <c r="BK231" s="4">
        <v>6.0999999999999999E-2</v>
      </c>
      <c r="BL231" s="4">
        <v>1.2130000000000001</v>
      </c>
      <c r="BM231" s="4">
        <v>19.119599999999998</v>
      </c>
      <c r="BQ231" s="4">
        <v>41.057000000000002</v>
      </c>
      <c r="BR231" s="4">
        <v>0.29502</v>
      </c>
      <c r="BS231" s="4">
        <v>-5</v>
      </c>
      <c r="BT231" s="4">
        <v>5.6795999999999999E-2</v>
      </c>
      <c r="BU231" s="4">
        <v>7.2095510000000003</v>
      </c>
      <c r="BV231" s="4">
        <v>1.1472789999999999</v>
      </c>
    </row>
    <row r="232" spans="1:74" x14ac:dyDescent="0.25">
      <c r="A232" s="2">
        <v>42068</v>
      </c>
      <c r="B232" s="3">
        <v>1.8981481481481482E-3</v>
      </c>
      <c r="C232" s="4">
        <v>13.738</v>
      </c>
      <c r="D232" s="4">
        <v>2.0796000000000001</v>
      </c>
      <c r="E232" s="4">
        <v>20796.006659999999</v>
      </c>
      <c r="F232" s="4">
        <v>60.1</v>
      </c>
      <c r="G232" s="4">
        <v>4</v>
      </c>
      <c r="H232" s="4">
        <v>2131.6</v>
      </c>
      <c r="J232" s="4">
        <v>0.18</v>
      </c>
      <c r="K232" s="4">
        <v>0.86339999999999995</v>
      </c>
      <c r="L232" s="4">
        <v>11.862</v>
      </c>
      <c r="M232" s="4">
        <v>1.7956000000000001</v>
      </c>
      <c r="N232" s="4">
        <v>51.851500000000001</v>
      </c>
      <c r="O232" s="4">
        <v>3.4538000000000002</v>
      </c>
      <c r="P232" s="4">
        <v>55.3</v>
      </c>
      <c r="Q232" s="4">
        <v>39.005800000000001</v>
      </c>
      <c r="R232" s="4">
        <v>2.5981000000000001</v>
      </c>
      <c r="S232" s="4">
        <v>41.6</v>
      </c>
      <c r="T232" s="4">
        <v>2131.5567999999998</v>
      </c>
      <c r="W232" s="4">
        <v>0</v>
      </c>
      <c r="X232" s="4">
        <v>0.1585</v>
      </c>
      <c r="Y232" s="4">
        <v>12.1</v>
      </c>
      <c r="Z232" s="4">
        <v>859</v>
      </c>
      <c r="AA232" s="4">
        <v>880</v>
      </c>
      <c r="AB232" s="4">
        <v>834</v>
      </c>
      <c r="AC232" s="4">
        <v>46</v>
      </c>
      <c r="AD232" s="4">
        <v>4.93</v>
      </c>
      <c r="AE232" s="4">
        <v>0.11</v>
      </c>
      <c r="AF232" s="4">
        <v>989</v>
      </c>
      <c r="AG232" s="4">
        <v>-12</v>
      </c>
      <c r="AH232" s="4">
        <v>7</v>
      </c>
      <c r="AI232" s="4">
        <v>29</v>
      </c>
      <c r="AJ232" s="4">
        <v>192</v>
      </c>
      <c r="AK232" s="4">
        <v>140</v>
      </c>
      <c r="AL232" s="4">
        <v>1.9</v>
      </c>
      <c r="AM232" s="4">
        <v>195</v>
      </c>
      <c r="AN232" s="4" t="s">
        <v>155</v>
      </c>
      <c r="AO232" s="4">
        <v>2</v>
      </c>
      <c r="AP232" s="5">
        <v>0.91859953703703701</v>
      </c>
      <c r="AQ232" s="4">
        <v>47.164489000000003</v>
      </c>
      <c r="AR232" s="4">
        <v>-88.486838000000006</v>
      </c>
      <c r="AS232" s="4">
        <v>318.8</v>
      </c>
      <c r="AT232" s="4">
        <v>33.200000000000003</v>
      </c>
      <c r="AU232" s="4">
        <v>12</v>
      </c>
      <c r="AV232" s="4">
        <v>10</v>
      </c>
      <c r="AW232" s="4" t="s">
        <v>213</v>
      </c>
      <c r="AX232" s="4">
        <v>1.0564439999999999</v>
      </c>
      <c r="AY232" s="4">
        <v>1.7662340000000001</v>
      </c>
      <c r="AZ232" s="4">
        <v>2.3920080000000001</v>
      </c>
      <c r="BA232" s="4">
        <v>14.023</v>
      </c>
      <c r="BB232" s="4">
        <v>13.08</v>
      </c>
      <c r="BC232" s="4">
        <v>0.93</v>
      </c>
      <c r="BD232" s="4">
        <v>15.816000000000001</v>
      </c>
      <c r="BE232" s="4">
        <v>2592.9879999999998</v>
      </c>
      <c r="BF232" s="4">
        <v>249.82400000000001</v>
      </c>
      <c r="BG232" s="4">
        <v>1.1870000000000001</v>
      </c>
      <c r="BH232" s="4">
        <v>7.9000000000000001E-2</v>
      </c>
      <c r="BI232" s="4">
        <v>1.266</v>
      </c>
      <c r="BJ232" s="4">
        <v>0.89300000000000002</v>
      </c>
      <c r="BK232" s="4">
        <v>5.8999999999999997E-2</v>
      </c>
      <c r="BL232" s="4">
        <v>0.95199999999999996</v>
      </c>
      <c r="BM232" s="4">
        <v>15.4085</v>
      </c>
      <c r="BQ232" s="4">
        <v>25.193000000000001</v>
      </c>
      <c r="BR232" s="4">
        <v>0.30481599999999998</v>
      </c>
      <c r="BS232" s="4">
        <v>-5</v>
      </c>
      <c r="BT232" s="4">
        <v>5.5204000000000003E-2</v>
      </c>
      <c r="BU232" s="4">
        <v>7.4489409999999996</v>
      </c>
      <c r="BV232" s="4">
        <v>1.115121</v>
      </c>
    </row>
    <row r="233" spans="1:74" x14ac:dyDescent="0.25">
      <c r="A233" s="2">
        <v>42068</v>
      </c>
      <c r="B233" s="3">
        <v>1.9097222222222222E-3</v>
      </c>
      <c r="C233" s="4">
        <v>13.789</v>
      </c>
      <c r="D233" s="4">
        <v>1.8629</v>
      </c>
      <c r="E233" s="4">
        <v>18629.262790000001</v>
      </c>
      <c r="F233" s="4">
        <v>42.1</v>
      </c>
      <c r="G233" s="4">
        <v>3.8</v>
      </c>
      <c r="H233" s="4">
        <v>2404.9</v>
      </c>
      <c r="J233" s="4">
        <v>0.1</v>
      </c>
      <c r="K233" s="4">
        <v>0.86470000000000002</v>
      </c>
      <c r="L233" s="4">
        <v>11.924300000000001</v>
      </c>
      <c r="M233" s="4">
        <v>1.6109</v>
      </c>
      <c r="N233" s="4">
        <v>36.427900000000001</v>
      </c>
      <c r="O233" s="4">
        <v>3.2865000000000002</v>
      </c>
      <c r="P233" s="4">
        <v>39.700000000000003</v>
      </c>
      <c r="Q233" s="4">
        <v>27.403199999999998</v>
      </c>
      <c r="R233" s="4">
        <v>2.4723000000000002</v>
      </c>
      <c r="S233" s="4">
        <v>29.9</v>
      </c>
      <c r="T233" s="4">
        <v>2404.8578000000002</v>
      </c>
      <c r="W233" s="4">
        <v>0</v>
      </c>
      <c r="X233" s="4">
        <v>8.6499999999999994E-2</v>
      </c>
      <c r="Y233" s="4">
        <v>12.2</v>
      </c>
      <c r="Z233" s="4">
        <v>858</v>
      </c>
      <c r="AA233" s="4">
        <v>880</v>
      </c>
      <c r="AB233" s="4">
        <v>833</v>
      </c>
      <c r="AC233" s="4">
        <v>46</v>
      </c>
      <c r="AD233" s="4">
        <v>4.93</v>
      </c>
      <c r="AE233" s="4">
        <v>0.11</v>
      </c>
      <c r="AF233" s="4">
        <v>989</v>
      </c>
      <c r="AG233" s="4">
        <v>-12</v>
      </c>
      <c r="AH233" s="4">
        <v>7</v>
      </c>
      <c r="AI233" s="4">
        <v>29</v>
      </c>
      <c r="AJ233" s="4">
        <v>192</v>
      </c>
      <c r="AK233" s="4">
        <v>140.1</v>
      </c>
      <c r="AL233" s="4">
        <v>2</v>
      </c>
      <c r="AM233" s="4">
        <v>195</v>
      </c>
      <c r="AN233" s="4" t="s">
        <v>155</v>
      </c>
      <c r="AO233" s="4">
        <v>2</v>
      </c>
      <c r="AP233" s="5">
        <v>0.91861111111111116</v>
      </c>
      <c r="AQ233" s="4">
        <v>47.164448999999998</v>
      </c>
      <c r="AR233" s="4">
        <v>-88.487015999999997</v>
      </c>
      <c r="AS233" s="4">
        <v>318.7</v>
      </c>
      <c r="AT233" s="4">
        <v>31.7</v>
      </c>
      <c r="AU233" s="4">
        <v>12</v>
      </c>
      <c r="AV233" s="4">
        <v>10</v>
      </c>
      <c r="AW233" s="4" t="s">
        <v>213</v>
      </c>
      <c r="AX233" s="4">
        <v>1.1000000000000001</v>
      </c>
      <c r="AY233" s="4">
        <v>1.2</v>
      </c>
      <c r="AZ233" s="4">
        <v>2</v>
      </c>
      <c r="BA233" s="4">
        <v>14.023</v>
      </c>
      <c r="BB233" s="4">
        <v>13.21</v>
      </c>
      <c r="BC233" s="4">
        <v>0.94</v>
      </c>
      <c r="BD233" s="4">
        <v>15.641999999999999</v>
      </c>
      <c r="BE233" s="4">
        <v>2624.6480000000001</v>
      </c>
      <c r="BF233" s="4">
        <v>225.68199999999999</v>
      </c>
      <c r="BG233" s="4">
        <v>0.84</v>
      </c>
      <c r="BH233" s="4">
        <v>7.5999999999999998E-2</v>
      </c>
      <c r="BI233" s="4">
        <v>0.91500000000000004</v>
      </c>
      <c r="BJ233" s="4">
        <v>0.63200000000000001</v>
      </c>
      <c r="BK233" s="4">
        <v>5.7000000000000002E-2</v>
      </c>
      <c r="BL233" s="4">
        <v>0.68899999999999995</v>
      </c>
      <c r="BM233" s="4">
        <v>17.5044</v>
      </c>
      <c r="BQ233" s="4">
        <v>13.84</v>
      </c>
      <c r="BR233" s="4">
        <v>0.31414199999999998</v>
      </c>
      <c r="BS233" s="4">
        <v>-5</v>
      </c>
      <c r="BT233" s="4">
        <v>5.7611999999999997E-2</v>
      </c>
      <c r="BU233" s="4">
        <v>7.6768450000000001</v>
      </c>
      <c r="BV233" s="4">
        <v>1.163762</v>
      </c>
    </row>
    <row r="234" spans="1:74" x14ac:dyDescent="0.25">
      <c r="A234" s="2">
        <v>42068</v>
      </c>
      <c r="B234" s="3">
        <v>1.9212962962962962E-3</v>
      </c>
      <c r="C234" s="4">
        <v>14.074999999999999</v>
      </c>
      <c r="D234" s="4">
        <v>1.3574999999999999</v>
      </c>
      <c r="E234" s="4">
        <v>13574.81064</v>
      </c>
      <c r="F234" s="4">
        <v>32.700000000000003</v>
      </c>
      <c r="G234" s="4">
        <v>3.5</v>
      </c>
      <c r="H234" s="4">
        <v>1645.6</v>
      </c>
      <c r="J234" s="4">
        <v>0.1</v>
      </c>
      <c r="K234" s="4">
        <v>0.86780000000000002</v>
      </c>
      <c r="L234" s="4">
        <v>12.214700000000001</v>
      </c>
      <c r="M234" s="4">
        <v>1.1779999999999999</v>
      </c>
      <c r="N234" s="4">
        <v>28.388400000000001</v>
      </c>
      <c r="O234" s="4">
        <v>3.0379</v>
      </c>
      <c r="P234" s="4">
        <v>31.4</v>
      </c>
      <c r="Q234" s="4">
        <v>21.355399999999999</v>
      </c>
      <c r="R234" s="4">
        <v>2.2852999999999999</v>
      </c>
      <c r="S234" s="4">
        <v>23.6</v>
      </c>
      <c r="T234" s="4">
        <v>1645.6395</v>
      </c>
      <c r="W234" s="4">
        <v>0</v>
      </c>
      <c r="X234" s="4">
        <v>8.6800000000000002E-2</v>
      </c>
      <c r="Y234" s="4">
        <v>12.4</v>
      </c>
      <c r="Z234" s="4">
        <v>857</v>
      </c>
      <c r="AA234" s="4">
        <v>877</v>
      </c>
      <c r="AB234" s="4">
        <v>831</v>
      </c>
      <c r="AC234" s="4">
        <v>46</v>
      </c>
      <c r="AD234" s="4">
        <v>4.93</v>
      </c>
      <c r="AE234" s="4">
        <v>0.11</v>
      </c>
      <c r="AF234" s="4">
        <v>989</v>
      </c>
      <c r="AG234" s="4">
        <v>-12</v>
      </c>
      <c r="AH234" s="4">
        <v>7</v>
      </c>
      <c r="AI234" s="4">
        <v>29</v>
      </c>
      <c r="AJ234" s="4">
        <v>192</v>
      </c>
      <c r="AK234" s="4">
        <v>141</v>
      </c>
      <c r="AL234" s="4">
        <v>2.2999999999999998</v>
      </c>
      <c r="AM234" s="4">
        <v>195</v>
      </c>
      <c r="AN234" s="4" t="s">
        <v>155</v>
      </c>
      <c r="AO234" s="4">
        <v>2</v>
      </c>
      <c r="AP234" s="5">
        <v>0.91862268518518519</v>
      </c>
      <c r="AQ234" s="4">
        <v>47.164430000000003</v>
      </c>
      <c r="AR234" s="4">
        <v>-88.487089999999995</v>
      </c>
      <c r="AS234" s="4">
        <v>318.7</v>
      </c>
      <c r="AT234" s="4">
        <v>29.9</v>
      </c>
      <c r="AU234" s="4">
        <v>12</v>
      </c>
      <c r="AV234" s="4">
        <v>10</v>
      </c>
      <c r="AW234" s="4" t="s">
        <v>213</v>
      </c>
      <c r="AX234" s="4">
        <v>1.3825000000000001</v>
      </c>
      <c r="AY234" s="4">
        <v>1.087</v>
      </c>
      <c r="AZ234" s="4">
        <v>2.226</v>
      </c>
      <c r="BA234" s="4">
        <v>14.023</v>
      </c>
      <c r="BB234" s="4">
        <v>13.52</v>
      </c>
      <c r="BC234" s="4">
        <v>0.96</v>
      </c>
      <c r="BD234" s="4">
        <v>15.231999999999999</v>
      </c>
      <c r="BE234" s="4">
        <v>2732.0309999999999</v>
      </c>
      <c r="BF234" s="4">
        <v>167.702</v>
      </c>
      <c r="BG234" s="4">
        <v>0.66500000000000004</v>
      </c>
      <c r="BH234" s="4">
        <v>7.0999999999999994E-2</v>
      </c>
      <c r="BI234" s="4">
        <v>0.73599999999999999</v>
      </c>
      <c r="BJ234" s="4">
        <v>0.5</v>
      </c>
      <c r="BK234" s="4">
        <v>5.3999999999999999E-2</v>
      </c>
      <c r="BL234" s="4">
        <v>0.55400000000000005</v>
      </c>
      <c r="BM234" s="4">
        <v>12.171799999999999</v>
      </c>
      <c r="BQ234" s="4">
        <v>14.113</v>
      </c>
      <c r="BR234" s="4">
        <v>0.32871600000000001</v>
      </c>
      <c r="BS234" s="4">
        <v>-5</v>
      </c>
      <c r="BT234" s="4">
        <v>6.3203999999999996E-2</v>
      </c>
      <c r="BU234" s="4">
        <v>8.0329979999999992</v>
      </c>
      <c r="BV234" s="4">
        <v>1.276721</v>
      </c>
    </row>
    <row r="235" spans="1:74" x14ac:dyDescent="0.25">
      <c r="A235" s="2">
        <v>42068</v>
      </c>
      <c r="B235" s="3">
        <v>1.9328703703703704E-3</v>
      </c>
      <c r="C235" s="4">
        <v>14.464</v>
      </c>
      <c r="D235" s="4">
        <v>0.75460000000000005</v>
      </c>
      <c r="E235" s="4">
        <v>7546.2768699999997</v>
      </c>
      <c r="F235" s="4">
        <v>28.6</v>
      </c>
      <c r="G235" s="4">
        <v>3.5</v>
      </c>
      <c r="H235" s="4">
        <v>782.1</v>
      </c>
      <c r="J235" s="4">
        <v>0</v>
      </c>
      <c r="K235" s="4">
        <v>0.871</v>
      </c>
      <c r="L235" s="4">
        <v>12.597899999999999</v>
      </c>
      <c r="M235" s="4">
        <v>0.6573</v>
      </c>
      <c r="N235" s="4">
        <v>24.910699999999999</v>
      </c>
      <c r="O235" s="4">
        <v>3.0485000000000002</v>
      </c>
      <c r="P235" s="4">
        <v>28</v>
      </c>
      <c r="Q235" s="4">
        <v>18.7393</v>
      </c>
      <c r="R235" s="4">
        <v>2.2932999999999999</v>
      </c>
      <c r="S235" s="4">
        <v>21</v>
      </c>
      <c r="T235" s="4">
        <v>782.13879999999995</v>
      </c>
      <c r="W235" s="4">
        <v>0</v>
      </c>
      <c r="X235" s="4">
        <v>0</v>
      </c>
      <c r="Y235" s="4">
        <v>12.4</v>
      </c>
      <c r="Z235" s="4">
        <v>855</v>
      </c>
      <c r="AA235" s="4">
        <v>876</v>
      </c>
      <c r="AB235" s="4">
        <v>830</v>
      </c>
      <c r="AC235" s="4">
        <v>46</v>
      </c>
      <c r="AD235" s="4">
        <v>4.93</v>
      </c>
      <c r="AE235" s="4">
        <v>0.11</v>
      </c>
      <c r="AF235" s="4">
        <v>989</v>
      </c>
      <c r="AG235" s="4">
        <v>-12</v>
      </c>
      <c r="AH235" s="4">
        <v>7</v>
      </c>
      <c r="AI235" s="4">
        <v>29</v>
      </c>
      <c r="AJ235" s="4">
        <v>192.1</v>
      </c>
      <c r="AK235" s="4">
        <v>141</v>
      </c>
      <c r="AL235" s="4">
        <v>2.5</v>
      </c>
      <c r="AM235" s="4">
        <v>195</v>
      </c>
      <c r="AN235" s="4" t="s">
        <v>155</v>
      </c>
      <c r="AO235" s="4">
        <v>2</v>
      </c>
      <c r="AP235" s="5">
        <v>0.91862268518518519</v>
      </c>
      <c r="AQ235" s="4">
        <v>47.164406999999997</v>
      </c>
      <c r="AR235" s="4">
        <v>-88.487178999999998</v>
      </c>
      <c r="AS235" s="4">
        <v>318.60000000000002</v>
      </c>
      <c r="AT235" s="4">
        <v>29.2</v>
      </c>
      <c r="AU235" s="4">
        <v>12</v>
      </c>
      <c r="AV235" s="4">
        <v>10</v>
      </c>
      <c r="AW235" s="4" t="s">
        <v>213</v>
      </c>
      <c r="AX235" s="4">
        <v>1.8825000000000001</v>
      </c>
      <c r="AY235" s="4">
        <v>1</v>
      </c>
      <c r="AZ235" s="4">
        <v>2.6259999999999999</v>
      </c>
      <c r="BA235" s="4">
        <v>14.023</v>
      </c>
      <c r="BB235" s="4">
        <v>13.86</v>
      </c>
      <c r="BC235" s="4">
        <v>0.99</v>
      </c>
      <c r="BD235" s="4">
        <v>14.81</v>
      </c>
      <c r="BE235" s="4">
        <v>2865.221</v>
      </c>
      <c r="BF235" s="4">
        <v>95.146000000000001</v>
      </c>
      <c r="BG235" s="4">
        <v>0.59299999999999997</v>
      </c>
      <c r="BH235" s="4">
        <v>7.2999999999999995E-2</v>
      </c>
      <c r="BI235" s="4">
        <v>0.66600000000000004</v>
      </c>
      <c r="BJ235" s="4">
        <v>0.44600000000000001</v>
      </c>
      <c r="BK235" s="4">
        <v>5.5E-2</v>
      </c>
      <c r="BL235" s="4">
        <v>0.501</v>
      </c>
      <c r="BM235" s="4">
        <v>5.8825000000000003</v>
      </c>
      <c r="BQ235" s="4">
        <v>0</v>
      </c>
      <c r="BR235" s="4">
        <v>0.28998000000000002</v>
      </c>
      <c r="BS235" s="4">
        <v>-5</v>
      </c>
      <c r="BT235" s="4">
        <v>6.5203999999999998E-2</v>
      </c>
      <c r="BU235" s="4">
        <v>7.0863860000000001</v>
      </c>
      <c r="BV235" s="4">
        <v>1.317121</v>
      </c>
    </row>
    <row r="236" spans="1:74" x14ac:dyDescent="0.25">
      <c r="A236" s="2">
        <v>42068</v>
      </c>
      <c r="B236" s="3">
        <v>1.9444444444444442E-3</v>
      </c>
      <c r="C236" s="4">
        <v>14.526999999999999</v>
      </c>
      <c r="D236" s="4">
        <v>0.4965</v>
      </c>
      <c r="E236" s="4">
        <v>4965.2305109999998</v>
      </c>
      <c r="F236" s="4">
        <v>25.5</v>
      </c>
      <c r="G236" s="4">
        <v>3.5</v>
      </c>
      <c r="H236" s="4">
        <v>500.1</v>
      </c>
      <c r="J236" s="4">
        <v>0</v>
      </c>
      <c r="K236" s="4">
        <v>0.87309999999999999</v>
      </c>
      <c r="L236" s="4">
        <v>12.684100000000001</v>
      </c>
      <c r="M236" s="4">
        <v>0.4335</v>
      </c>
      <c r="N236" s="4">
        <v>22.273</v>
      </c>
      <c r="O236" s="4">
        <v>3.0558999999999998</v>
      </c>
      <c r="P236" s="4">
        <v>25.3</v>
      </c>
      <c r="Q236" s="4">
        <v>16.755099999999999</v>
      </c>
      <c r="R236" s="4">
        <v>2.2989000000000002</v>
      </c>
      <c r="S236" s="4">
        <v>19.100000000000001</v>
      </c>
      <c r="T236" s="4">
        <v>500.08460000000002</v>
      </c>
      <c r="W236" s="4">
        <v>0</v>
      </c>
      <c r="X236" s="4">
        <v>0</v>
      </c>
      <c r="Y236" s="4">
        <v>12.5</v>
      </c>
      <c r="Z236" s="4">
        <v>853</v>
      </c>
      <c r="AA236" s="4">
        <v>875</v>
      </c>
      <c r="AB236" s="4">
        <v>828</v>
      </c>
      <c r="AC236" s="4">
        <v>46</v>
      </c>
      <c r="AD236" s="4">
        <v>4.93</v>
      </c>
      <c r="AE236" s="4">
        <v>0.11</v>
      </c>
      <c r="AF236" s="4">
        <v>989</v>
      </c>
      <c r="AG236" s="4">
        <v>-12</v>
      </c>
      <c r="AH236" s="4">
        <v>7</v>
      </c>
      <c r="AI236" s="4">
        <v>29</v>
      </c>
      <c r="AJ236" s="4">
        <v>193</v>
      </c>
      <c r="AK236" s="4">
        <v>141</v>
      </c>
      <c r="AL236" s="4">
        <v>2.9</v>
      </c>
      <c r="AM236" s="4">
        <v>195</v>
      </c>
      <c r="AN236" s="4" t="s">
        <v>155</v>
      </c>
      <c r="AO236" s="4">
        <v>2</v>
      </c>
      <c r="AP236" s="5">
        <v>0.91863425925925923</v>
      </c>
      <c r="AQ236" s="4">
        <v>47.164366999999999</v>
      </c>
      <c r="AR236" s="4">
        <v>-88.487343999999993</v>
      </c>
      <c r="AS236" s="4">
        <v>318.39999999999998</v>
      </c>
      <c r="AT236" s="4">
        <v>29.2</v>
      </c>
      <c r="AU236" s="4">
        <v>12</v>
      </c>
      <c r="AV236" s="4">
        <v>10</v>
      </c>
      <c r="AW236" s="4" t="s">
        <v>213</v>
      </c>
      <c r="AX236" s="4">
        <v>2.2130000000000001</v>
      </c>
      <c r="AY236" s="4">
        <v>1</v>
      </c>
      <c r="AZ236" s="4">
        <v>2.9129999999999998</v>
      </c>
      <c r="BA236" s="4">
        <v>14.023</v>
      </c>
      <c r="BB236" s="4">
        <v>14.09</v>
      </c>
      <c r="BC236" s="4">
        <v>1</v>
      </c>
      <c r="BD236" s="4">
        <v>14.531000000000001</v>
      </c>
      <c r="BE236" s="4">
        <v>2921.2620000000002</v>
      </c>
      <c r="BF236" s="4">
        <v>63.548000000000002</v>
      </c>
      <c r="BG236" s="4">
        <v>0.53700000000000003</v>
      </c>
      <c r="BH236" s="4">
        <v>7.3999999999999996E-2</v>
      </c>
      <c r="BI236" s="4">
        <v>0.61099999999999999</v>
      </c>
      <c r="BJ236" s="4">
        <v>0.40400000000000003</v>
      </c>
      <c r="BK236" s="4">
        <v>5.5E-2</v>
      </c>
      <c r="BL236" s="4">
        <v>0.46</v>
      </c>
      <c r="BM236" s="4">
        <v>3.8087</v>
      </c>
      <c r="BQ236" s="4">
        <v>0</v>
      </c>
      <c r="BR236" s="4">
        <v>0.27640999999999999</v>
      </c>
      <c r="BS236" s="4">
        <v>-5</v>
      </c>
      <c r="BT236" s="4">
        <v>6.6897999999999999E-2</v>
      </c>
      <c r="BU236" s="4">
        <v>6.7547699999999997</v>
      </c>
      <c r="BV236" s="4">
        <v>1.35134</v>
      </c>
    </row>
    <row r="237" spans="1:74" x14ac:dyDescent="0.25">
      <c r="A237" s="2">
        <v>42068</v>
      </c>
      <c r="B237" s="3">
        <v>1.9560185185185184E-3</v>
      </c>
      <c r="C237" s="4">
        <v>14.518000000000001</v>
      </c>
      <c r="D237" s="4">
        <v>0.7631</v>
      </c>
      <c r="E237" s="4">
        <v>7630.7795470000001</v>
      </c>
      <c r="F237" s="4">
        <v>19.600000000000001</v>
      </c>
      <c r="G237" s="4">
        <v>3.4</v>
      </c>
      <c r="H237" s="4">
        <v>830</v>
      </c>
      <c r="J237" s="4">
        <v>0</v>
      </c>
      <c r="K237" s="4">
        <v>0.87050000000000005</v>
      </c>
      <c r="L237" s="4">
        <v>12.6386</v>
      </c>
      <c r="M237" s="4">
        <v>0.6643</v>
      </c>
      <c r="N237" s="4">
        <v>17.07</v>
      </c>
      <c r="O237" s="4">
        <v>2.9603000000000002</v>
      </c>
      <c r="P237" s="4">
        <v>20</v>
      </c>
      <c r="Q237" s="4">
        <v>12.841100000000001</v>
      </c>
      <c r="R237" s="4">
        <v>2.2269000000000001</v>
      </c>
      <c r="S237" s="4">
        <v>15.1</v>
      </c>
      <c r="T237" s="4">
        <v>829.97900000000004</v>
      </c>
      <c r="W237" s="4">
        <v>0</v>
      </c>
      <c r="X237" s="4">
        <v>0</v>
      </c>
      <c r="Y237" s="4">
        <v>12.5</v>
      </c>
      <c r="Z237" s="4">
        <v>854</v>
      </c>
      <c r="AA237" s="4">
        <v>874</v>
      </c>
      <c r="AB237" s="4">
        <v>828</v>
      </c>
      <c r="AC237" s="4">
        <v>46</v>
      </c>
      <c r="AD237" s="4">
        <v>4.93</v>
      </c>
      <c r="AE237" s="4">
        <v>0.11</v>
      </c>
      <c r="AF237" s="4">
        <v>989</v>
      </c>
      <c r="AG237" s="4">
        <v>-12</v>
      </c>
      <c r="AH237" s="4">
        <v>7</v>
      </c>
      <c r="AI237" s="4">
        <v>29</v>
      </c>
      <c r="AJ237" s="4">
        <v>193</v>
      </c>
      <c r="AK237" s="4">
        <v>141</v>
      </c>
      <c r="AL237" s="4">
        <v>2.7</v>
      </c>
      <c r="AM237" s="4">
        <v>195</v>
      </c>
      <c r="AN237" s="4" t="s">
        <v>155</v>
      </c>
      <c r="AO237" s="4">
        <v>2</v>
      </c>
      <c r="AP237" s="5">
        <v>0.91864583333333327</v>
      </c>
      <c r="AQ237" s="4">
        <v>47.16433</v>
      </c>
      <c r="AR237" s="4">
        <v>-88.487510999999998</v>
      </c>
      <c r="AS237" s="4">
        <v>318.39999999999998</v>
      </c>
      <c r="AT237" s="4">
        <v>28.6</v>
      </c>
      <c r="AU237" s="4">
        <v>12</v>
      </c>
      <c r="AV237" s="4">
        <v>10</v>
      </c>
      <c r="AW237" s="4" t="s">
        <v>213</v>
      </c>
      <c r="AX237" s="4">
        <v>1.7355640000000001</v>
      </c>
      <c r="AY237" s="4">
        <v>1.0564439999999999</v>
      </c>
      <c r="AZ237" s="4">
        <v>2.6613389999999999</v>
      </c>
      <c r="BA237" s="4">
        <v>14.023</v>
      </c>
      <c r="BB237" s="4">
        <v>13.8</v>
      </c>
      <c r="BC237" s="4">
        <v>0.98</v>
      </c>
      <c r="BD237" s="4">
        <v>14.874000000000001</v>
      </c>
      <c r="BE237" s="4">
        <v>2863.1750000000002</v>
      </c>
      <c r="BF237" s="4">
        <v>95.78</v>
      </c>
      <c r="BG237" s="4">
        <v>0.40500000000000003</v>
      </c>
      <c r="BH237" s="4">
        <v>7.0000000000000007E-2</v>
      </c>
      <c r="BI237" s="4">
        <v>0.47499999999999998</v>
      </c>
      <c r="BJ237" s="4">
        <v>0.30499999999999999</v>
      </c>
      <c r="BK237" s="4">
        <v>5.2999999999999999E-2</v>
      </c>
      <c r="BL237" s="4">
        <v>0.35699999999999998</v>
      </c>
      <c r="BM237" s="4">
        <v>6.2178000000000004</v>
      </c>
      <c r="BQ237" s="4">
        <v>0</v>
      </c>
      <c r="BR237" s="4">
        <v>0.242732</v>
      </c>
      <c r="BS237" s="4">
        <v>-5</v>
      </c>
      <c r="BT237" s="4">
        <v>6.6203999999999999E-2</v>
      </c>
      <c r="BU237" s="4">
        <v>5.9317630000000001</v>
      </c>
      <c r="BV237" s="4">
        <v>1.337321</v>
      </c>
    </row>
    <row r="238" spans="1:74" x14ac:dyDescent="0.25">
      <c r="A238" s="2">
        <v>42068</v>
      </c>
      <c r="B238" s="3">
        <v>1.9675925925925928E-3</v>
      </c>
      <c r="C238" s="4">
        <v>14.51</v>
      </c>
      <c r="D238" s="4">
        <v>0.67869999999999997</v>
      </c>
      <c r="E238" s="4">
        <v>6787.0900320000001</v>
      </c>
      <c r="F238" s="4">
        <v>17.7</v>
      </c>
      <c r="G238" s="4">
        <v>4.5</v>
      </c>
      <c r="H238" s="4">
        <v>790.8</v>
      </c>
      <c r="J238" s="4">
        <v>0</v>
      </c>
      <c r="K238" s="4">
        <v>0.87139999999999995</v>
      </c>
      <c r="L238" s="4">
        <v>12.6441</v>
      </c>
      <c r="M238" s="4">
        <v>0.59140000000000004</v>
      </c>
      <c r="N238" s="4">
        <v>15.428000000000001</v>
      </c>
      <c r="O238" s="4">
        <v>3.9137</v>
      </c>
      <c r="P238" s="4">
        <v>19.3</v>
      </c>
      <c r="Q238" s="4">
        <v>11.6059</v>
      </c>
      <c r="R238" s="4">
        <v>2.9441000000000002</v>
      </c>
      <c r="S238" s="4">
        <v>14.5</v>
      </c>
      <c r="T238" s="4">
        <v>790.7962</v>
      </c>
      <c r="W238" s="4">
        <v>0</v>
      </c>
      <c r="X238" s="4">
        <v>0</v>
      </c>
      <c r="Y238" s="4">
        <v>12.5</v>
      </c>
      <c r="Z238" s="4">
        <v>854</v>
      </c>
      <c r="AA238" s="4">
        <v>875</v>
      </c>
      <c r="AB238" s="4">
        <v>829</v>
      </c>
      <c r="AC238" s="4">
        <v>46</v>
      </c>
      <c r="AD238" s="4">
        <v>4.93</v>
      </c>
      <c r="AE238" s="4">
        <v>0.11</v>
      </c>
      <c r="AF238" s="4">
        <v>989</v>
      </c>
      <c r="AG238" s="4">
        <v>-12</v>
      </c>
      <c r="AH238" s="4">
        <v>7</v>
      </c>
      <c r="AI238" s="4">
        <v>29</v>
      </c>
      <c r="AJ238" s="4">
        <v>193</v>
      </c>
      <c r="AK238" s="4">
        <v>141</v>
      </c>
      <c r="AL238" s="4">
        <v>2.9</v>
      </c>
      <c r="AM238" s="4">
        <v>195</v>
      </c>
      <c r="AN238" s="4" t="s">
        <v>155</v>
      </c>
      <c r="AO238" s="4">
        <v>2</v>
      </c>
      <c r="AP238" s="5">
        <v>0.91865740740740742</v>
      </c>
      <c r="AQ238" s="4">
        <v>47.164296999999998</v>
      </c>
      <c r="AR238" s="4">
        <v>-88.487672000000003</v>
      </c>
      <c r="AS238" s="4">
        <v>318.39999999999998</v>
      </c>
      <c r="AT238" s="4">
        <v>28.2</v>
      </c>
      <c r="AU238" s="4">
        <v>12</v>
      </c>
      <c r="AV238" s="4">
        <v>10</v>
      </c>
      <c r="AW238" s="4" t="s">
        <v>213</v>
      </c>
      <c r="AX238" s="4">
        <v>1.3</v>
      </c>
      <c r="AY238" s="4">
        <v>1.1000000000000001</v>
      </c>
      <c r="AZ238" s="4">
        <v>2.4</v>
      </c>
      <c r="BA238" s="4">
        <v>14.023</v>
      </c>
      <c r="BB238" s="4">
        <v>13.89</v>
      </c>
      <c r="BC238" s="4">
        <v>0.99</v>
      </c>
      <c r="BD238" s="4">
        <v>14.757</v>
      </c>
      <c r="BE238" s="4">
        <v>2879.8009999999999</v>
      </c>
      <c r="BF238" s="4">
        <v>85.734999999999999</v>
      </c>
      <c r="BG238" s="4">
        <v>0.36799999999999999</v>
      </c>
      <c r="BH238" s="4">
        <v>9.2999999999999999E-2</v>
      </c>
      <c r="BI238" s="4">
        <v>0.46100000000000002</v>
      </c>
      <c r="BJ238" s="4">
        <v>0.27700000000000002</v>
      </c>
      <c r="BK238" s="4">
        <v>7.0000000000000007E-2</v>
      </c>
      <c r="BL238" s="4">
        <v>0.34699999999999998</v>
      </c>
      <c r="BM238" s="4">
        <v>5.9561000000000002</v>
      </c>
      <c r="BQ238" s="4">
        <v>0</v>
      </c>
      <c r="BR238" s="4">
        <v>0.30261199999999999</v>
      </c>
      <c r="BS238" s="4">
        <v>-5</v>
      </c>
      <c r="BT238" s="4">
        <v>6.8000000000000005E-2</v>
      </c>
      <c r="BU238" s="4">
        <v>7.3950810000000002</v>
      </c>
      <c r="BV238" s="4">
        <v>1.3735999999999999</v>
      </c>
    </row>
    <row r="239" spans="1:74" x14ac:dyDescent="0.25">
      <c r="A239" s="2">
        <v>42068</v>
      </c>
      <c r="B239" s="3">
        <v>1.9791666666666668E-3</v>
      </c>
      <c r="C239" s="4">
        <v>14.52</v>
      </c>
      <c r="D239" s="4">
        <v>0.60550000000000004</v>
      </c>
      <c r="E239" s="4">
        <v>6054.8231230000001</v>
      </c>
      <c r="F239" s="4">
        <v>14.9</v>
      </c>
      <c r="G239" s="4">
        <v>5.7</v>
      </c>
      <c r="H239" s="4">
        <v>561.5</v>
      </c>
      <c r="J239" s="4">
        <v>0</v>
      </c>
      <c r="K239" s="4">
        <v>0.87219999999999998</v>
      </c>
      <c r="L239" s="4">
        <v>12.6637</v>
      </c>
      <c r="M239" s="4">
        <v>0.52810000000000001</v>
      </c>
      <c r="N239" s="4">
        <v>13.004300000000001</v>
      </c>
      <c r="O239" s="4">
        <v>4.9709000000000003</v>
      </c>
      <c r="P239" s="4">
        <v>18</v>
      </c>
      <c r="Q239" s="4">
        <v>9.7826000000000004</v>
      </c>
      <c r="R239" s="4">
        <v>3.7393999999999998</v>
      </c>
      <c r="S239" s="4">
        <v>13.5</v>
      </c>
      <c r="T239" s="4">
        <v>561.52909999999997</v>
      </c>
      <c r="W239" s="4">
        <v>0</v>
      </c>
      <c r="X239" s="4">
        <v>0</v>
      </c>
      <c r="Y239" s="4">
        <v>12.5</v>
      </c>
      <c r="Z239" s="4">
        <v>853</v>
      </c>
      <c r="AA239" s="4">
        <v>876</v>
      </c>
      <c r="AB239" s="4">
        <v>829</v>
      </c>
      <c r="AC239" s="4">
        <v>46</v>
      </c>
      <c r="AD239" s="4">
        <v>4.93</v>
      </c>
      <c r="AE239" s="4">
        <v>0.11</v>
      </c>
      <c r="AF239" s="4">
        <v>989</v>
      </c>
      <c r="AG239" s="4">
        <v>-12</v>
      </c>
      <c r="AH239" s="4">
        <v>7.1020000000000003</v>
      </c>
      <c r="AI239" s="4">
        <v>29</v>
      </c>
      <c r="AJ239" s="4">
        <v>192.9</v>
      </c>
      <c r="AK239" s="4">
        <v>141</v>
      </c>
      <c r="AL239" s="4">
        <v>2.9</v>
      </c>
      <c r="AM239" s="4">
        <v>195</v>
      </c>
      <c r="AN239" s="4" t="s">
        <v>155</v>
      </c>
      <c r="AO239" s="4">
        <v>2</v>
      </c>
      <c r="AP239" s="5">
        <v>0.91866898148148157</v>
      </c>
      <c r="AQ239" s="4">
        <v>47.164265</v>
      </c>
      <c r="AR239" s="4">
        <v>-88.487831999999997</v>
      </c>
      <c r="AS239" s="4">
        <v>318.5</v>
      </c>
      <c r="AT239" s="4">
        <v>28.2</v>
      </c>
      <c r="AU239" s="4">
        <v>12</v>
      </c>
      <c r="AV239" s="4">
        <v>10</v>
      </c>
      <c r="AW239" s="4" t="s">
        <v>213</v>
      </c>
      <c r="AX239" s="4">
        <v>1.3</v>
      </c>
      <c r="AY239" s="4">
        <v>1.1000000000000001</v>
      </c>
      <c r="AZ239" s="4">
        <v>2.4</v>
      </c>
      <c r="BA239" s="4">
        <v>14.023</v>
      </c>
      <c r="BB239" s="4">
        <v>13.98</v>
      </c>
      <c r="BC239" s="4">
        <v>1</v>
      </c>
      <c r="BD239" s="4">
        <v>14.656000000000001</v>
      </c>
      <c r="BE239" s="4">
        <v>2898.8270000000002</v>
      </c>
      <c r="BF239" s="4">
        <v>76.938000000000002</v>
      </c>
      <c r="BG239" s="4">
        <v>0.312</v>
      </c>
      <c r="BH239" s="4">
        <v>0.11899999999999999</v>
      </c>
      <c r="BI239" s="4">
        <v>0.43099999999999999</v>
      </c>
      <c r="BJ239" s="4">
        <v>0.23499999999999999</v>
      </c>
      <c r="BK239" s="4">
        <v>0.09</v>
      </c>
      <c r="BL239" s="4">
        <v>0.32400000000000001</v>
      </c>
      <c r="BM239" s="4">
        <v>4.2506000000000004</v>
      </c>
      <c r="BQ239" s="4">
        <v>0</v>
      </c>
      <c r="BR239" s="4">
        <v>0.30575600000000003</v>
      </c>
      <c r="BS239" s="4">
        <v>-5</v>
      </c>
      <c r="BT239" s="4">
        <v>6.8000000000000005E-2</v>
      </c>
      <c r="BU239" s="4">
        <v>7.4719119999999997</v>
      </c>
      <c r="BV239" s="4">
        <v>1.3735999999999999</v>
      </c>
    </row>
    <row r="240" spans="1:74" x14ac:dyDescent="0.25">
      <c r="A240" s="2">
        <v>42068</v>
      </c>
      <c r="B240" s="3">
        <v>1.9907407407407408E-3</v>
      </c>
      <c r="C240" s="4">
        <v>14.555</v>
      </c>
      <c r="D240" s="4">
        <v>0.54369999999999996</v>
      </c>
      <c r="E240" s="4">
        <v>5436.6183570000003</v>
      </c>
      <c r="F240" s="4">
        <v>14.3</v>
      </c>
      <c r="G240" s="4">
        <v>5.7</v>
      </c>
      <c r="H240" s="4">
        <v>550.79999999999995</v>
      </c>
      <c r="J240" s="4">
        <v>0</v>
      </c>
      <c r="K240" s="4">
        <v>0.87239999999999995</v>
      </c>
      <c r="L240" s="4">
        <v>12.6972</v>
      </c>
      <c r="M240" s="4">
        <v>0.4743</v>
      </c>
      <c r="N240" s="4">
        <v>12.476699999999999</v>
      </c>
      <c r="O240" s="4">
        <v>4.9725999999999999</v>
      </c>
      <c r="P240" s="4">
        <v>17.399999999999999</v>
      </c>
      <c r="Q240" s="4">
        <v>9.3856999999999999</v>
      </c>
      <c r="R240" s="4">
        <v>3.7406999999999999</v>
      </c>
      <c r="S240" s="4">
        <v>13.1</v>
      </c>
      <c r="T240" s="4">
        <v>550.81809999999996</v>
      </c>
      <c r="W240" s="4">
        <v>0</v>
      </c>
      <c r="X240" s="4">
        <v>0</v>
      </c>
      <c r="Y240" s="4">
        <v>12.5</v>
      </c>
      <c r="Z240" s="4">
        <v>853</v>
      </c>
      <c r="AA240" s="4">
        <v>875</v>
      </c>
      <c r="AB240" s="4">
        <v>828</v>
      </c>
      <c r="AC240" s="4">
        <v>46</v>
      </c>
      <c r="AD240" s="4">
        <v>4.93</v>
      </c>
      <c r="AE240" s="4">
        <v>0.11</v>
      </c>
      <c r="AF240" s="4">
        <v>989</v>
      </c>
      <c r="AG240" s="4">
        <v>-12</v>
      </c>
      <c r="AH240" s="4">
        <v>8</v>
      </c>
      <c r="AI240" s="4">
        <v>29</v>
      </c>
      <c r="AJ240" s="4">
        <v>192</v>
      </c>
      <c r="AK240" s="4">
        <v>141</v>
      </c>
      <c r="AL240" s="4">
        <v>2.6</v>
      </c>
      <c r="AM240" s="4">
        <v>195</v>
      </c>
      <c r="AN240" s="4" t="s">
        <v>155</v>
      </c>
      <c r="AO240" s="4">
        <v>2</v>
      </c>
      <c r="AP240" s="5">
        <v>0.9186805555555555</v>
      </c>
      <c r="AQ240" s="4">
        <v>47.164216000000003</v>
      </c>
      <c r="AR240" s="4">
        <v>-88.488080999999994</v>
      </c>
      <c r="AS240" s="4">
        <v>318.5</v>
      </c>
      <c r="AT240" s="4">
        <v>28.2</v>
      </c>
      <c r="AU240" s="4">
        <v>12</v>
      </c>
      <c r="AV240" s="4">
        <v>10</v>
      </c>
      <c r="AW240" s="4" t="s">
        <v>213</v>
      </c>
      <c r="AX240" s="4">
        <v>1.3</v>
      </c>
      <c r="AY240" s="4">
        <v>1.1000000000000001</v>
      </c>
      <c r="AZ240" s="4">
        <v>2.4</v>
      </c>
      <c r="BA240" s="4">
        <v>14.023</v>
      </c>
      <c r="BB240" s="4">
        <v>14.01</v>
      </c>
      <c r="BC240" s="4">
        <v>1</v>
      </c>
      <c r="BD240" s="4">
        <v>14.628</v>
      </c>
      <c r="BE240" s="4">
        <v>2911.2089999999998</v>
      </c>
      <c r="BF240" s="4">
        <v>69.212000000000003</v>
      </c>
      <c r="BG240" s="4">
        <v>0.3</v>
      </c>
      <c r="BH240" s="4">
        <v>0.11899999999999999</v>
      </c>
      <c r="BI240" s="4">
        <v>0.41899999999999998</v>
      </c>
      <c r="BJ240" s="4">
        <v>0.22500000000000001</v>
      </c>
      <c r="BK240" s="4">
        <v>0.09</v>
      </c>
      <c r="BL240" s="4">
        <v>0.315</v>
      </c>
      <c r="BM240" s="4">
        <v>4.1763000000000003</v>
      </c>
      <c r="BQ240" s="4">
        <v>0</v>
      </c>
      <c r="BR240" s="4">
        <v>0.286306</v>
      </c>
      <c r="BS240" s="4">
        <v>-5</v>
      </c>
      <c r="BT240" s="4">
        <v>6.8204000000000001E-2</v>
      </c>
      <c r="BU240" s="4">
        <v>6.9966030000000003</v>
      </c>
      <c r="BV240" s="4">
        <v>1.377721</v>
      </c>
    </row>
    <row r="241" spans="1:74" x14ac:dyDescent="0.25">
      <c r="A241" s="2">
        <v>42068</v>
      </c>
      <c r="B241" s="3">
        <v>2.0023148148148148E-3</v>
      </c>
      <c r="C241" s="4">
        <v>14.621</v>
      </c>
      <c r="D241" s="4">
        <v>0.43659999999999999</v>
      </c>
      <c r="E241" s="4">
        <v>4366.2915599999997</v>
      </c>
      <c r="F241" s="4">
        <v>13.3</v>
      </c>
      <c r="G241" s="4">
        <v>5.8</v>
      </c>
      <c r="H241" s="4">
        <v>443.6</v>
      </c>
      <c r="J241" s="4">
        <v>0</v>
      </c>
      <c r="K241" s="4">
        <v>0.873</v>
      </c>
      <c r="L241" s="4">
        <v>12.763199999999999</v>
      </c>
      <c r="M241" s="4">
        <v>0.38119999999999998</v>
      </c>
      <c r="N241" s="4">
        <v>11.6105</v>
      </c>
      <c r="O241" s="4">
        <v>5.0632000000000001</v>
      </c>
      <c r="P241" s="4">
        <v>16.7</v>
      </c>
      <c r="Q241" s="4">
        <v>8.7340999999999998</v>
      </c>
      <c r="R241" s="4">
        <v>3.8089</v>
      </c>
      <c r="S241" s="4">
        <v>12.5</v>
      </c>
      <c r="T241" s="4">
        <v>443.61189999999999</v>
      </c>
      <c r="W241" s="4">
        <v>0</v>
      </c>
      <c r="X241" s="4">
        <v>0</v>
      </c>
      <c r="Y241" s="4">
        <v>12.6</v>
      </c>
      <c r="Z241" s="4">
        <v>852</v>
      </c>
      <c r="AA241" s="4">
        <v>874</v>
      </c>
      <c r="AB241" s="4">
        <v>828</v>
      </c>
      <c r="AC241" s="4">
        <v>46</v>
      </c>
      <c r="AD241" s="4">
        <v>4.93</v>
      </c>
      <c r="AE241" s="4">
        <v>0.11</v>
      </c>
      <c r="AF241" s="4">
        <v>989</v>
      </c>
      <c r="AG241" s="4">
        <v>-12</v>
      </c>
      <c r="AH241" s="4">
        <v>8</v>
      </c>
      <c r="AI241" s="4">
        <v>29</v>
      </c>
      <c r="AJ241" s="4">
        <v>192</v>
      </c>
      <c r="AK241" s="4">
        <v>141</v>
      </c>
      <c r="AL241" s="4">
        <v>2.8</v>
      </c>
      <c r="AM241" s="4">
        <v>195</v>
      </c>
      <c r="AN241" s="4" t="s">
        <v>155</v>
      </c>
      <c r="AO241" s="4">
        <v>2</v>
      </c>
      <c r="AP241" s="5">
        <v>0.91870370370370369</v>
      </c>
      <c r="AQ241" s="4">
        <v>47.164185000000003</v>
      </c>
      <c r="AR241" s="4">
        <v>-88.488305999999994</v>
      </c>
      <c r="AS241" s="4">
        <v>318.8</v>
      </c>
      <c r="AT241" s="4">
        <v>26.8</v>
      </c>
      <c r="AU241" s="4">
        <v>12</v>
      </c>
      <c r="AV241" s="4">
        <v>10</v>
      </c>
      <c r="AW241" s="4" t="s">
        <v>213</v>
      </c>
      <c r="AX241" s="4">
        <v>1.3</v>
      </c>
      <c r="AY241" s="4">
        <v>1.1000000000000001</v>
      </c>
      <c r="AZ241" s="4">
        <v>2.4</v>
      </c>
      <c r="BA241" s="4">
        <v>14.023</v>
      </c>
      <c r="BB241" s="4">
        <v>14.07</v>
      </c>
      <c r="BC241" s="4">
        <v>1</v>
      </c>
      <c r="BD241" s="4">
        <v>14.552</v>
      </c>
      <c r="BE241" s="4">
        <v>2934.7669999999998</v>
      </c>
      <c r="BF241" s="4">
        <v>55.783000000000001</v>
      </c>
      <c r="BG241" s="4">
        <v>0.28000000000000003</v>
      </c>
      <c r="BH241" s="4">
        <v>0.122</v>
      </c>
      <c r="BI241" s="4">
        <v>0.40100000000000002</v>
      </c>
      <c r="BJ241" s="4">
        <v>0.21</v>
      </c>
      <c r="BK241" s="4">
        <v>9.1999999999999998E-2</v>
      </c>
      <c r="BL241" s="4">
        <v>0.30199999999999999</v>
      </c>
      <c r="BM241" s="4">
        <v>3.3732000000000002</v>
      </c>
      <c r="BQ241" s="4">
        <v>0</v>
      </c>
      <c r="BR241" s="4">
        <v>0.28573900000000002</v>
      </c>
      <c r="BS241" s="4">
        <v>-5</v>
      </c>
      <c r="BT241" s="4">
        <v>6.9898000000000002E-2</v>
      </c>
      <c r="BU241" s="4">
        <v>6.9827529999999998</v>
      </c>
      <c r="BV241" s="4">
        <v>1.411942</v>
      </c>
    </row>
    <row r="242" spans="1:74" x14ac:dyDescent="0.25">
      <c r="A242" s="2">
        <v>42068</v>
      </c>
      <c r="B242" s="3">
        <v>2.0138888888888888E-3</v>
      </c>
      <c r="C242" s="4">
        <v>14.680999999999999</v>
      </c>
      <c r="D242" s="4">
        <v>0.30209999999999998</v>
      </c>
      <c r="E242" s="4">
        <v>3020.9779950000002</v>
      </c>
      <c r="F242" s="4">
        <v>12.1</v>
      </c>
      <c r="G242" s="4">
        <v>8.1</v>
      </c>
      <c r="H242" s="4">
        <v>288.10000000000002</v>
      </c>
      <c r="J242" s="4">
        <v>0</v>
      </c>
      <c r="K242" s="4">
        <v>0.87380000000000002</v>
      </c>
      <c r="L242" s="4">
        <v>12.828799999999999</v>
      </c>
      <c r="M242" s="4">
        <v>0.26400000000000001</v>
      </c>
      <c r="N242" s="4">
        <v>10.576700000000001</v>
      </c>
      <c r="O242" s="4">
        <v>7.0770999999999997</v>
      </c>
      <c r="P242" s="4">
        <v>17.7</v>
      </c>
      <c r="Q242" s="4">
        <v>7.9564000000000004</v>
      </c>
      <c r="R242" s="4">
        <v>5.3238000000000003</v>
      </c>
      <c r="S242" s="4">
        <v>13.3</v>
      </c>
      <c r="T242" s="4">
        <v>288.0591</v>
      </c>
      <c r="W242" s="4">
        <v>0</v>
      </c>
      <c r="X242" s="4">
        <v>0</v>
      </c>
      <c r="Y242" s="4">
        <v>12.5</v>
      </c>
      <c r="Z242" s="4">
        <v>852</v>
      </c>
      <c r="AA242" s="4">
        <v>874</v>
      </c>
      <c r="AB242" s="4">
        <v>828</v>
      </c>
      <c r="AC242" s="4">
        <v>46</v>
      </c>
      <c r="AD242" s="4">
        <v>4.93</v>
      </c>
      <c r="AE242" s="4">
        <v>0.11</v>
      </c>
      <c r="AF242" s="4">
        <v>989</v>
      </c>
      <c r="AG242" s="4">
        <v>-12</v>
      </c>
      <c r="AH242" s="4">
        <v>8</v>
      </c>
      <c r="AI242" s="4">
        <v>29</v>
      </c>
      <c r="AJ242" s="4">
        <v>192</v>
      </c>
      <c r="AK242" s="4">
        <v>141</v>
      </c>
      <c r="AL242" s="4">
        <v>2.9</v>
      </c>
      <c r="AM242" s="4">
        <v>195</v>
      </c>
      <c r="AN242" s="4" t="s">
        <v>155</v>
      </c>
      <c r="AO242" s="4">
        <v>2</v>
      </c>
      <c r="AP242" s="5">
        <v>0.91871527777777784</v>
      </c>
      <c r="AQ242" s="4">
        <v>47.164183000000001</v>
      </c>
      <c r="AR242" s="4">
        <v>-88.488372999999996</v>
      </c>
      <c r="AS242" s="4">
        <v>319.10000000000002</v>
      </c>
      <c r="AT242" s="4">
        <v>23.1</v>
      </c>
      <c r="AU242" s="4">
        <v>12</v>
      </c>
      <c r="AV242" s="4">
        <v>10</v>
      </c>
      <c r="AW242" s="4" t="s">
        <v>213</v>
      </c>
      <c r="AX242" s="4">
        <v>1.412887</v>
      </c>
      <c r="AY242" s="4">
        <v>1.212887</v>
      </c>
      <c r="AZ242" s="4">
        <v>2.5128870000000001</v>
      </c>
      <c r="BA242" s="4">
        <v>14.023</v>
      </c>
      <c r="BB242" s="4">
        <v>14.17</v>
      </c>
      <c r="BC242" s="4">
        <v>1.01</v>
      </c>
      <c r="BD242" s="4">
        <v>14.436999999999999</v>
      </c>
      <c r="BE242" s="4">
        <v>2964.9940000000001</v>
      </c>
      <c r="BF242" s="4">
        <v>38.832999999999998</v>
      </c>
      <c r="BG242" s="4">
        <v>0.25600000000000001</v>
      </c>
      <c r="BH242" s="4">
        <v>0.17100000000000001</v>
      </c>
      <c r="BI242" s="4">
        <v>0.42699999999999999</v>
      </c>
      <c r="BJ242" s="4">
        <v>0.193</v>
      </c>
      <c r="BK242" s="4">
        <v>0.129</v>
      </c>
      <c r="BL242" s="4">
        <v>0.32100000000000001</v>
      </c>
      <c r="BM242" s="4">
        <v>2.2016</v>
      </c>
      <c r="BQ242" s="4">
        <v>0</v>
      </c>
      <c r="BR242" s="4">
        <v>0.25952799999999998</v>
      </c>
      <c r="BS242" s="4">
        <v>-5</v>
      </c>
      <c r="BT242" s="4">
        <v>6.9100999999999996E-2</v>
      </c>
      <c r="BU242" s="4">
        <v>6.3422039999999997</v>
      </c>
      <c r="BV242" s="4">
        <v>1.395842</v>
      </c>
    </row>
    <row r="243" spans="1:74" x14ac:dyDescent="0.25">
      <c r="A243" s="2">
        <v>42068</v>
      </c>
      <c r="B243" s="3">
        <v>2.0254629629629629E-3</v>
      </c>
      <c r="C243" s="4">
        <v>14.378</v>
      </c>
      <c r="D243" s="4">
        <v>0.84650000000000003</v>
      </c>
      <c r="E243" s="4">
        <v>8465.1507739999997</v>
      </c>
      <c r="F243" s="4">
        <v>12</v>
      </c>
      <c r="G243" s="4">
        <v>10.4</v>
      </c>
      <c r="H243" s="4">
        <v>656.9</v>
      </c>
      <c r="J243" s="4">
        <v>0</v>
      </c>
      <c r="K243" s="4">
        <v>0.871</v>
      </c>
      <c r="L243" s="4">
        <v>12.523999999999999</v>
      </c>
      <c r="M243" s="4">
        <v>0.73729999999999996</v>
      </c>
      <c r="N243" s="4">
        <v>10.452400000000001</v>
      </c>
      <c r="O243" s="4">
        <v>9.0467999999999993</v>
      </c>
      <c r="P243" s="4">
        <v>19.5</v>
      </c>
      <c r="Q243" s="4">
        <v>7.8628999999999998</v>
      </c>
      <c r="R243" s="4">
        <v>6.8055000000000003</v>
      </c>
      <c r="S243" s="4">
        <v>14.7</v>
      </c>
      <c r="T243" s="4">
        <v>656.88170000000002</v>
      </c>
      <c r="W243" s="4">
        <v>0</v>
      </c>
      <c r="X243" s="4">
        <v>0</v>
      </c>
      <c r="Y243" s="4">
        <v>12.6</v>
      </c>
      <c r="Z243" s="4">
        <v>853</v>
      </c>
      <c r="AA243" s="4">
        <v>873</v>
      </c>
      <c r="AB243" s="4">
        <v>828</v>
      </c>
      <c r="AC243" s="4">
        <v>46</v>
      </c>
      <c r="AD243" s="4">
        <v>4.93</v>
      </c>
      <c r="AE243" s="4">
        <v>0.11</v>
      </c>
      <c r="AF243" s="4">
        <v>989</v>
      </c>
      <c r="AG243" s="4">
        <v>-12</v>
      </c>
      <c r="AH243" s="4">
        <v>8</v>
      </c>
      <c r="AI243" s="4">
        <v>29</v>
      </c>
      <c r="AJ243" s="4">
        <v>192</v>
      </c>
      <c r="AK243" s="4">
        <v>141</v>
      </c>
      <c r="AL243" s="4">
        <v>2.8</v>
      </c>
      <c r="AM243" s="4">
        <v>195</v>
      </c>
      <c r="AN243" s="4" t="s">
        <v>155</v>
      </c>
      <c r="AO243" s="4">
        <v>2</v>
      </c>
      <c r="AP243" s="5">
        <v>0.91871527777777784</v>
      </c>
      <c r="AQ243" s="4">
        <v>47.164197000000001</v>
      </c>
      <c r="AR243" s="4">
        <v>-88.488439999999997</v>
      </c>
      <c r="AS243" s="4">
        <v>319.2</v>
      </c>
      <c r="AT243" s="4">
        <v>21.2</v>
      </c>
      <c r="AU243" s="4">
        <v>12</v>
      </c>
      <c r="AV243" s="4">
        <v>10</v>
      </c>
      <c r="AW243" s="4" t="s">
        <v>213</v>
      </c>
      <c r="AX243" s="4">
        <v>1.3306309999999999</v>
      </c>
      <c r="AY243" s="4">
        <v>1.3564560000000001</v>
      </c>
      <c r="AZ243" s="4">
        <v>2.6</v>
      </c>
      <c r="BA243" s="4">
        <v>14.023</v>
      </c>
      <c r="BB243" s="4">
        <v>13.85</v>
      </c>
      <c r="BC243" s="4">
        <v>0.99</v>
      </c>
      <c r="BD243" s="4">
        <v>14.805999999999999</v>
      </c>
      <c r="BE243" s="4">
        <v>2849.7739999999999</v>
      </c>
      <c r="BF243" s="4">
        <v>106.786</v>
      </c>
      <c r="BG243" s="4">
        <v>0.249</v>
      </c>
      <c r="BH243" s="4">
        <v>0.216</v>
      </c>
      <c r="BI243" s="4">
        <v>0.46500000000000002</v>
      </c>
      <c r="BJ243" s="4">
        <v>0.187</v>
      </c>
      <c r="BK243" s="4">
        <v>0.16200000000000001</v>
      </c>
      <c r="BL243" s="4">
        <v>0.35</v>
      </c>
      <c r="BM243" s="4">
        <v>4.9428000000000001</v>
      </c>
      <c r="BQ243" s="4">
        <v>0</v>
      </c>
      <c r="BR243" s="4">
        <v>0.284856</v>
      </c>
      <c r="BS243" s="4">
        <v>-5</v>
      </c>
      <c r="BT243" s="4">
        <v>7.0000000000000007E-2</v>
      </c>
      <c r="BU243" s="4">
        <v>6.9611689999999999</v>
      </c>
      <c r="BV243" s="4">
        <v>1.4139999999999999</v>
      </c>
    </row>
    <row r="244" spans="1:74" x14ac:dyDescent="0.25">
      <c r="A244" s="2">
        <v>42068</v>
      </c>
      <c r="B244" s="3">
        <v>2.0370370370370373E-3</v>
      </c>
      <c r="C244" s="4">
        <v>14</v>
      </c>
      <c r="D244" s="4">
        <v>1.6123000000000001</v>
      </c>
      <c r="E244" s="4">
        <v>16122.5</v>
      </c>
      <c r="F244" s="4">
        <v>12.1</v>
      </c>
      <c r="G244" s="4">
        <v>25.5</v>
      </c>
      <c r="H244" s="4">
        <v>1815.5</v>
      </c>
      <c r="J244" s="4">
        <v>0</v>
      </c>
      <c r="K244" s="4">
        <v>0.86609999999999998</v>
      </c>
      <c r="L244" s="4">
        <v>12.1252</v>
      </c>
      <c r="M244" s="4">
        <v>1.3963000000000001</v>
      </c>
      <c r="N244" s="4">
        <v>10.4796</v>
      </c>
      <c r="O244" s="4">
        <v>22.0794</v>
      </c>
      <c r="P244" s="4">
        <v>32.6</v>
      </c>
      <c r="Q244" s="4">
        <v>7.8834</v>
      </c>
      <c r="R244" s="4">
        <v>16.609400000000001</v>
      </c>
      <c r="S244" s="4">
        <v>24.5</v>
      </c>
      <c r="T244" s="4">
        <v>1815.5355</v>
      </c>
      <c r="W244" s="4">
        <v>0</v>
      </c>
      <c r="X244" s="4">
        <v>0</v>
      </c>
      <c r="Y244" s="4">
        <v>12.6</v>
      </c>
      <c r="Z244" s="4">
        <v>853</v>
      </c>
      <c r="AA244" s="4">
        <v>873</v>
      </c>
      <c r="AB244" s="4">
        <v>829</v>
      </c>
      <c r="AC244" s="4">
        <v>46</v>
      </c>
      <c r="AD244" s="4">
        <v>4.93</v>
      </c>
      <c r="AE244" s="4">
        <v>0.11</v>
      </c>
      <c r="AF244" s="4">
        <v>989</v>
      </c>
      <c r="AG244" s="4">
        <v>-12</v>
      </c>
      <c r="AH244" s="4">
        <v>8</v>
      </c>
      <c r="AI244" s="4">
        <v>29</v>
      </c>
      <c r="AJ244" s="4">
        <v>192</v>
      </c>
      <c r="AK244" s="4">
        <v>141</v>
      </c>
      <c r="AL244" s="4">
        <v>2.7</v>
      </c>
      <c r="AM244" s="4">
        <v>195</v>
      </c>
      <c r="AN244" s="4" t="s">
        <v>155</v>
      </c>
      <c r="AO244" s="4">
        <v>2</v>
      </c>
      <c r="AP244" s="5">
        <v>0.91872685185185177</v>
      </c>
      <c r="AQ244" s="4">
        <v>47.164233000000003</v>
      </c>
      <c r="AR244" s="4">
        <v>-88.488631999999996</v>
      </c>
      <c r="AS244" s="4">
        <v>318.89999999999998</v>
      </c>
      <c r="AT244" s="4">
        <v>21.4</v>
      </c>
      <c r="AU244" s="4">
        <v>12</v>
      </c>
      <c r="AV244" s="4">
        <v>10</v>
      </c>
      <c r="AW244" s="4" t="s">
        <v>213</v>
      </c>
      <c r="AX244" s="4">
        <v>1.2</v>
      </c>
      <c r="AY244" s="4">
        <v>1.5129999999999999</v>
      </c>
      <c r="AZ244" s="4">
        <v>2.4870000000000001</v>
      </c>
      <c r="BA244" s="4">
        <v>14.023</v>
      </c>
      <c r="BB244" s="4">
        <v>13.33</v>
      </c>
      <c r="BC244" s="4">
        <v>0.95</v>
      </c>
      <c r="BD244" s="4">
        <v>15.462</v>
      </c>
      <c r="BE244" s="4">
        <v>2683.0650000000001</v>
      </c>
      <c r="BF244" s="4">
        <v>196.65799999999999</v>
      </c>
      <c r="BG244" s="4">
        <v>0.24299999999999999</v>
      </c>
      <c r="BH244" s="4">
        <v>0.51200000000000001</v>
      </c>
      <c r="BI244" s="4">
        <v>0.754</v>
      </c>
      <c r="BJ244" s="4">
        <v>0.183</v>
      </c>
      <c r="BK244" s="4">
        <v>0.38500000000000001</v>
      </c>
      <c r="BL244" s="4">
        <v>0.56799999999999995</v>
      </c>
      <c r="BM244" s="4">
        <v>13.2852</v>
      </c>
      <c r="BQ244" s="4">
        <v>0</v>
      </c>
      <c r="BR244" s="4">
        <v>0.31673200000000001</v>
      </c>
      <c r="BS244" s="4">
        <v>-5</v>
      </c>
      <c r="BT244" s="4">
        <v>6.9795999999999997E-2</v>
      </c>
      <c r="BU244" s="4">
        <v>7.740138</v>
      </c>
      <c r="BV244" s="4">
        <v>1.4098790000000001</v>
      </c>
    </row>
    <row r="245" spans="1:74" x14ac:dyDescent="0.25">
      <c r="A245" s="2">
        <v>42068</v>
      </c>
      <c r="B245" s="3">
        <v>2.0486111111111113E-3</v>
      </c>
      <c r="C245" s="4">
        <v>13.79</v>
      </c>
      <c r="D245" s="4">
        <v>1.5022</v>
      </c>
      <c r="E245" s="4">
        <v>15021.72589</v>
      </c>
      <c r="F245" s="4">
        <v>12</v>
      </c>
      <c r="G245" s="4">
        <v>20.5</v>
      </c>
      <c r="H245" s="4">
        <v>2086.9</v>
      </c>
      <c r="J245" s="4">
        <v>0</v>
      </c>
      <c r="K245" s="4">
        <v>0.86829999999999996</v>
      </c>
      <c r="L245" s="4">
        <v>11.974500000000001</v>
      </c>
      <c r="M245" s="4">
        <v>1.3044</v>
      </c>
      <c r="N245" s="4">
        <v>10.4207</v>
      </c>
      <c r="O245" s="4">
        <v>17.7789</v>
      </c>
      <c r="P245" s="4">
        <v>28.2</v>
      </c>
      <c r="Q245" s="4">
        <v>7.8391000000000002</v>
      </c>
      <c r="R245" s="4">
        <v>13.3744</v>
      </c>
      <c r="S245" s="4">
        <v>21.2</v>
      </c>
      <c r="T245" s="4">
        <v>2086.9405000000002</v>
      </c>
      <c r="W245" s="4">
        <v>0</v>
      </c>
      <c r="X245" s="4">
        <v>0</v>
      </c>
      <c r="Y245" s="4">
        <v>12.5</v>
      </c>
      <c r="Z245" s="4">
        <v>855</v>
      </c>
      <c r="AA245" s="4">
        <v>876</v>
      </c>
      <c r="AB245" s="4">
        <v>829</v>
      </c>
      <c r="AC245" s="4">
        <v>46</v>
      </c>
      <c r="AD245" s="4">
        <v>4.93</v>
      </c>
      <c r="AE245" s="4">
        <v>0.11</v>
      </c>
      <c r="AF245" s="4">
        <v>989</v>
      </c>
      <c r="AG245" s="4">
        <v>-12</v>
      </c>
      <c r="AH245" s="4">
        <v>8</v>
      </c>
      <c r="AI245" s="4">
        <v>29</v>
      </c>
      <c r="AJ245" s="4">
        <v>192</v>
      </c>
      <c r="AK245" s="4">
        <v>141</v>
      </c>
      <c r="AL245" s="4">
        <v>2.5</v>
      </c>
      <c r="AM245" s="4">
        <v>195</v>
      </c>
      <c r="AN245" s="4" t="s">
        <v>155</v>
      </c>
      <c r="AO245" s="4">
        <v>2</v>
      </c>
      <c r="AP245" s="5">
        <v>0.91875000000000007</v>
      </c>
      <c r="AQ245" s="4">
        <v>47.164251999999998</v>
      </c>
      <c r="AR245" s="4">
        <v>-88.488740000000007</v>
      </c>
      <c r="AS245" s="4">
        <v>318.7</v>
      </c>
      <c r="AT245" s="4">
        <v>21.5</v>
      </c>
      <c r="AU245" s="4">
        <v>12</v>
      </c>
      <c r="AV245" s="4">
        <v>9</v>
      </c>
      <c r="AW245" s="4" t="s">
        <v>217</v>
      </c>
      <c r="AX245" s="4">
        <v>1.2</v>
      </c>
      <c r="AY245" s="4">
        <v>1.6</v>
      </c>
      <c r="AZ245" s="4">
        <v>2.4</v>
      </c>
      <c r="BA245" s="4">
        <v>14.023</v>
      </c>
      <c r="BB245" s="4">
        <v>13.57</v>
      </c>
      <c r="BC245" s="4">
        <v>0.97</v>
      </c>
      <c r="BD245" s="4">
        <v>15.161</v>
      </c>
      <c r="BE245" s="4">
        <v>2692.1819999999998</v>
      </c>
      <c r="BF245" s="4">
        <v>186.654</v>
      </c>
      <c r="BG245" s="4">
        <v>0.245</v>
      </c>
      <c r="BH245" s="4">
        <v>0.41899999999999998</v>
      </c>
      <c r="BI245" s="4">
        <v>0.66400000000000003</v>
      </c>
      <c r="BJ245" s="4">
        <v>0.185</v>
      </c>
      <c r="BK245" s="4">
        <v>0.315</v>
      </c>
      <c r="BL245" s="4">
        <v>0.499</v>
      </c>
      <c r="BM245" s="4">
        <v>15.5159</v>
      </c>
      <c r="BQ245" s="4">
        <v>0</v>
      </c>
      <c r="BR245" s="4">
        <v>0.37803999999999999</v>
      </c>
      <c r="BS245" s="4">
        <v>-5</v>
      </c>
      <c r="BT245" s="4">
        <v>6.8306000000000006E-2</v>
      </c>
      <c r="BU245" s="4">
        <v>9.2383520000000008</v>
      </c>
      <c r="BV245" s="4">
        <v>1.3797809999999999</v>
      </c>
    </row>
    <row r="246" spans="1:74" x14ac:dyDescent="0.25">
      <c r="A246" s="2">
        <v>42068</v>
      </c>
      <c r="B246" s="3">
        <v>2.0601851851851853E-3</v>
      </c>
      <c r="C246" s="4">
        <v>13.773999999999999</v>
      </c>
      <c r="D246" s="4">
        <v>0.88109999999999999</v>
      </c>
      <c r="E246" s="4">
        <v>8811.1897110000009</v>
      </c>
      <c r="F246" s="4">
        <v>11.8</v>
      </c>
      <c r="G246" s="4">
        <v>8.1</v>
      </c>
      <c r="H246" s="4">
        <v>1319.6</v>
      </c>
      <c r="J246" s="4">
        <v>0</v>
      </c>
      <c r="K246" s="4">
        <v>0.87470000000000003</v>
      </c>
      <c r="L246" s="4">
        <v>12.047800000000001</v>
      </c>
      <c r="M246" s="4">
        <v>0.77070000000000005</v>
      </c>
      <c r="N246" s="4">
        <v>10.321999999999999</v>
      </c>
      <c r="O246" s="4">
        <v>7.0856000000000003</v>
      </c>
      <c r="P246" s="4">
        <v>17.399999999999999</v>
      </c>
      <c r="Q246" s="4">
        <v>7.7651000000000003</v>
      </c>
      <c r="R246" s="4">
        <v>5.3304</v>
      </c>
      <c r="S246" s="4">
        <v>13.1</v>
      </c>
      <c r="T246" s="4">
        <v>1319.6329000000001</v>
      </c>
      <c r="W246" s="4">
        <v>0</v>
      </c>
      <c r="X246" s="4">
        <v>0</v>
      </c>
      <c r="Y246" s="4">
        <v>12.6</v>
      </c>
      <c r="Z246" s="4">
        <v>856</v>
      </c>
      <c r="AA246" s="4">
        <v>878</v>
      </c>
      <c r="AB246" s="4">
        <v>831</v>
      </c>
      <c r="AC246" s="4">
        <v>46.1</v>
      </c>
      <c r="AD246" s="4">
        <v>4.9400000000000004</v>
      </c>
      <c r="AE246" s="4">
        <v>0.11</v>
      </c>
      <c r="AF246" s="4">
        <v>989</v>
      </c>
      <c r="AG246" s="4">
        <v>-12</v>
      </c>
      <c r="AH246" s="4">
        <v>8</v>
      </c>
      <c r="AI246" s="4">
        <v>29</v>
      </c>
      <c r="AJ246" s="4">
        <v>192</v>
      </c>
      <c r="AK246" s="4">
        <v>141</v>
      </c>
      <c r="AL246" s="4">
        <v>2.7</v>
      </c>
      <c r="AM246" s="4">
        <v>195</v>
      </c>
      <c r="AN246" s="4" t="s">
        <v>155</v>
      </c>
      <c r="AO246" s="4">
        <v>2</v>
      </c>
      <c r="AP246" s="5">
        <v>0.91875000000000007</v>
      </c>
      <c r="AQ246" s="4">
        <v>47.164257999999997</v>
      </c>
      <c r="AR246" s="4">
        <v>-88.488810999999998</v>
      </c>
      <c r="AS246" s="4">
        <v>318.8</v>
      </c>
      <c r="AT246" s="4">
        <v>21.3</v>
      </c>
      <c r="AU246" s="4">
        <v>12</v>
      </c>
      <c r="AV246" s="4">
        <v>9</v>
      </c>
      <c r="AW246" s="4" t="s">
        <v>217</v>
      </c>
      <c r="AX246" s="4">
        <v>1.2565</v>
      </c>
      <c r="AY246" s="4">
        <v>1.7130000000000001</v>
      </c>
      <c r="AZ246" s="4">
        <v>2.4565000000000001</v>
      </c>
      <c r="BA246" s="4">
        <v>14.023</v>
      </c>
      <c r="BB246" s="4">
        <v>14.27</v>
      </c>
      <c r="BC246" s="4">
        <v>1.02</v>
      </c>
      <c r="BD246" s="4">
        <v>14.324</v>
      </c>
      <c r="BE246" s="4">
        <v>2821.3710000000001</v>
      </c>
      <c r="BF246" s="4">
        <v>114.875</v>
      </c>
      <c r="BG246" s="4">
        <v>0.253</v>
      </c>
      <c r="BH246" s="4">
        <v>0.17399999999999999</v>
      </c>
      <c r="BI246" s="4">
        <v>0.42699999999999999</v>
      </c>
      <c r="BJ246" s="4">
        <v>0.19</v>
      </c>
      <c r="BK246" s="4">
        <v>0.13100000000000001</v>
      </c>
      <c r="BL246" s="4">
        <v>0.32100000000000001</v>
      </c>
      <c r="BM246" s="4">
        <v>10.2195</v>
      </c>
      <c r="BQ246" s="4">
        <v>0</v>
      </c>
      <c r="BR246" s="4">
        <v>0.40018199999999998</v>
      </c>
      <c r="BS246" s="4">
        <v>-5</v>
      </c>
      <c r="BT246" s="4">
        <v>7.0694000000000007E-2</v>
      </c>
      <c r="BU246" s="4">
        <v>9.7794480000000004</v>
      </c>
      <c r="BV246" s="4">
        <v>1.4280189999999999</v>
      </c>
    </row>
    <row r="247" spans="1:74" x14ac:dyDescent="0.25">
      <c r="A247" s="2">
        <v>42068</v>
      </c>
      <c r="B247" s="3">
        <v>2.0717592592592593E-3</v>
      </c>
      <c r="C247" s="4">
        <v>13.535</v>
      </c>
      <c r="D247" s="4">
        <v>0.31330000000000002</v>
      </c>
      <c r="E247" s="4">
        <v>3132.662722</v>
      </c>
      <c r="F247" s="4">
        <v>11.8</v>
      </c>
      <c r="G247" s="4">
        <v>8.1</v>
      </c>
      <c r="H247" s="4">
        <v>774</v>
      </c>
      <c r="J247" s="4">
        <v>0</v>
      </c>
      <c r="K247" s="4">
        <v>0.88200000000000001</v>
      </c>
      <c r="L247" s="4">
        <v>11.937799999999999</v>
      </c>
      <c r="M247" s="4">
        <v>0.27629999999999999</v>
      </c>
      <c r="N247" s="4">
        <v>10.4078</v>
      </c>
      <c r="O247" s="4">
        <v>7.1444000000000001</v>
      </c>
      <c r="P247" s="4">
        <v>17.600000000000001</v>
      </c>
      <c r="Q247" s="4">
        <v>7.8323</v>
      </c>
      <c r="R247" s="4">
        <v>5.3764000000000003</v>
      </c>
      <c r="S247" s="4">
        <v>13.2</v>
      </c>
      <c r="T247" s="4">
        <v>774.0222</v>
      </c>
      <c r="W247" s="4">
        <v>0</v>
      </c>
      <c r="X247" s="4">
        <v>0</v>
      </c>
      <c r="Y247" s="4">
        <v>12.5</v>
      </c>
      <c r="Z247" s="4">
        <v>859</v>
      </c>
      <c r="AA247" s="4">
        <v>879</v>
      </c>
      <c r="AB247" s="4">
        <v>832</v>
      </c>
      <c r="AC247" s="4">
        <v>47</v>
      </c>
      <c r="AD247" s="4">
        <v>5.04</v>
      </c>
      <c r="AE247" s="4">
        <v>0.12</v>
      </c>
      <c r="AF247" s="4">
        <v>989</v>
      </c>
      <c r="AG247" s="4">
        <v>-12</v>
      </c>
      <c r="AH247" s="4">
        <v>8</v>
      </c>
      <c r="AI247" s="4">
        <v>29</v>
      </c>
      <c r="AJ247" s="4">
        <v>192</v>
      </c>
      <c r="AK247" s="4">
        <v>141</v>
      </c>
      <c r="AL247" s="4">
        <v>2.7</v>
      </c>
      <c r="AM247" s="4">
        <v>195</v>
      </c>
      <c r="AN247" s="4" t="s">
        <v>155</v>
      </c>
      <c r="AO247" s="4">
        <v>2</v>
      </c>
      <c r="AP247" s="5">
        <v>0.91876157407407411</v>
      </c>
      <c r="AQ247" s="4">
        <v>47.164268999999997</v>
      </c>
      <c r="AR247" s="4">
        <v>-88.488934</v>
      </c>
      <c r="AS247" s="4">
        <v>318.8</v>
      </c>
      <c r="AT247" s="4">
        <v>21.1</v>
      </c>
      <c r="AU247" s="4">
        <v>12</v>
      </c>
      <c r="AV247" s="4">
        <v>9</v>
      </c>
      <c r="AW247" s="4" t="s">
        <v>217</v>
      </c>
      <c r="AX247" s="4">
        <v>1.3</v>
      </c>
      <c r="AY247" s="4">
        <v>1.8</v>
      </c>
      <c r="AZ247" s="4">
        <v>2.5</v>
      </c>
      <c r="BA247" s="4">
        <v>14.023</v>
      </c>
      <c r="BB247" s="4">
        <v>15.19</v>
      </c>
      <c r="BC247" s="4">
        <v>1.08</v>
      </c>
      <c r="BD247" s="4">
        <v>13.375999999999999</v>
      </c>
      <c r="BE247" s="4">
        <v>2946</v>
      </c>
      <c r="BF247" s="4">
        <v>43.399000000000001</v>
      </c>
      <c r="BG247" s="4">
        <v>0.26900000000000002</v>
      </c>
      <c r="BH247" s="4">
        <v>0.185</v>
      </c>
      <c r="BI247" s="4">
        <v>0.45400000000000001</v>
      </c>
      <c r="BJ247" s="4">
        <v>0.20200000000000001</v>
      </c>
      <c r="BK247" s="4">
        <v>0.13900000000000001</v>
      </c>
      <c r="BL247" s="4">
        <v>0.34100000000000003</v>
      </c>
      <c r="BM247" s="4">
        <v>6.3166000000000002</v>
      </c>
      <c r="BQ247" s="4">
        <v>0</v>
      </c>
      <c r="BR247" s="4">
        <v>0.43618400000000002</v>
      </c>
      <c r="BS247" s="4">
        <v>-5</v>
      </c>
      <c r="BT247" s="4">
        <v>6.8101999999999996E-2</v>
      </c>
      <c r="BU247" s="4">
        <v>10.659246</v>
      </c>
      <c r="BV247" s="4">
        <v>1.3756600000000001</v>
      </c>
    </row>
    <row r="248" spans="1:74" x14ac:dyDescent="0.25">
      <c r="A248" s="2">
        <v>42068</v>
      </c>
      <c r="B248" s="3">
        <v>2.0833333333333333E-3</v>
      </c>
      <c r="C248" s="4">
        <v>13.786</v>
      </c>
      <c r="D248" s="4">
        <v>0.14419999999999999</v>
      </c>
      <c r="E248" s="4">
        <v>1442.0131469999999</v>
      </c>
      <c r="F248" s="4">
        <v>11.9</v>
      </c>
      <c r="G248" s="4">
        <v>26.6</v>
      </c>
      <c r="H248" s="4">
        <v>499.4</v>
      </c>
      <c r="J248" s="4">
        <v>0</v>
      </c>
      <c r="K248" s="4">
        <v>0.88180000000000003</v>
      </c>
      <c r="L248" s="4">
        <v>12.1561</v>
      </c>
      <c r="M248" s="4">
        <v>0.12720000000000001</v>
      </c>
      <c r="N248" s="4">
        <v>10.492800000000001</v>
      </c>
      <c r="O248" s="4">
        <v>23.445900000000002</v>
      </c>
      <c r="P248" s="4">
        <v>33.9</v>
      </c>
      <c r="Q248" s="4">
        <v>7.8963000000000001</v>
      </c>
      <c r="R248" s="4">
        <v>17.644100000000002</v>
      </c>
      <c r="S248" s="4">
        <v>25.5</v>
      </c>
      <c r="T248" s="4">
        <v>499.40039999999999</v>
      </c>
      <c r="W248" s="4">
        <v>0</v>
      </c>
      <c r="X248" s="4">
        <v>0</v>
      </c>
      <c r="Y248" s="4">
        <v>12.5</v>
      </c>
      <c r="Z248" s="4">
        <v>861</v>
      </c>
      <c r="AA248" s="4">
        <v>882</v>
      </c>
      <c r="AB248" s="4">
        <v>836</v>
      </c>
      <c r="AC248" s="4">
        <v>47</v>
      </c>
      <c r="AD248" s="4">
        <v>5.04</v>
      </c>
      <c r="AE248" s="4">
        <v>0.12</v>
      </c>
      <c r="AF248" s="4">
        <v>989</v>
      </c>
      <c r="AG248" s="4">
        <v>-12</v>
      </c>
      <c r="AH248" s="4">
        <v>8</v>
      </c>
      <c r="AI248" s="4">
        <v>29</v>
      </c>
      <c r="AJ248" s="4">
        <v>192</v>
      </c>
      <c r="AK248" s="4">
        <v>141</v>
      </c>
      <c r="AL248" s="4">
        <v>2.6</v>
      </c>
      <c r="AM248" s="4">
        <v>195</v>
      </c>
      <c r="AN248" s="4" t="s">
        <v>155</v>
      </c>
      <c r="AO248" s="4">
        <v>2</v>
      </c>
      <c r="AP248" s="5">
        <v>0.91877314814814814</v>
      </c>
      <c r="AQ248" s="4">
        <v>47.164270000000002</v>
      </c>
      <c r="AR248" s="4">
        <v>-88.489061000000007</v>
      </c>
      <c r="AS248" s="4">
        <v>318.8</v>
      </c>
      <c r="AT248" s="4">
        <v>21.3</v>
      </c>
      <c r="AU248" s="4">
        <v>12</v>
      </c>
      <c r="AV248" s="4">
        <v>9</v>
      </c>
      <c r="AW248" s="4" t="s">
        <v>217</v>
      </c>
      <c r="AX248" s="4">
        <v>1.3</v>
      </c>
      <c r="AY248" s="4">
        <v>1.8564560000000001</v>
      </c>
      <c r="AZ248" s="4">
        <v>2.5564559999999998</v>
      </c>
      <c r="BA248" s="4">
        <v>14.023</v>
      </c>
      <c r="BB248" s="4">
        <v>15.16</v>
      </c>
      <c r="BC248" s="4">
        <v>1.08</v>
      </c>
      <c r="BD248" s="4">
        <v>13.406000000000001</v>
      </c>
      <c r="BE248" s="4">
        <v>2989.7069999999999</v>
      </c>
      <c r="BF248" s="4">
        <v>19.904</v>
      </c>
      <c r="BG248" s="4">
        <v>0.27</v>
      </c>
      <c r="BH248" s="4">
        <v>0.60399999999999998</v>
      </c>
      <c r="BI248" s="4">
        <v>0.874</v>
      </c>
      <c r="BJ248" s="4">
        <v>0.20300000000000001</v>
      </c>
      <c r="BK248" s="4">
        <v>0.45400000000000001</v>
      </c>
      <c r="BL248" s="4">
        <v>0.65800000000000003</v>
      </c>
      <c r="BM248" s="4">
        <v>4.0616000000000003</v>
      </c>
      <c r="BQ248" s="4">
        <v>0</v>
      </c>
      <c r="BR248" s="4">
        <v>0.43257000000000001</v>
      </c>
      <c r="BS248" s="4">
        <v>-5</v>
      </c>
      <c r="BT248" s="4">
        <v>6.9101999999999997E-2</v>
      </c>
      <c r="BU248" s="4">
        <v>10.570930000000001</v>
      </c>
      <c r="BV248" s="4">
        <v>1.3958600000000001</v>
      </c>
    </row>
    <row r="249" spans="1:74" x14ac:dyDescent="0.25">
      <c r="A249" s="2">
        <v>42068</v>
      </c>
      <c r="B249" s="3">
        <v>2.0949074074074073E-3</v>
      </c>
      <c r="C249" s="4">
        <v>13.629</v>
      </c>
      <c r="D249" s="4">
        <v>8.9099999999999999E-2</v>
      </c>
      <c r="E249" s="4">
        <v>891.47904700000004</v>
      </c>
      <c r="F249" s="4">
        <v>21.1</v>
      </c>
      <c r="G249" s="4">
        <v>40.799999999999997</v>
      </c>
      <c r="H249" s="4">
        <v>388.6</v>
      </c>
      <c r="J249" s="4">
        <v>0</v>
      </c>
      <c r="K249" s="4">
        <v>0.88360000000000005</v>
      </c>
      <c r="L249" s="4">
        <v>12.042999999999999</v>
      </c>
      <c r="M249" s="4">
        <v>7.8799999999999995E-2</v>
      </c>
      <c r="N249" s="4">
        <v>18.616199999999999</v>
      </c>
      <c r="O249" s="4">
        <v>36.050899999999999</v>
      </c>
      <c r="P249" s="4">
        <v>54.7</v>
      </c>
      <c r="Q249" s="4">
        <v>14.009499999999999</v>
      </c>
      <c r="R249" s="4">
        <v>27.129899999999999</v>
      </c>
      <c r="S249" s="4">
        <v>41.1</v>
      </c>
      <c r="T249" s="4">
        <v>388.56079999999997</v>
      </c>
      <c r="W249" s="4">
        <v>0</v>
      </c>
      <c r="X249" s="4">
        <v>0</v>
      </c>
      <c r="Y249" s="4">
        <v>12.6</v>
      </c>
      <c r="Z249" s="4">
        <v>863</v>
      </c>
      <c r="AA249" s="4">
        <v>884</v>
      </c>
      <c r="AB249" s="4">
        <v>838</v>
      </c>
      <c r="AC249" s="4">
        <v>47</v>
      </c>
      <c r="AD249" s="4">
        <v>5.04</v>
      </c>
      <c r="AE249" s="4">
        <v>0.12</v>
      </c>
      <c r="AF249" s="4">
        <v>989</v>
      </c>
      <c r="AG249" s="4">
        <v>-12</v>
      </c>
      <c r="AH249" s="4">
        <v>8</v>
      </c>
      <c r="AI249" s="4">
        <v>29</v>
      </c>
      <c r="AJ249" s="4">
        <v>192</v>
      </c>
      <c r="AK249" s="4">
        <v>141</v>
      </c>
      <c r="AL249" s="4">
        <v>2.7</v>
      </c>
      <c r="AM249" s="4">
        <v>195</v>
      </c>
      <c r="AN249" s="4" t="s">
        <v>155</v>
      </c>
      <c r="AO249" s="4">
        <v>2</v>
      </c>
      <c r="AP249" s="5">
        <v>0.91878472222222218</v>
      </c>
      <c r="AQ249" s="4">
        <v>47.164231000000001</v>
      </c>
      <c r="AR249" s="4">
        <v>-88.489277000000001</v>
      </c>
      <c r="AS249" s="4">
        <v>318.89999999999998</v>
      </c>
      <c r="AT249" s="4">
        <v>23.5</v>
      </c>
      <c r="AU249" s="4">
        <v>12</v>
      </c>
      <c r="AV249" s="4">
        <v>9</v>
      </c>
      <c r="AW249" s="4" t="s">
        <v>217</v>
      </c>
      <c r="AX249" s="4">
        <v>1.3</v>
      </c>
      <c r="AY249" s="4">
        <v>1.9</v>
      </c>
      <c r="AZ249" s="4">
        <v>2.6</v>
      </c>
      <c r="BA249" s="4">
        <v>14.023</v>
      </c>
      <c r="BB249" s="4">
        <v>15.4</v>
      </c>
      <c r="BC249" s="4">
        <v>1.1000000000000001</v>
      </c>
      <c r="BD249" s="4">
        <v>13.172000000000001</v>
      </c>
      <c r="BE249" s="4">
        <v>3004.0630000000001</v>
      </c>
      <c r="BF249" s="4">
        <v>12.506</v>
      </c>
      <c r="BG249" s="4">
        <v>0.48599999999999999</v>
      </c>
      <c r="BH249" s="4">
        <v>0.94199999999999995</v>
      </c>
      <c r="BI249" s="4">
        <v>1.4279999999999999</v>
      </c>
      <c r="BJ249" s="4">
        <v>0.36599999999999999</v>
      </c>
      <c r="BK249" s="4">
        <v>0.70899999999999996</v>
      </c>
      <c r="BL249" s="4">
        <v>1.075</v>
      </c>
      <c r="BM249" s="4">
        <v>3.2052</v>
      </c>
      <c r="BQ249" s="4">
        <v>0</v>
      </c>
      <c r="BR249" s="4">
        <v>0.46145000000000003</v>
      </c>
      <c r="BS249" s="4">
        <v>-5</v>
      </c>
      <c r="BT249" s="4">
        <v>6.9898000000000002E-2</v>
      </c>
      <c r="BU249" s="4">
        <v>11.276683999999999</v>
      </c>
      <c r="BV249" s="4">
        <v>1.41194</v>
      </c>
    </row>
    <row r="250" spans="1:74" x14ac:dyDescent="0.25">
      <c r="A250" s="2">
        <v>42068</v>
      </c>
      <c r="B250" s="3">
        <v>2.1064814814814813E-3</v>
      </c>
      <c r="C250" s="4">
        <v>13.91</v>
      </c>
      <c r="D250" s="4">
        <v>8.3099999999999993E-2</v>
      </c>
      <c r="E250" s="4">
        <v>831.46095700000001</v>
      </c>
      <c r="F250" s="4">
        <v>52.9</v>
      </c>
      <c r="G250" s="4">
        <v>39.6</v>
      </c>
      <c r="H250" s="4">
        <v>323.2</v>
      </c>
      <c r="J250" s="4">
        <v>0.02</v>
      </c>
      <c r="K250" s="4">
        <v>0.88160000000000005</v>
      </c>
      <c r="L250" s="4">
        <v>12.2629</v>
      </c>
      <c r="M250" s="4">
        <v>7.3300000000000004E-2</v>
      </c>
      <c r="N250" s="4">
        <v>46.599299999999999</v>
      </c>
      <c r="O250" s="4">
        <v>34.917000000000002</v>
      </c>
      <c r="P250" s="4">
        <v>81.5</v>
      </c>
      <c r="Q250" s="4">
        <v>35.067999999999998</v>
      </c>
      <c r="R250" s="4">
        <v>26.276599999999998</v>
      </c>
      <c r="S250" s="4">
        <v>61.3</v>
      </c>
      <c r="T250" s="4">
        <v>323.24979999999999</v>
      </c>
      <c r="W250" s="4">
        <v>0</v>
      </c>
      <c r="X250" s="4">
        <v>1.61E-2</v>
      </c>
      <c r="Y250" s="4">
        <v>12.5</v>
      </c>
      <c r="Z250" s="4">
        <v>861</v>
      </c>
      <c r="AA250" s="4">
        <v>884</v>
      </c>
      <c r="AB250" s="4">
        <v>836</v>
      </c>
      <c r="AC250" s="4">
        <v>47</v>
      </c>
      <c r="AD250" s="4">
        <v>5.04</v>
      </c>
      <c r="AE250" s="4">
        <v>0.12</v>
      </c>
      <c r="AF250" s="4">
        <v>989</v>
      </c>
      <c r="AG250" s="4">
        <v>-12</v>
      </c>
      <c r="AH250" s="4">
        <v>8</v>
      </c>
      <c r="AI250" s="4">
        <v>29</v>
      </c>
      <c r="AJ250" s="4">
        <v>192</v>
      </c>
      <c r="AK250" s="4">
        <v>141</v>
      </c>
      <c r="AL250" s="4">
        <v>2.8</v>
      </c>
      <c r="AM250" s="4">
        <v>195</v>
      </c>
      <c r="AN250" s="4" t="s">
        <v>155</v>
      </c>
      <c r="AO250" s="4">
        <v>2</v>
      </c>
      <c r="AP250" s="5">
        <v>0.91880787037037026</v>
      </c>
      <c r="AQ250" s="4">
        <v>47.164164</v>
      </c>
      <c r="AR250" s="4">
        <v>-88.489485999999999</v>
      </c>
      <c r="AS250" s="4">
        <v>319</v>
      </c>
      <c r="AT250" s="4">
        <v>27.9</v>
      </c>
      <c r="AU250" s="4">
        <v>12</v>
      </c>
      <c r="AV250" s="4">
        <v>8</v>
      </c>
      <c r="AW250" s="4" t="s">
        <v>217</v>
      </c>
      <c r="AX250" s="4">
        <v>1.2435</v>
      </c>
      <c r="AY250" s="4">
        <v>1.9564999999999999</v>
      </c>
      <c r="AZ250" s="4">
        <v>2.6</v>
      </c>
      <c r="BA250" s="4">
        <v>14.023</v>
      </c>
      <c r="BB250" s="4">
        <v>15.13</v>
      </c>
      <c r="BC250" s="4">
        <v>1.08</v>
      </c>
      <c r="BD250" s="4">
        <v>13.432</v>
      </c>
      <c r="BE250" s="4">
        <v>3007.3330000000001</v>
      </c>
      <c r="BF250" s="4">
        <v>11.441000000000001</v>
      </c>
      <c r="BG250" s="4">
        <v>1.1970000000000001</v>
      </c>
      <c r="BH250" s="4">
        <v>0.89700000000000002</v>
      </c>
      <c r="BI250" s="4">
        <v>2.093</v>
      </c>
      <c r="BJ250" s="4">
        <v>0.90100000000000002</v>
      </c>
      <c r="BK250" s="4">
        <v>0.67500000000000004</v>
      </c>
      <c r="BL250" s="4">
        <v>1.575</v>
      </c>
      <c r="BM250" s="4">
        <v>2.6215000000000002</v>
      </c>
      <c r="BQ250" s="4">
        <v>2.879</v>
      </c>
      <c r="BR250" s="4">
        <v>0.43991799999999998</v>
      </c>
      <c r="BS250" s="4">
        <v>-5</v>
      </c>
      <c r="BT250" s="4">
        <v>6.9101999999999997E-2</v>
      </c>
      <c r="BU250" s="4">
        <v>10.750496999999999</v>
      </c>
      <c r="BV250" s="4">
        <v>1.3958600000000001</v>
      </c>
    </row>
    <row r="251" spans="1:74" x14ac:dyDescent="0.25">
      <c r="A251" s="2">
        <v>42068</v>
      </c>
      <c r="B251" s="3">
        <v>2.1180555555555553E-3</v>
      </c>
      <c r="C251" s="4">
        <v>14.653</v>
      </c>
      <c r="D251" s="4">
        <v>0.26669999999999999</v>
      </c>
      <c r="E251" s="4">
        <v>2666.9699569999998</v>
      </c>
      <c r="F251" s="4">
        <v>101.1</v>
      </c>
      <c r="G251" s="4">
        <v>14</v>
      </c>
      <c r="H251" s="4">
        <v>492.9</v>
      </c>
      <c r="J251" s="4">
        <v>0.27</v>
      </c>
      <c r="K251" s="4">
        <v>0.87419999999999998</v>
      </c>
      <c r="L251" s="4">
        <v>12.809100000000001</v>
      </c>
      <c r="M251" s="4">
        <v>0.2331</v>
      </c>
      <c r="N251" s="4">
        <v>88.410799999999995</v>
      </c>
      <c r="O251" s="4">
        <v>12.2652</v>
      </c>
      <c r="P251" s="4">
        <v>100.7</v>
      </c>
      <c r="Q251" s="4">
        <v>66.533000000000001</v>
      </c>
      <c r="R251" s="4">
        <v>9.2301000000000002</v>
      </c>
      <c r="S251" s="4">
        <v>75.8</v>
      </c>
      <c r="T251" s="4">
        <v>492.90789999999998</v>
      </c>
      <c r="W251" s="4">
        <v>0</v>
      </c>
      <c r="X251" s="4">
        <v>0.23400000000000001</v>
      </c>
      <c r="Y251" s="4">
        <v>12.6</v>
      </c>
      <c r="Z251" s="4">
        <v>860</v>
      </c>
      <c r="AA251" s="4">
        <v>883</v>
      </c>
      <c r="AB251" s="4">
        <v>835</v>
      </c>
      <c r="AC251" s="4">
        <v>47</v>
      </c>
      <c r="AD251" s="4">
        <v>5.04</v>
      </c>
      <c r="AE251" s="4">
        <v>0.12</v>
      </c>
      <c r="AF251" s="4">
        <v>989</v>
      </c>
      <c r="AG251" s="4">
        <v>-12</v>
      </c>
      <c r="AH251" s="4">
        <v>7.8979999999999997</v>
      </c>
      <c r="AI251" s="4">
        <v>29</v>
      </c>
      <c r="AJ251" s="4">
        <v>192</v>
      </c>
      <c r="AK251" s="4">
        <v>141</v>
      </c>
      <c r="AL251" s="4">
        <v>2.9</v>
      </c>
      <c r="AM251" s="4">
        <v>195</v>
      </c>
      <c r="AN251" s="4" t="s">
        <v>155</v>
      </c>
      <c r="AO251" s="4">
        <v>2</v>
      </c>
      <c r="AP251" s="5">
        <v>0.91881944444444441</v>
      </c>
      <c r="AQ251" s="4">
        <v>47.164135000000002</v>
      </c>
      <c r="AR251" s="4">
        <v>-88.489552000000003</v>
      </c>
      <c r="AS251" s="4">
        <v>319</v>
      </c>
      <c r="AT251" s="4">
        <v>29.9</v>
      </c>
      <c r="AU251" s="4">
        <v>12</v>
      </c>
      <c r="AV251" s="4">
        <v>8</v>
      </c>
      <c r="AW251" s="4" t="s">
        <v>218</v>
      </c>
      <c r="AX251" s="4">
        <v>1.1435</v>
      </c>
      <c r="AY251" s="4">
        <v>1.887</v>
      </c>
      <c r="AZ251" s="4">
        <v>2.3174999999999999</v>
      </c>
      <c r="BA251" s="4">
        <v>14.023</v>
      </c>
      <c r="BB251" s="4">
        <v>14.21</v>
      </c>
      <c r="BC251" s="4">
        <v>1.01</v>
      </c>
      <c r="BD251" s="4">
        <v>14.397</v>
      </c>
      <c r="BE251" s="4">
        <v>2967.2620000000002</v>
      </c>
      <c r="BF251" s="4">
        <v>34.372999999999998</v>
      </c>
      <c r="BG251" s="4">
        <v>2.145</v>
      </c>
      <c r="BH251" s="4">
        <v>0.29799999999999999</v>
      </c>
      <c r="BI251" s="4">
        <v>2.4420000000000002</v>
      </c>
      <c r="BJ251" s="4">
        <v>1.6140000000000001</v>
      </c>
      <c r="BK251" s="4">
        <v>0.224</v>
      </c>
      <c r="BL251" s="4">
        <v>1.8380000000000001</v>
      </c>
      <c r="BM251" s="4">
        <v>3.7759</v>
      </c>
      <c r="BQ251" s="4">
        <v>39.408000000000001</v>
      </c>
      <c r="BR251" s="4">
        <v>0.44136999999999998</v>
      </c>
      <c r="BS251" s="4">
        <v>-5</v>
      </c>
      <c r="BT251" s="4">
        <v>6.9898000000000002E-2</v>
      </c>
      <c r="BU251" s="4">
        <v>10.785978999999999</v>
      </c>
      <c r="BV251" s="4">
        <v>1.41194</v>
      </c>
    </row>
    <row r="252" spans="1:74" x14ac:dyDescent="0.25">
      <c r="A252" s="2">
        <v>42068</v>
      </c>
      <c r="B252" s="3">
        <v>2.1296296296296298E-3</v>
      </c>
      <c r="C252" s="4">
        <v>14.826000000000001</v>
      </c>
      <c r="D252" s="4">
        <v>0.67749999999999999</v>
      </c>
      <c r="E252" s="4">
        <v>6774.8635629999999</v>
      </c>
      <c r="F252" s="4">
        <v>133.1</v>
      </c>
      <c r="G252" s="4">
        <v>11.7</v>
      </c>
      <c r="H252" s="4">
        <v>1020.6</v>
      </c>
      <c r="J252" s="4">
        <v>0.62</v>
      </c>
      <c r="K252" s="4">
        <v>0.86880000000000002</v>
      </c>
      <c r="L252" s="4">
        <v>12.879899999999999</v>
      </c>
      <c r="M252" s="4">
        <v>0.58860000000000001</v>
      </c>
      <c r="N252" s="4">
        <v>115.62269999999999</v>
      </c>
      <c r="O252" s="4">
        <v>10.164400000000001</v>
      </c>
      <c r="P252" s="4">
        <v>125.8</v>
      </c>
      <c r="Q252" s="4">
        <v>87.011200000000002</v>
      </c>
      <c r="R252" s="4">
        <v>7.6492000000000004</v>
      </c>
      <c r="S252" s="4">
        <v>94.7</v>
      </c>
      <c r="T252" s="4">
        <v>1020.6016</v>
      </c>
      <c r="W252" s="4">
        <v>0</v>
      </c>
      <c r="X252" s="4">
        <v>0.53649999999999998</v>
      </c>
      <c r="Y252" s="4">
        <v>12.5</v>
      </c>
      <c r="Z252" s="4">
        <v>858</v>
      </c>
      <c r="AA252" s="4">
        <v>881</v>
      </c>
      <c r="AB252" s="4">
        <v>834</v>
      </c>
      <c r="AC252" s="4">
        <v>47</v>
      </c>
      <c r="AD252" s="4">
        <v>5.04</v>
      </c>
      <c r="AE252" s="4">
        <v>0.12</v>
      </c>
      <c r="AF252" s="4">
        <v>989</v>
      </c>
      <c r="AG252" s="4">
        <v>-12</v>
      </c>
      <c r="AH252" s="4">
        <v>7</v>
      </c>
      <c r="AI252" s="4">
        <v>29</v>
      </c>
      <c r="AJ252" s="4">
        <v>192</v>
      </c>
      <c r="AK252" s="4">
        <v>141</v>
      </c>
      <c r="AL252" s="4">
        <v>2.8</v>
      </c>
      <c r="AM252" s="4">
        <v>195</v>
      </c>
      <c r="AN252" s="4" t="s">
        <v>155</v>
      </c>
      <c r="AO252" s="4">
        <v>2</v>
      </c>
      <c r="AP252" s="5">
        <v>0.91881944444444441</v>
      </c>
      <c r="AQ252" s="4">
        <v>47.164099</v>
      </c>
      <c r="AR252" s="4">
        <v>-88.489637000000002</v>
      </c>
      <c r="AS252" s="4">
        <v>319.10000000000002</v>
      </c>
      <c r="AT252" s="4">
        <v>30.1</v>
      </c>
      <c r="AU252" s="4">
        <v>12</v>
      </c>
      <c r="AV252" s="4">
        <v>8</v>
      </c>
      <c r="AW252" s="4" t="s">
        <v>218</v>
      </c>
      <c r="AX252" s="4">
        <v>1.1000000000000001</v>
      </c>
      <c r="AY252" s="4">
        <v>1.8</v>
      </c>
      <c r="AZ252" s="4">
        <v>2.1</v>
      </c>
      <c r="BA252" s="4">
        <v>14.023</v>
      </c>
      <c r="BB252" s="4">
        <v>13.61</v>
      </c>
      <c r="BC252" s="4">
        <v>0.97</v>
      </c>
      <c r="BD252" s="4">
        <v>15.106999999999999</v>
      </c>
      <c r="BE252" s="4">
        <v>2878.0210000000002</v>
      </c>
      <c r="BF252" s="4">
        <v>83.706000000000003</v>
      </c>
      <c r="BG252" s="4">
        <v>2.706</v>
      </c>
      <c r="BH252" s="4">
        <v>0.23799999999999999</v>
      </c>
      <c r="BI252" s="4">
        <v>2.9430000000000001</v>
      </c>
      <c r="BJ252" s="4">
        <v>2.036</v>
      </c>
      <c r="BK252" s="4">
        <v>0.17899999999999999</v>
      </c>
      <c r="BL252" s="4">
        <v>2.2149999999999999</v>
      </c>
      <c r="BM252" s="4">
        <v>7.5415000000000001</v>
      </c>
      <c r="BQ252" s="4">
        <v>87.174000000000007</v>
      </c>
      <c r="BR252" s="4">
        <v>0.38606000000000001</v>
      </c>
      <c r="BS252" s="4">
        <v>-5</v>
      </c>
      <c r="BT252" s="4">
        <v>6.9000000000000006E-2</v>
      </c>
      <c r="BU252" s="4">
        <v>9.4343419999999991</v>
      </c>
      <c r="BV252" s="4">
        <v>1.3937999999999999</v>
      </c>
    </row>
    <row r="253" spans="1:74" x14ac:dyDescent="0.25">
      <c r="A253" s="2">
        <v>42068</v>
      </c>
      <c r="B253" s="3">
        <v>2.1412037037037038E-3</v>
      </c>
      <c r="C253" s="4">
        <v>14.473000000000001</v>
      </c>
      <c r="D253" s="4">
        <v>1.0714999999999999</v>
      </c>
      <c r="E253" s="4">
        <v>10715.025379999999</v>
      </c>
      <c r="F253" s="4">
        <v>134.19999999999999</v>
      </c>
      <c r="G253" s="4">
        <v>12.8</v>
      </c>
      <c r="H253" s="4">
        <v>1498.5</v>
      </c>
      <c r="J253" s="4">
        <v>0.86</v>
      </c>
      <c r="K253" s="4">
        <v>0.86750000000000005</v>
      </c>
      <c r="L253" s="4">
        <v>12.555099999999999</v>
      </c>
      <c r="M253" s="4">
        <v>0.92949999999999999</v>
      </c>
      <c r="N253" s="4">
        <v>116.4194</v>
      </c>
      <c r="O253" s="4">
        <v>11.104100000000001</v>
      </c>
      <c r="P253" s="4">
        <v>127.5</v>
      </c>
      <c r="Q253" s="4">
        <v>87.610699999999994</v>
      </c>
      <c r="R253" s="4">
        <v>8.3562999999999992</v>
      </c>
      <c r="S253" s="4">
        <v>96</v>
      </c>
      <c r="T253" s="4">
        <v>1498.5237999999999</v>
      </c>
      <c r="W253" s="4">
        <v>0</v>
      </c>
      <c r="X253" s="4">
        <v>0.74839999999999995</v>
      </c>
      <c r="Y253" s="4">
        <v>12.5</v>
      </c>
      <c r="Z253" s="4">
        <v>857</v>
      </c>
      <c r="AA253" s="4">
        <v>879</v>
      </c>
      <c r="AB253" s="4">
        <v>833</v>
      </c>
      <c r="AC253" s="4">
        <v>47</v>
      </c>
      <c r="AD253" s="4">
        <v>5.04</v>
      </c>
      <c r="AE253" s="4">
        <v>0.12</v>
      </c>
      <c r="AF253" s="4">
        <v>989</v>
      </c>
      <c r="AG253" s="4">
        <v>-12</v>
      </c>
      <c r="AH253" s="4">
        <v>7</v>
      </c>
      <c r="AI253" s="4">
        <v>29</v>
      </c>
      <c r="AJ253" s="4">
        <v>191.9</v>
      </c>
      <c r="AK253" s="4">
        <v>141</v>
      </c>
      <c r="AL253" s="4">
        <v>2.6</v>
      </c>
      <c r="AM253" s="4">
        <v>195</v>
      </c>
      <c r="AN253" s="4" t="s">
        <v>155</v>
      </c>
      <c r="AO253" s="4">
        <v>2</v>
      </c>
      <c r="AP253" s="5">
        <v>0.91883101851851856</v>
      </c>
      <c r="AQ253" s="4">
        <v>47.164026999999997</v>
      </c>
      <c r="AR253" s="4">
        <v>-88.489780999999994</v>
      </c>
      <c r="AS253" s="4">
        <v>319.2</v>
      </c>
      <c r="AT253" s="4">
        <v>30.5</v>
      </c>
      <c r="AU253" s="4">
        <v>12</v>
      </c>
      <c r="AV253" s="4">
        <v>8</v>
      </c>
      <c r="AW253" s="4" t="s">
        <v>218</v>
      </c>
      <c r="AX253" s="4">
        <v>1.1000000000000001</v>
      </c>
      <c r="AY253" s="4">
        <v>1.8</v>
      </c>
      <c r="AZ253" s="4">
        <v>2.1</v>
      </c>
      <c r="BA253" s="4">
        <v>14.023</v>
      </c>
      <c r="BB253" s="4">
        <v>13.48</v>
      </c>
      <c r="BC253" s="4">
        <v>0.96</v>
      </c>
      <c r="BD253" s="4">
        <v>15.273</v>
      </c>
      <c r="BE253" s="4">
        <v>2792.232</v>
      </c>
      <c r="BF253" s="4">
        <v>131.57599999999999</v>
      </c>
      <c r="BG253" s="4">
        <v>2.7109999999999999</v>
      </c>
      <c r="BH253" s="4">
        <v>0.25900000000000001</v>
      </c>
      <c r="BI253" s="4">
        <v>2.97</v>
      </c>
      <c r="BJ253" s="4">
        <v>2.04</v>
      </c>
      <c r="BK253" s="4">
        <v>0.19500000000000001</v>
      </c>
      <c r="BL253" s="4">
        <v>2.2349999999999999</v>
      </c>
      <c r="BM253" s="4">
        <v>11.020899999999999</v>
      </c>
      <c r="BQ253" s="4">
        <v>121.01600000000001</v>
      </c>
      <c r="BR253" s="4">
        <v>0.40912399999999999</v>
      </c>
      <c r="BS253" s="4">
        <v>-5</v>
      </c>
      <c r="BT253" s="4">
        <v>6.9204000000000002E-2</v>
      </c>
      <c r="BU253" s="4">
        <v>9.9979680000000002</v>
      </c>
      <c r="BV253" s="4">
        <v>1.397921</v>
      </c>
    </row>
    <row r="254" spans="1:74" x14ac:dyDescent="0.25">
      <c r="A254" s="2">
        <v>42068</v>
      </c>
      <c r="B254" s="3">
        <v>2.1527777777777778E-3</v>
      </c>
      <c r="C254" s="4">
        <v>14.42</v>
      </c>
      <c r="D254" s="4">
        <v>0.99209999999999998</v>
      </c>
      <c r="E254" s="4">
        <v>9920.9005949999992</v>
      </c>
      <c r="F254" s="4">
        <v>120.8</v>
      </c>
      <c r="G254" s="4">
        <v>30.5</v>
      </c>
      <c r="H254" s="4">
        <v>1383.1</v>
      </c>
      <c r="J254" s="4">
        <v>1.02</v>
      </c>
      <c r="K254" s="4">
        <v>0.86880000000000002</v>
      </c>
      <c r="L254" s="4">
        <v>12.527699999999999</v>
      </c>
      <c r="M254" s="4">
        <v>0.8619</v>
      </c>
      <c r="N254" s="4">
        <v>104.9555</v>
      </c>
      <c r="O254" s="4">
        <v>26.486699999999999</v>
      </c>
      <c r="P254" s="4">
        <v>131.4</v>
      </c>
      <c r="Q254" s="4">
        <v>78.983699999999999</v>
      </c>
      <c r="R254" s="4">
        <v>19.932400000000001</v>
      </c>
      <c r="S254" s="4">
        <v>98.9</v>
      </c>
      <c r="T254" s="4">
        <v>1383.1249</v>
      </c>
      <c r="W254" s="4">
        <v>0</v>
      </c>
      <c r="X254" s="4">
        <v>0.88470000000000004</v>
      </c>
      <c r="Y254" s="4">
        <v>12.6</v>
      </c>
      <c r="Z254" s="4">
        <v>856</v>
      </c>
      <c r="AA254" s="4">
        <v>878</v>
      </c>
      <c r="AB254" s="4">
        <v>833</v>
      </c>
      <c r="AC254" s="4">
        <v>47</v>
      </c>
      <c r="AD254" s="4">
        <v>5.04</v>
      </c>
      <c r="AE254" s="4">
        <v>0.12</v>
      </c>
      <c r="AF254" s="4">
        <v>989</v>
      </c>
      <c r="AG254" s="4">
        <v>-12</v>
      </c>
      <c r="AH254" s="4">
        <v>7.1020000000000003</v>
      </c>
      <c r="AI254" s="4">
        <v>29</v>
      </c>
      <c r="AJ254" s="4">
        <v>191</v>
      </c>
      <c r="AK254" s="4">
        <v>141</v>
      </c>
      <c r="AL254" s="4">
        <v>2.9</v>
      </c>
      <c r="AM254" s="4">
        <v>195</v>
      </c>
      <c r="AN254" s="4" t="s">
        <v>155</v>
      </c>
      <c r="AO254" s="4">
        <v>2</v>
      </c>
      <c r="AP254" s="5">
        <v>0.9188425925925926</v>
      </c>
      <c r="AQ254" s="4">
        <v>47.163947</v>
      </c>
      <c r="AR254" s="4">
        <v>-88.489923000000005</v>
      </c>
      <c r="AS254" s="4">
        <v>319.2</v>
      </c>
      <c r="AT254" s="4">
        <v>30.8</v>
      </c>
      <c r="AU254" s="4">
        <v>12</v>
      </c>
      <c r="AV254" s="4">
        <v>8</v>
      </c>
      <c r="AW254" s="4" t="s">
        <v>218</v>
      </c>
      <c r="AX254" s="4">
        <v>1.1000000000000001</v>
      </c>
      <c r="AY254" s="4">
        <v>1.8</v>
      </c>
      <c r="AZ254" s="4">
        <v>2.1</v>
      </c>
      <c r="BA254" s="4">
        <v>14.023</v>
      </c>
      <c r="BB254" s="4">
        <v>13.61</v>
      </c>
      <c r="BC254" s="4">
        <v>0.97</v>
      </c>
      <c r="BD254" s="4">
        <v>15.105</v>
      </c>
      <c r="BE254" s="4">
        <v>2808.1559999999999</v>
      </c>
      <c r="BF254" s="4">
        <v>122.96599999999999</v>
      </c>
      <c r="BG254" s="4">
        <v>2.464</v>
      </c>
      <c r="BH254" s="4">
        <v>0.622</v>
      </c>
      <c r="BI254" s="4">
        <v>3.085</v>
      </c>
      <c r="BJ254" s="4">
        <v>1.8540000000000001</v>
      </c>
      <c r="BK254" s="4">
        <v>0.46800000000000003</v>
      </c>
      <c r="BL254" s="4">
        <v>2.3220000000000001</v>
      </c>
      <c r="BM254" s="4">
        <v>10.2525</v>
      </c>
      <c r="BQ254" s="4">
        <v>144.18600000000001</v>
      </c>
      <c r="BR254" s="4">
        <v>0.37989600000000001</v>
      </c>
      <c r="BS254" s="4">
        <v>-5</v>
      </c>
      <c r="BT254" s="4">
        <v>7.0898000000000003E-2</v>
      </c>
      <c r="BU254" s="4">
        <v>9.283709</v>
      </c>
      <c r="BV254" s="4">
        <v>1.43214</v>
      </c>
    </row>
    <row r="255" spans="1:74" x14ac:dyDescent="0.25">
      <c r="A255" s="2">
        <v>42068</v>
      </c>
      <c r="B255" s="3">
        <v>2.1643518518518518E-3</v>
      </c>
      <c r="C255" s="4">
        <v>14.449</v>
      </c>
      <c r="D255" s="4">
        <v>0.72870000000000001</v>
      </c>
      <c r="E255" s="4">
        <v>7287.0858109999999</v>
      </c>
      <c r="F255" s="4">
        <v>86.9</v>
      </c>
      <c r="G255" s="4">
        <v>42.7</v>
      </c>
      <c r="H255" s="4">
        <v>1018.8</v>
      </c>
      <c r="J255" s="4">
        <v>1.03</v>
      </c>
      <c r="K255" s="4">
        <v>0.87109999999999999</v>
      </c>
      <c r="L255" s="4">
        <v>12.587199999999999</v>
      </c>
      <c r="M255" s="4">
        <v>0.63480000000000003</v>
      </c>
      <c r="N255" s="4">
        <v>75.736500000000007</v>
      </c>
      <c r="O255" s="4">
        <v>37.161499999999997</v>
      </c>
      <c r="P255" s="4">
        <v>112.9</v>
      </c>
      <c r="Q255" s="4">
        <v>56.995100000000001</v>
      </c>
      <c r="R255" s="4">
        <v>27.965699999999998</v>
      </c>
      <c r="S255" s="4">
        <v>85</v>
      </c>
      <c r="T255" s="4">
        <v>1018.7524</v>
      </c>
      <c r="W255" s="4">
        <v>0</v>
      </c>
      <c r="X255" s="4">
        <v>0.8972</v>
      </c>
      <c r="Y255" s="4">
        <v>12.6</v>
      </c>
      <c r="Z255" s="4">
        <v>858</v>
      </c>
      <c r="AA255" s="4">
        <v>882</v>
      </c>
      <c r="AB255" s="4">
        <v>834</v>
      </c>
      <c r="AC255" s="4">
        <v>47</v>
      </c>
      <c r="AD255" s="4">
        <v>5.04</v>
      </c>
      <c r="AE255" s="4">
        <v>0.12</v>
      </c>
      <c r="AF255" s="4">
        <v>989</v>
      </c>
      <c r="AG255" s="4">
        <v>-12</v>
      </c>
      <c r="AH255" s="4">
        <v>8</v>
      </c>
      <c r="AI255" s="4">
        <v>29</v>
      </c>
      <c r="AJ255" s="4">
        <v>191</v>
      </c>
      <c r="AK255" s="4">
        <v>141</v>
      </c>
      <c r="AL255" s="4">
        <v>2.7</v>
      </c>
      <c r="AM255" s="4">
        <v>195</v>
      </c>
      <c r="AN255" s="4" t="s">
        <v>155</v>
      </c>
      <c r="AO255" s="4">
        <v>2</v>
      </c>
      <c r="AP255" s="5">
        <v>0.91885416666666664</v>
      </c>
      <c r="AQ255" s="4">
        <v>47.163836000000003</v>
      </c>
      <c r="AR255" s="4">
        <v>-88.490162999999995</v>
      </c>
      <c r="AS255" s="4">
        <v>318.7</v>
      </c>
      <c r="AT255" s="4">
        <v>30.7</v>
      </c>
      <c r="AU255" s="4">
        <v>12</v>
      </c>
      <c r="AV255" s="4">
        <v>8</v>
      </c>
      <c r="AW255" s="4" t="s">
        <v>218</v>
      </c>
      <c r="AX255" s="4">
        <v>1.1565000000000001</v>
      </c>
      <c r="AY255" s="4">
        <v>2.0825</v>
      </c>
      <c r="AZ255" s="4">
        <v>2.3824999999999998</v>
      </c>
      <c r="BA255" s="4">
        <v>14.023</v>
      </c>
      <c r="BB255" s="4">
        <v>13.87</v>
      </c>
      <c r="BC255" s="4">
        <v>0.99</v>
      </c>
      <c r="BD255" s="4">
        <v>14.791</v>
      </c>
      <c r="BE255" s="4">
        <v>2864.837</v>
      </c>
      <c r="BF255" s="4">
        <v>91.959000000000003</v>
      </c>
      <c r="BG255" s="4">
        <v>1.8049999999999999</v>
      </c>
      <c r="BH255" s="4">
        <v>0.88600000000000001</v>
      </c>
      <c r="BI255" s="4">
        <v>2.6909999999999998</v>
      </c>
      <c r="BJ255" s="4">
        <v>1.3580000000000001</v>
      </c>
      <c r="BK255" s="4">
        <v>0.66700000000000004</v>
      </c>
      <c r="BL255" s="4">
        <v>2.0249999999999999</v>
      </c>
      <c r="BM255" s="4">
        <v>7.6676000000000002</v>
      </c>
      <c r="BQ255" s="4">
        <v>148.471</v>
      </c>
      <c r="BR255" s="4">
        <v>0.42075600000000002</v>
      </c>
      <c r="BS255" s="4">
        <v>-5</v>
      </c>
      <c r="BT255" s="4">
        <v>7.0305999999999993E-2</v>
      </c>
      <c r="BU255" s="4">
        <v>10.282225</v>
      </c>
      <c r="BV255" s="4">
        <v>1.4201809999999999</v>
      </c>
    </row>
    <row r="256" spans="1:74" x14ac:dyDescent="0.25">
      <c r="A256" s="2">
        <v>42068</v>
      </c>
      <c r="B256" s="3">
        <v>2.1759259259259258E-3</v>
      </c>
      <c r="C256" s="4">
        <v>14.474</v>
      </c>
      <c r="D256" s="4">
        <v>0.53790000000000004</v>
      </c>
      <c r="E256" s="4">
        <v>5378.6956520000003</v>
      </c>
      <c r="F256" s="4">
        <v>66.5</v>
      </c>
      <c r="G256" s="4">
        <v>18.2</v>
      </c>
      <c r="H256" s="4">
        <v>945.9</v>
      </c>
      <c r="J256" s="4">
        <v>0.78</v>
      </c>
      <c r="K256" s="4">
        <v>0.87270000000000003</v>
      </c>
      <c r="L256" s="4">
        <v>12.632</v>
      </c>
      <c r="M256" s="4">
        <v>0.46939999999999998</v>
      </c>
      <c r="N256" s="4">
        <v>58.001199999999997</v>
      </c>
      <c r="O256" s="4">
        <v>15.857900000000001</v>
      </c>
      <c r="P256" s="4">
        <v>73.900000000000006</v>
      </c>
      <c r="Q256" s="4">
        <v>43.648499999999999</v>
      </c>
      <c r="R256" s="4">
        <v>11.9337</v>
      </c>
      <c r="S256" s="4">
        <v>55.6</v>
      </c>
      <c r="T256" s="4">
        <v>945.9479</v>
      </c>
      <c r="W256" s="4">
        <v>0</v>
      </c>
      <c r="X256" s="4">
        <v>0.68389999999999995</v>
      </c>
      <c r="Y256" s="4">
        <v>12.6</v>
      </c>
      <c r="Z256" s="4">
        <v>858</v>
      </c>
      <c r="AA256" s="4">
        <v>883</v>
      </c>
      <c r="AB256" s="4">
        <v>835</v>
      </c>
      <c r="AC256" s="4">
        <v>47</v>
      </c>
      <c r="AD256" s="4">
        <v>5.04</v>
      </c>
      <c r="AE256" s="4">
        <v>0.12</v>
      </c>
      <c r="AF256" s="4">
        <v>989</v>
      </c>
      <c r="AG256" s="4">
        <v>-12</v>
      </c>
      <c r="AH256" s="4">
        <v>7.8979999999999997</v>
      </c>
      <c r="AI256" s="4">
        <v>29</v>
      </c>
      <c r="AJ256" s="4">
        <v>191</v>
      </c>
      <c r="AK256" s="4">
        <v>141</v>
      </c>
      <c r="AL256" s="4">
        <v>2.9</v>
      </c>
      <c r="AM256" s="4">
        <v>195</v>
      </c>
      <c r="AN256" s="4" t="s">
        <v>155</v>
      </c>
      <c r="AO256" s="4">
        <v>2</v>
      </c>
      <c r="AP256" s="5">
        <v>0.91887731481481483</v>
      </c>
      <c r="AQ256" s="4">
        <v>47.163758999999999</v>
      </c>
      <c r="AR256" s="4">
        <v>-88.490399999999994</v>
      </c>
      <c r="AS256" s="4">
        <v>318.5</v>
      </c>
      <c r="AT256" s="4">
        <v>30.5</v>
      </c>
      <c r="AU256" s="4">
        <v>12</v>
      </c>
      <c r="AV256" s="4">
        <v>8</v>
      </c>
      <c r="AW256" s="4" t="s">
        <v>218</v>
      </c>
      <c r="AX256" s="4">
        <v>1.4257740000000001</v>
      </c>
      <c r="AY256" s="4">
        <v>1.5662339999999999</v>
      </c>
      <c r="AZ256" s="4">
        <v>2.7693310000000002</v>
      </c>
      <c r="BA256" s="4">
        <v>14.023</v>
      </c>
      <c r="BB256" s="4">
        <v>14.04</v>
      </c>
      <c r="BC256" s="4">
        <v>1</v>
      </c>
      <c r="BD256" s="4">
        <v>14.582000000000001</v>
      </c>
      <c r="BE256" s="4">
        <v>2902.9850000000001</v>
      </c>
      <c r="BF256" s="4">
        <v>68.661000000000001</v>
      </c>
      <c r="BG256" s="4">
        <v>1.3959999999999999</v>
      </c>
      <c r="BH256" s="4">
        <v>0.38200000000000001</v>
      </c>
      <c r="BI256" s="4">
        <v>1.778</v>
      </c>
      <c r="BJ256" s="4">
        <v>1.05</v>
      </c>
      <c r="BK256" s="4">
        <v>0.28699999999999998</v>
      </c>
      <c r="BL256" s="4">
        <v>1.3380000000000001</v>
      </c>
      <c r="BM256" s="4">
        <v>7.1889000000000003</v>
      </c>
      <c r="BQ256" s="4">
        <v>114.27</v>
      </c>
      <c r="BR256" s="4">
        <v>0.40324399999999999</v>
      </c>
      <c r="BS256" s="4">
        <v>-5</v>
      </c>
      <c r="BT256" s="4">
        <v>7.2796E-2</v>
      </c>
      <c r="BU256" s="4">
        <v>9.8542749999999995</v>
      </c>
      <c r="BV256" s="4">
        <v>1.4704790000000001</v>
      </c>
    </row>
    <row r="257" spans="1:74" x14ac:dyDescent="0.25">
      <c r="A257" s="2">
        <v>42068</v>
      </c>
      <c r="B257" s="3">
        <v>2.1874999999999998E-3</v>
      </c>
      <c r="C257" s="4">
        <v>14.417999999999999</v>
      </c>
      <c r="D257" s="4">
        <v>0.32479999999999998</v>
      </c>
      <c r="E257" s="4">
        <v>3248.369471</v>
      </c>
      <c r="F257" s="4">
        <v>47.3</v>
      </c>
      <c r="G257" s="4">
        <v>14.5</v>
      </c>
      <c r="H257" s="4">
        <v>718.6</v>
      </c>
      <c r="J257" s="4">
        <v>0.54</v>
      </c>
      <c r="K257" s="4">
        <v>0.87519999999999998</v>
      </c>
      <c r="L257" s="4">
        <v>12.619199999999999</v>
      </c>
      <c r="M257" s="4">
        <v>0.2843</v>
      </c>
      <c r="N257" s="4">
        <v>41.424900000000001</v>
      </c>
      <c r="O257" s="4">
        <v>12.690799999999999</v>
      </c>
      <c r="P257" s="4">
        <v>54.1</v>
      </c>
      <c r="Q257" s="4">
        <v>31.174099999999999</v>
      </c>
      <c r="R257" s="4">
        <v>9.5503999999999998</v>
      </c>
      <c r="S257" s="4">
        <v>40.700000000000003</v>
      </c>
      <c r="T257" s="4">
        <v>718.61569999999995</v>
      </c>
      <c r="W257" s="4">
        <v>0</v>
      </c>
      <c r="X257" s="4">
        <v>0.46970000000000001</v>
      </c>
      <c r="Y257" s="4">
        <v>12.6</v>
      </c>
      <c r="Z257" s="4">
        <v>858</v>
      </c>
      <c r="AA257" s="4">
        <v>882</v>
      </c>
      <c r="AB257" s="4">
        <v>835</v>
      </c>
      <c r="AC257" s="4">
        <v>47</v>
      </c>
      <c r="AD257" s="4">
        <v>5.04</v>
      </c>
      <c r="AE257" s="4">
        <v>0.12</v>
      </c>
      <c r="AF257" s="4">
        <v>989</v>
      </c>
      <c r="AG257" s="4">
        <v>-12</v>
      </c>
      <c r="AH257" s="4">
        <v>7</v>
      </c>
      <c r="AI257" s="4">
        <v>29</v>
      </c>
      <c r="AJ257" s="4">
        <v>191</v>
      </c>
      <c r="AK257" s="4">
        <v>140.9</v>
      </c>
      <c r="AL257" s="4">
        <v>2.9</v>
      </c>
      <c r="AM257" s="4">
        <v>195</v>
      </c>
      <c r="AN257" s="4" t="s">
        <v>155</v>
      </c>
      <c r="AO257" s="4">
        <v>2</v>
      </c>
      <c r="AP257" s="5">
        <v>0.91888888888888898</v>
      </c>
      <c r="AQ257" s="4">
        <v>47.163727000000002</v>
      </c>
      <c r="AR257" s="4">
        <v>-88.490576000000004</v>
      </c>
      <c r="AS257" s="4">
        <v>318.5</v>
      </c>
      <c r="AT257" s="4">
        <v>30.3</v>
      </c>
      <c r="AU257" s="4">
        <v>12</v>
      </c>
      <c r="AV257" s="4">
        <v>10</v>
      </c>
      <c r="AW257" s="4" t="s">
        <v>218</v>
      </c>
      <c r="AX257" s="4">
        <v>1.261938</v>
      </c>
      <c r="AY257" s="4">
        <v>1.112687</v>
      </c>
      <c r="AZ257" s="4">
        <v>2.4492509999999998</v>
      </c>
      <c r="BA257" s="4">
        <v>14.023</v>
      </c>
      <c r="BB257" s="4">
        <v>14.33</v>
      </c>
      <c r="BC257" s="4">
        <v>1.02</v>
      </c>
      <c r="BD257" s="4">
        <v>14.256</v>
      </c>
      <c r="BE257" s="4">
        <v>2949.5189999999998</v>
      </c>
      <c r="BF257" s="4">
        <v>42.293999999999997</v>
      </c>
      <c r="BG257" s="4">
        <v>1.014</v>
      </c>
      <c r="BH257" s="4">
        <v>0.311</v>
      </c>
      <c r="BI257" s="4">
        <v>1.325</v>
      </c>
      <c r="BJ257" s="4">
        <v>0.76300000000000001</v>
      </c>
      <c r="BK257" s="4">
        <v>0.23400000000000001</v>
      </c>
      <c r="BL257" s="4">
        <v>0.997</v>
      </c>
      <c r="BM257" s="4">
        <v>5.5544000000000002</v>
      </c>
      <c r="BQ257" s="4">
        <v>79.828000000000003</v>
      </c>
      <c r="BR257" s="4">
        <v>0.42340800000000001</v>
      </c>
      <c r="BS257" s="4">
        <v>-5</v>
      </c>
      <c r="BT257" s="4">
        <v>7.0592000000000002E-2</v>
      </c>
      <c r="BU257" s="4">
        <v>10.347023999999999</v>
      </c>
      <c r="BV257" s="4">
        <v>1.425967</v>
      </c>
    </row>
    <row r="258" spans="1:74" x14ac:dyDescent="0.25">
      <c r="A258" s="2">
        <v>42068</v>
      </c>
      <c r="B258" s="3">
        <v>2.1990740740740742E-3</v>
      </c>
      <c r="C258" s="4">
        <v>14.16</v>
      </c>
      <c r="D258" s="4">
        <v>0.16039999999999999</v>
      </c>
      <c r="E258" s="4">
        <v>1604.3499200000001</v>
      </c>
      <c r="F258" s="4">
        <v>33.700000000000003</v>
      </c>
      <c r="G258" s="4">
        <v>14.7</v>
      </c>
      <c r="H258" s="4">
        <v>454.5</v>
      </c>
      <c r="J258" s="4">
        <v>0.28000000000000003</v>
      </c>
      <c r="K258" s="4">
        <v>0.87880000000000003</v>
      </c>
      <c r="L258" s="4">
        <v>12.444100000000001</v>
      </c>
      <c r="M258" s="4">
        <v>0.14099999999999999</v>
      </c>
      <c r="N258" s="4">
        <v>29.639099999999999</v>
      </c>
      <c r="O258" s="4">
        <v>12.918200000000001</v>
      </c>
      <c r="P258" s="4">
        <v>42.6</v>
      </c>
      <c r="Q258" s="4">
        <v>22.3047</v>
      </c>
      <c r="R258" s="4">
        <v>9.7215000000000007</v>
      </c>
      <c r="S258" s="4">
        <v>32</v>
      </c>
      <c r="T258" s="4">
        <v>454.5444</v>
      </c>
      <c r="W258" s="4">
        <v>0</v>
      </c>
      <c r="X258" s="4">
        <v>0.24809999999999999</v>
      </c>
      <c r="Y258" s="4">
        <v>12.5</v>
      </c>
      <c r="Z258" s="4">
        <v>860</v>
      </c>
      <c r="AA258" s="4">
        <v>883</v>
      </c>
      <c r="AB258" s="4">
        <v>835</v>
      </c>
      <c r="AC258" s="4">
        <v>47</v>
      </c>
      <c r="AD258" s="4">
        <v>5.04</v>
      </c>
      <c r="AE258" s="4">
        <v>0.12</v>
      </c>
      <c r="AF258" s="4">
        <v>989</v>
      </c>
      <c r="AG258" s="4">
        <v>-12</v>
      </c>
      <c r="AH258" s="4">
        <v>7.1011009999999999</v>
      </c>
      <c r="AI258" s="4">
        <v>29</v>
      </c>
      <c r="AJ258" s="4">
        <v>191</v>
      </c>
      <c r="AK258" s="4">
        <v>140</v>
      </c>
      <c r="AL258" s="4">
        <v>2.7</v>
      </c>
      <c r="AM258" s="4">
        <v>195</v>
      </c>
      <c r="AN258" s="4" t="s">
        <v>155</v>
      </c>
      <c r="AO258" s="4">
        <v>2</v>
      </c>
      <c r="AP258" s="5">
        <v>0.91890046296296291</v>
      </c>
      <c r="AQ258" s="4">
        <v>47.163693000000002</v>
      </c>
      <c r="AR258" s="4">
        <v>-88.490747999999996</v>
      </c>
      <c r="AS258" s="4">
        <v>318.60000000000002</v>
      </c>
      <c r="AT258" s="4">
        <v>30.1</v>
      </c>
      <c r="AU258" s="4">
        <v>12</v>
      </c>
      <c r="AV258" s="4">
        <v>10</v>
      </c>
      <c r="AW258" s="4" t="s">
        <v>213</v>
      </c>
      <c r="AX258" s="4">
        <v>1</v>
      </c>
      <c r="AY258" s="4">
        <v>1.256413</v>
      </c>
      <c r="AZ258" s="4">
        <v>2.043587</v>
      </c>
      <c r="BA258" s="4">
        <v>14.023</v>
      </c>
      <c r="BB258" s="4">
        <v>14.78</v>
      </c>
      <c r="BC258" s="4">
        <v>1.05</v>
      </c>
      <c r="BD258" s="4">
        <v>13.788</v>
      </c>
      <c r="BE258" s="4">
        <v>2988.2570000000001</v>
      </c>
      <c r="BF258" s="4">
        <v>21.548999999999999</v>
      </c>
      <c r="BG258" s="4">
        <v>0.745</v>
      </c>
      <c r="BH258" s="4">
        <v>0.32500000000000001</v>
      </c>
      <c r="BI258" s="4">
        <v>1.07</v>
      </c>
      <c r="BJ258" s="4">
        <v>0.56100000000000005</v>
      </c>
      <c r="BK258" s="4">
        <v>0.24399999999999999</v>
      </c>
      <c r="BL258" s="4">
        <v>0.80500000000000005</v>
      </c>
      <c r="BM258" s="4">
        <v>3.6095000000000002</v>
      </c>
      <c r="BQ258" s="4">
        <v>43.326000000000001</v>
      </c>
      <c r="BR258" s="4">
        <v>0.42113600000000001</v>
      </c>
      <c r="BS258" s="4">
        <v>-5</v>
      </c>
      <c r="BT258" s="4">
        <v>6.7303000000000002E-2</v>
      </c>
      <c r="BU258" s="4">
        <v>10.291515</v>
      </c>
      <c r="BV258" s="4">
        <v>1.3595269999999999</v>
      </c>
    </row>
    <row r="259" spans="1:74" x14ac:dyDescent="0.25">
      <c r="A259" s="2">
        <v>42068</v>
      </c>
      <c r="B259" s="3">
        <v>2.2106481481481478E-3</v>
      </c>
      <c r="C259" s="4">
        <v>13.724</v>
      </c>
      <c r="D259" s="4">
        <v>8.1299999999999997E-2</v>
      </c>
      <c r="E259" s="4">
        <v>812.84504700000002</v>
      </c>
      <c r="F259" s="4">
        <v>28.9</v>
      </c>
      <c r="G259" s="4">
        <v>27.2</v>
      </c>
      <c r="H259" s="4">
        <v>300.5</v>
      </c>
      <c r="J259" s="4">
        <v>0.2</v>
      </c>
      <c r="K259" s="4">
        <v>0.88300000000000001</v>
      </c>
      <c r="L259" s="4">
        <v>12.1182</v>
      </c>
      <c r="M259" s="4">
        <v>7.1800000000000003E-2</v>
      </c>
      <c r="N259" s="4">
        <v>25.528199999999998</v>
      </c>
      <c r="O259" s="4">
        <v>24.0441</v>
      </c>
      <c r="P259" s="4">
        <v>49.6</v>
      </c>
      <c r="Q259" s="4">
        <v>19.211099999999998</v>
      </c>
      <c r="R259" s="4">
        <v>18.094200000000001</v>
      </c>
      <c r="S259" s="4">
        <v>37.299999999999997</v>
      </c>
      <c r="T259" s="4">
        <v>300.50400000000002</v>
      </c>
      <c r="W259" s="4">
        <v>0</v>
      </c>
      <c r="X259" s="4">
        <v>0.17660000000000001</v>
      </c>
      <c r="Y259" s="4">
        <v>12.5</v>
      </c>
      <c r="Z259" s="4">
        <v>859</v>
      </c>
      <c r="AA259" s="4">
        <v>883</v>
      </c>
      <c r="AB259" s="4">
        <v>835</v>
      </c>
      <c r="AC259" s="4">
        <v>47</v>
      </c>
      <c r="AD259" s="4">
        <v>5.04</v>
      </c>
      <c r="AE259" s="4">
        <v>0.12</v>
      </c>
      <c r="AF259" s="4">
        <v>989</v>
      </c>
      <c r="AG259" s="4">
        <v>-12</v>
      </c>
      <c r="AH259" s="4">
        <v>8</v>
      </c>
      <c r="AI259" s="4">
        <v>29</v>
      </c>
      <c r="AJ259" s="4">
        <v>190.9</v>
      </c>
      <c r="AK259" s="4">
        <v>140</v>
      </c>
      <c r="AL259" s="4">
        <v>2.5</v>
      </c>
      <c r="AM259" s="4">
        <v>195</v>
      </c>
      <c r="AN259" s="4" t="s">
        <v>155</v>
      </c>
      <c r="AO259" s="4">
        <v>2</v>
      </c>
      <c r="AP259" s="5">
        <v>0.91891203703703705</v>
      </c>
      <c r="AQ259" s="4">
        <v>47.163660999999998</v>
      </c>
      <c r="AR259" s="4">
        <v>-88.490917999999994</v>
      </c>
      <c r="AS259" s="4">
        <v>318.60000000000002</v>
      </c>
      <c r="AT259" s="4">
        <v>29.8</v>
      </c>
      <c r="AU259" s="4">
        <v>12</v>
      </c>
      <c r="AV259" s="4">
        <v>10</v>
      </c>
      <c r="AW259" s="4" t="s">
        <v>213</v>
      </c>
      <c r="AX259" s="4">
        <v>1</v>
      </c>
      <c r="AY259" s="4">
        <v>1.3</v>
      </c>
      <c r="AZ259" s="4">
        <v>2</v>
      </c>
      <c r="BA259" s="4">
        <v>14.023</v>
      </c>
      <c r="BB259" s="4">
        <v>15.32</v>
      </c>
      <c r="BC259" s="4">
        <v>1.0900000000000001</v>
      </c>
      <c r="BD259" s="4">
        <v>13.255000000000001</v>
      </c>
      <c r="BE259" s="4">
        <v>3008.0810000000001</v>
      </c>
      <c r="BF259" s="4">
        <v>11.339</v>
      </c>
      <c r="BG259" s="4">
        <v>0.66400000000000003</v>
      </c>
      <c r="BH259" s="4">
        <v>0.625</v>
      </c>
      <c r="BI259" s="4">
        <v>1.2889999999999999</v>
      </c>
      <c r="BJ259" s="4">
        <v>0.499</v>
      </c>
      <c r="BK259" s="4">
        <v>0.47</v>
      </c>
      <c r="BL259" s="4">
        <v>0.97</v>
      </c>
      <c r="BM259" s="4">
        <v>2.4666999999999999</v>
      </c>
      <c r="BQ259" s="4">
        <v>31.873000000000001</v>
      </c>
      <c r="BR259" s="4">
        <v>0.37236599999999997</v>
      </c>
      <c r="BS259" s="4">
        <v>-5</v>
      </c>
      <c r="BT259" s="4">
        <v>6.9898000000000002E-2</v>
      </c>
      <c r="BU259" s="4">
        <v>9.0996939999999995</v>
      </c>
      <c r="BV259" s="4">
        <v>1.41194</v>
      </c>
    </row>
    <row r="260" spans="1:74" x14ac:dyDescent="0.25">
      <c r="A260" s="2">
        <v>42068</v>
      </c>
      <c r="B260" s="3">
        <v>2.2222222222222222E-3</v>
      </c>
      <c r="C260" s="4">
        <v>13.443</v>
      </c>
      <c r="D260" s="4">
        <v>5.9799999999999999E-2</v>
      </c>
      <c r="E260" s="4">
        <v>597.73955799999999</v>
      </c>
      <c r="F260" s="4">
        <v>26.8</v>
      </c>
      <c r="G260" s="4">
        <v>31.2</v>
      </c>
      <c r="H260" s="4">
        <v>160.9</v>
      </c>
      <c r="J260" s="4">
        <v>0.1</v>
      </c>
      <c r="K260" s="4">
        <v>0.88539999999999996</v>
      </c>
      <c r="L260" s="4">
        <v>11.902799999999999</v>
      </c>
      <c r="M260" s="4">
        <v>5.2900000000000003E-2</v>
      </c>
      <c r="N260" s="4">
        <v>23.7288</v>
      </c>
      <c r="O260" s="4">
        <v>27.604399999999998</v>
      </c>
      <c r="P260" s="4">
        <v>51.3</v>
      </c>
      <c r="Q260" s="4">
        <v>17.8596</v>
      </c>
      <c r="R260" s="4">
        <v>20.776599999999998</v>
      </c>
      <c r="S260" s="4">
        <v>38.6</v>
      </c>
      <c r="T260" s="4">
        <v>160.94739999999999</v>
      </c>
      <c r="W260" s="4">
        <v>0</v>
      </c>
      <c r="X260" s="4">
        <v>8.8499999999999995E-2</v>
      </c>
      <c r="Y260" s="4">
        <v>12.5</v>
      </c>
      <c r="Z260" s="4">
        <v>861</v>
      </c>
      <c r="AA260" s="4">
        <v>883</v>
      </c>
      <c r="AB260" s="4">
        <v>836</v>
      </c>
      <c r="AC260" s="4">
        <v>47</v>
      </c>
      <c r="AD260" s="4">
        <v>5.08</v>
      </c>
      <c r="AE260" s="4">
        <v>0.12</v>
      </c>
      <c r="AF260" s="4">
        <v>989</v>
      </c>
      <c r="AG260" s="4">
        <v>-11.9</v>
      </c>
      <c r="AH260" s="4">
        <v>7.8979999999999997</v>
      </c>
      <c r="AI260" s="4">
        <v>29</v>
      </c>
      <c r="AJ260" s="4">
        <v>190</v>
      </c>
      <c r="AK260" s="4">
        <v>139.9</v>
      </c>
      <c r="AL260" s="4">
        <v>2.2999999999999998</v>
      </c>
      <c r="AM260" s="4">
        <v>195</v>
      </c>
      <c r="AN260" s="4" t="s">
        <v>155</v>
      </c>
      <c r="AO260" s="4">
        <v>2</v>
      </c>
      <c r="AP260" s="5">
        <v>0.91892361111111109</v>
      </c>
      <c r="AQ260" s="4">
        <v>47.163632</v>
      </c>
      <c r="AR260" s="4">
        <v>-88.491089000000002</v>
      </c>
      <c r="AS260" s="4">
        <v>318.60000000000002</v>
      </c>
      <c r="AT260" s="4">
        <v>29.7</v>
      </c>
      <c r="AU260" s="4">
        <v>12</v>
      </c>
      <c r="AV260" s="4">
        <v>10</v>
      </c>
      <c r="AW260" s="4" t="s">
        <v>213</v>
      </c>
      <c r="AX260" s="4">
        <v>1</v>
      </c>
      <c r="AY260" s="4">
        <v>1.3565</v>
      </c>
      <c r="AZ260" s="4">
        <v>2</v>
      </c>
      <c r="BA260" s="4">
        <v>14.023</v>
      </c>
      <c r="BB260" s="4">
        <v>15.66</v>
      </c>
      <c r="BC260" s="4">
        <v>1.1200000000000001</v>
      </c>
      <c r="BD260" s="4">
        <v>12.943</v>
      </c>
      <c r="BE260" s="4">
        <v>3016.0749999999998</v>
      </c>
      <c r="BF260" s="4">
        <v>8.5350000000000001</v>
      </c>
      <c r="BG260" s="4">
        <v>0.63</v>
      </c>
      <c r="BH260" s="4">
        <v>0.73199999999999998</v>
      </c>
      <c r="BI260" s="4">
        <v>1.3620000000000001</v>
      </c>
      <c r="BJ260" s="4">
        <v>0.47399999999999998</v>
      </c>
      <c r="BK260" s="4">
        <v>0.55100000000000005</v>
      </c>
      <c r="BL260" s="4">
        <v>1.0249999999999999</v>
      </c>
      <c r="BM260" s="4">
        <v>1.3486</v>
      </c>
      <c r="BQ260" s="4">
        <v>16.312999999999999</v>
      </c>
      <c r="BR260" s="4">
        <v>0.40026600000000001</v>
      </c>
      <c r="BS260" s="4">
        <v>-5</v>
      </c>
      <c r="BT260" s="4">
        <v>6.8489999999999995E-2</v>
      </c>
      <c r="BU260" s="4">
        <v>9.7814999999999994</v>
      </c>
      <c r="BV260" s="4">
        <v>1.3834979999999999</v>
      </c>
    </row>
    <row r="261" spans="1:74" x14ac:dyDescent="0.25">
      <c r="A261" s="2">
        <v>42068</v>
      </c>
      <c r="B261" s="3">
        <v>2.2337962962962967E-3</v>
      </c>
      <c r="C261" s="4">
        <v>13.343</v>
      </c>
      <c r="D261" s="4">
        <v>5.6500000000000002E-2</v>
      </c>
      <c r="E261" s="4">
        <v>564.97952499999997</v>
      </c>
      <c r="F261" s="4">
        <v>32</v>
      </c>
      <c r="G261" s="4">
        <v>31</v>
      </c>
      <c r="H261" s="4">
        <v>130.30000000000001</v>
      </c>
      <c r="J261" s="4">
        <v>0.1</v>
      </c>
      <c r="K261" s="4">
        <v>0.8861</v>
      </c>
      <c r="L261" s="4">
        <v>11.823700000000001</v>
      </c>
      <c r="M261" s="4">
        <v>5.0099999999999999E-2</v>
      </c>
      <c r="N261" s="4">
        <v>28.386900000000001</v>
      </c>
      <c r="O261" s="4">
        <v>27.470600000000001</v>
      </c>
      <c r="P261" s="4">
        <v>55.9</v>
      </c>
      <c r="Q261" s="4">
        <v>21.394400000000001</v>
      </c>
      <c r="R261" s="4">
        <v>20.703700000000001</v>
      </c>
      <c r="S261" s="4">
        <v>42.1</v>
      </c>
      <c r="T261" s="4">
        <v>130.30000000000001</v>
      </c>
      <c r="W261" s="4">
        <v>0</v>
      </c>
      <c r="X261" s="4">
        <v>8.8599999999999998E-2</v>
      </c>
      <c r="Y261" s="4">
        <v>12.2</v>
      </c>
      <c r="Z261" s="4">
        <v>865</v>
      </c>
      <c r="AA261" s="4">
        <v>887</v>
      </c>
      <c r="AB261" s="4">
        <v>838</v>
      </c>
      <c r="AC261" s="4">
        <v>47</v>
      </c>
      <c r="AD261" s="4">
        <v>5.46</v>
      </c>
      <c r="AE261" s="4">
        <v>0.13</v>
      </c>
      <c r="AF261" s="4">
        <v>989</v>
      </c>
      <c r="AG261" s="4">
        <v>-11</v>
      </c>
      <c r="AH261" s="4">
        <v>7</v>
      </c>
      <c r="AI261" s="4">
        <v>29</v>
      </c>
      <c r="AJ261" s="4">
        <v>189.9</v>
      </c>
      <c r="AK261" s="4">
        <v>139</v>
      </c>
      <c r="AL261" s="4">
        <v>1.9</v>
      </c>
      <c r="AM261" s="4">
        <v>195</v>
      </c>
      <c r="AN261" s="4" t="s">
        <v>155</v>
      </c>
      <c r="AO261" s="4">
        <v>2</v>
      </c>
      <c r="AP261" s="5">
        <v>0.91893518518518524</v>
      </c>
      <c r="AQ261" s="4">
        <v>47.163598999999998</v>
      </c>
      <c r="AR261" s="4">
        <v>-88.491258000000002</v>
      </c>
      <c r="AS261" s="4">
        <v>318.39999999999998</v>
      </c>
      <c r="AT261" s="4">
        <v>29.7</v>
      </c>
      <c r="AU261" s="4">
        <v>12</v>
      </c>
      <c r="AV261" s="4">
        <v>10</v>
      </c>
      <c r="AW261" s="4" t="s">
        <v>213</v>
      </c>
      <c r="AX261" s="4">
        <v>1</v>
      </c>
      <c r="AY261" s="4">
        <v>1.4</v>
      </c>
      <c r="AZ261" s="4">
        <v>2</v>
      </c>
      <c r="BA261" s="4">
        <v>14.023</v>
      </c>
      <c r="BB261" s="4">
        <v>15.78</v>
      </c>
      <c r="BC261" s="4">
        <v>1.1299999999999999</v>
      </c>
      <c r="BD261" s="4">
        <v>12.848000000000001</v>
      </c>
      <c r="BE261" s="4">
        <v>3017.5329999999999</v>
      </c>
      <c r="BF261" s="4">
        <v>8.1319999999999997</v>
      </c>
      <c r="BG261" s="4">
        <v>0.75900000000000001</v>
      </c>
      <c r="BH261" s="4">
        <v>0.73399999999999999</v>
      </c>
      <c r="BI261" s="4">
        <v>1.4930000000000001</v>
      </c>
      <c r="BJ261" s="4">
        <v>0.57199999999999995</v>
      </c>
      <c r="BK261" s="4">
        <v>0.55300000000000005</v>
      </c>
      <c r="BL261" s="4">
        <v>1.125</v>
      </c>
      <c r="BM261" s="4">
        <v>1.0996999999999999</v>
      </c>
      <c r="BQ261" s="4">
        <v>16.443999999999999</v>
      </c>
      <c r="BR261" s="4">
        <v>0.38397999999999999</v>
      </c>
      <c r="BS261" s="4">
        <v>-5</v>
      </c>
      <c r="BT261" s="4">
        <v>6.3591999999999996E-2</v>
      </c>
      <c r="BU261" s="4">
        <v>9.3835110000000004</v>
      </c>
      <c r="BV261" s="4">
        <v>1.2845580000000001</v>
      </c>
    </row>
    <row r="262" spans="1:74" x14ac:dyDescent="0.25">
      <c r="A262" s="2">
        <v>42068</v>
      </c>
      <c r="B262" s="3">
        <v>2.2453703703703702E-3</v>
      </c>
      <c r="C262" s="4">
        <v>13.33</v>
      </c>
      <c r="D262" s="4">
        <v>5.67E-2</v>
      </c>
      <c r="E262" s="4">
        <v>567.08437800000002</v>
      </c>
      <c r="F262" s="4">
        <v>49.2</v>
      </c>
      <c r="G262" s="4">
        <v>33.200000000000003</v>
      </c>
      <c r="H262" s="4">
        <v>83.2</v>
      </c>
      <c r="J262" s="4">
        <v>0.12</v>
      </c>
      <c r="K262" s="4">
        <v>0.88619999999999999</v>
      </c>
      <c r="L262" s="4">
        <v>11.8132</v>
      </c>
      <c r="M262" s="4">
        <v>5.0299999999999997E-2</v>
      </c>
      <c r="N262" s="4">
        <v>43.601500000000001</v>
      </c>
      <c r="O262" s="4">
        <v>29.410499999999999</v>
      </c>
      <c r="P262" s="4">
        <v>73</v>
      </c>
      <c r="Q262" s="4">
        <v>32.861199999999997</v>
      </c>
      <c r="R262" s="4">
        <v>22.165800000000001</v>
      </c>
      <c r="S262" s="4">
        <v>55</v>
      </c>
      <c r="T262" s="4">
        <v>83.180800000000005</v>
      </c>
      <c r="W262" s="4">
        <v>0</v>
      </c>
      <c r="X262" s="4">
        <v>0.1048</v>
      </c>
      <c r="Y262" s="4">
        <v>12.1</v>
      </c>
      <c r="Z262" s="4">
        <v>866</v>
      </c>
      <c r="AA262" s="4">
        <v>889</v>
      </c>
      <c r="AB262" s="4">
        <v>839</v>
      </c>
      <c r="AC262" s="4">
        <v>47</v>
      </c>
      <c r="AD262" s="4">
        <v>5.46</v>
      </c>
      <c r="AE262" s="4">
        <v>0.13</v>
      </c>
      <c r="AF262" s="4">
        <v>989</v>
      </c>
      <c r="AG262" s="4">
        <v>-11</v>
      </c>
      <c r="AH262" s="4">
        <v>7</v>
      </c>
      <c r="AI262" s="4">
        <v>29</v>
      </c>
      <c r="AJ262" s="4">
        <v>189</v>
      </c>
      <c r="AK262" s="4">
        <v>139</v>
      </c>
      <c r="AL262" s="4">
        <v>1.6</v>
      </c>
      <c r="AM262" s="4">
        <v>195</v>
      </c>
      <c r="AN262" s="4" t="s">
        <v>155</v>
      </c>
      <c r="AO262" s="4">
        <v>2</v>
      </c>
      <c r="AP262" s="5">
        <v>0.91894675925925917</v>
      </c>
      <c r="AQ262" s="4">
        <v>47.163583000000003</v>
      </c>
      <c r="AR262" s="4">
        <v>-88.491332</v>
      </c>
      <c r="AS262" s="4">
        <v>318.3</v>
      </c>
      <c r="AT262" s="4">
        <v>29.7</v>
      </c>
      <c r="AU262" s="4">
        <v>12</v>
      </c>
      <c r="AV262" s="4">
        <v>10</v>
      </c>
      <c r="AW262" s="4" t="s">
        <v>213</v>
      </c>
      <c r="AX262" s="4">
        <v>1</v>
      </c>
      <c r="AY262" s="4">
        <v>1.4</v>
      </c>
      <c r="AZ262" s="4">
        <v>2</v>
      </c>
      <c r="BA262" s="4">
        <v>14.023</v>
      </c>
      <c r="BB262" s="4">
        <v>15.8</v>
      </c>
      <c r="BC262" s="4">
        <v>1.1299999999999999</v>
      </c>
      <c r="BD262" s="4">
        <v>12.84</v>
      </c>
      <c r="BE262" s="4">
        <v>3018.681</v>
      </c>
      <c r="BF262" s="4">
        <v>8.1739999999999995</v>
      </c>
      <c r="BG262" s="4">
        <v>1.167</v>
      </c>
      <c r="BH262" s="4">
        <v>0.78700000000000003</v>
      </c>
      <c r="BI262" s="4">
        <v>1.954</v>
      </c>
      <c r="BJ262" s="4">
        <v>0.879</v>
      </c>
      <c r="BK262" s="4">
        <v>0.59299999999999997</v>
      </c>
      <c r="BL262" s="4">
        <v>1.4730000000000001</v>
      </c>
      <c r="BM262" s="4">
        <v>0.70289999999999997</v>
      </c>
      <c r="BQ262" s="4">
        <v>19.474</v>
      </c>
      <c r="BR262" s="4">
        <v>0.37612200000000001</v>
      </c>
      <c r="BS262" s="4">
        <v>-5</v>
      </c>
      <c r="BT262" s="4">
        <v>5.9591999999999999E-2</v>
      </c>
      <c r="BU262" s="4">
        <v>9.1914820000000006</v>
      </c>
      <c r="BV262" s="4">
        <v>1.2037580000000001</v>
      </c>
    </row>
    <row r="263" spans="1:74" x14ac:dyDescent="0.25">
      <c r="A263" s="2">
        <v>42068</v>
      </c>
      <c r="B263" s="3">
        <v>2.2569444444444447E-3</v>
      </c>
      <c r="C263" s="4">
        <v>13.513999999999999</v>
      </c>
      <c r="D263" s="4">
        <v>6.0400000000000002E-2</v>
      </c>
      <c r="E263" s="4">
        <v>603.847487</v>
      </c>
      <c r="F263" s="4">
        <v>97.8</v>
      </c>
      <c r="G263" s="4">
        <v>36.799999999999997</v>
      </c>
      <c r="H263" s="4">
        <v>117.3</v>
      </c>
      <c r="J263" s="4">
        <v>0.37</v>
      </c>
      <c r="K263" s="4">
        <v>0.88470000000000004</v>
      </c>
      <c r="L263" s="4">
        <v>11.955299999999999</v>
      </c>
      <c r="M263" s="4">
        <v>5.3400000000000003E-2</v>
      </c>
      <c r="N263" s="4">
        <v>86.511399999999995</v>
      </c>
      <c r="O263" s="4">
        <v>32.555799999999998</v>
      </c>
      <c r="P263" s="4">
        <v>119.1</v>
      </c>
      <c r="Q263" s="4">
        <v>65.201099999999997</v>
      </c>
      <c r="R263" s="4">
        <v>24.536300000000001</v>
      </c>
      <c r="S263" s="4">
        <v>89.7</v>
      </c>
      <c r="T263" s="4">
        <v>117.28400000000001</v>
      </c>
      <c r="W263" s="4">
        <v>0</v>
      </c>
      <c r="X263" s="4">
        <v>0.32500000000000001</v>
      </c>
      <c r="Y263" s="4">
        <v>12</v>
      </c>
      <c r="Z263" s="4">
        <v>867</v>
      </c>
      <c r="AA263" s="4">
        <v>889</v>
      </c>
      <c r="AB263" s="4">
        <v>839</v>
      </c>
      <c r="AC263" s="4">
        <v>47</v>
      </c>
      <c r="AD263" s="4">
        <v>5.46</v>
      </c>
      <c r="AE263" s="4">
        <v>0.13</v>
      </c>
      <c r="AF263" s="4">
        <v>989</v>
      </c>
      <c r="AG263" s="4">
        <v>-11</v>
      </c>
      <c r="AH263" s="4">
        <v>7</v>
      </c>
      <c r="AI263" s="4">
        <v>29</v>
      </c>
      <c r="AJ263" s="4">
        <v>189</v>
      </c>
      <c r="AK263" s="4">
        <v>139</v>
      </c>
      <c r="AL263" s="4">
        <v>1.4</v>
      </c>
      <c r="AM263" s="4">
        <v>195</v>
      </c>
      <c r="AN263" s="4" t="s">
        <v>155</v>
      </c>
      <c r="AO263" s="4">
        <v>2</v>
      </c>
      <c r="AP263" s="5">
        <v>0.91894675925925917</v>
      </c>
      <c r="AQ263" s="4">
        <v>47.163545999999997</v>
      </c>
      <c r="AR263" s="4">
        <v>-88.491425000000007</v>
      </c>
      <c r="AS263" s="4">
        <v>318.10000000000002</v>
      </c>
      <c r="AT263" s="4">
        <v>30.2</v>
      </c>
      <c r="AU263" s="4">
        <v>12</v>
      </c>
      <c r="AV263" s="4">
        <v>10</v>
      </c>
      <c r="AW263" s="4" t="s">
        <v>213</v>
      </c>
      <c r="AX263" s="4">
        <v>1</v>
      </c>
      <c r="AY263" s="4">
        <v>1.456456</v>
      </c>
      <c r="AZ263" s="4">
        <v>2.0564559999999998</v>
      </c>
      <c r="BA263" s="4">
        <v>14.023</v>
      </c>
      <c r="BB263" s="4">
        <v>15.59</v>
      </c>
      <c r="BC263" s="4">
        <v>1.1100000000000001</v>
      </c>
      <c r="BD263" s="4">
        <v>13.037000000000001</v>
      </c>
      <c r="BE263" s="4">
        <v>3017.08</v>
      </c>
      <c r="BF263" s="4">
        <v>8.5809999999999995</v>
      </c>
      <c r="BG263" s="4">
        <v>2.286</v>
      </c>
      <c r="BH263" s="4">
        <v>0.86</v>
      </c>
      <c r="BI263" s="4">
        <v>3.1469999999999998</v>
      </c>
      <c r="BJ263" s="4">
        <v>1.7230000000000001</v>
      </c>
      <c r="BK263" s="4">
        <v>0.64800000000000002</v>
      </c>
      <c r="BL263" s="4">
        <v>2.3719999999999999</v>
      </c>
      <c r="BM263" s="4">
        <v>0.9788</v>
      </c>
      <c r="BQ263" s="4">
        <v>59.633000000000003</v>
      </c>
      <c r="BR263" s="4">
        <v>0.38763199999999998</v>
      </c>
      <c r="BS263" s="4">
        <v>-5</v>
      </c>
      <c r="BT263" s="4">
        <v>5.6203999999999997E-2</v>
      </c>
      <c r="BU263" s="4">
        <v>9.4727569999999996</v>
      </c>
      <c r="BV263" s="4">
        <v>1.135321</v>
      </c>
    </row>
    <row r="264" spans="1:74" x14ac:dyDescent="0.25">
      <c r="A264" s="2">
        <v>42068</v>
      </c>
      <c r="B264" s="3">
        <v>2.2685185185185182E-3</v>
      </c>
      <c r="C264" s="4">
        <v>14.127000000000001</v>
      </c>
      <c r="D264" s="4">
        <v>0.1283</v>
      </c>
      <c r="E264" s="4">
        <v>1283.108974</v>
      </c>
      <c r="F264" s="4">
        <v>145.1</v>
      </c>
      <c r="G264" s="4">
        <v>36.6</v>
      </c>
      <c r="H264" s="4">
        <v>168.9</v>
      </c>
      <c r="J264" s="4">
        <v>0.83</v>
      </c>
      <c r="K264" s="4">
        <v>0.87929999999999997</v>
      </c>
      <c r="L264" s="4">
        <v>12.421900000000001</v>
      </c>
      <c r="M264" s="4">
        <v>0.1128</v>
      </c>
      <c r="N264" s="4">
        <v>127.605</v>
      </c>
      <c r="O264" s="4">
        <v>32.182899999999997</v>
      </c>
      <c r="P264" s="4">
        <v>159.80000000000001</v>
      </c>
      <c r="Q264" s="4">
        <v>96.1721</v>
      </c>
      <c r="R264" s="4">
        <v>24.255299999999998</v>
      </c>
      <c r="S264" s="4">
        <v>120.4</v>
      </c>
      <c r="T264" s="4">
        <v>168.8886</v>
      </c>
      <c r="W264" s="4">
        <v>0</v>
      </c>
      <c r="X264" s="4">
        <v>0.73270000000000002</v>
      </c>
      <c r="Y264" s="4">
        <v>12.1</v>
      </c>
      <c r="Z264" s="4">
        <v>865</v>
      </c>
      <c r="AA264" s="4">
        <v>887</v>
      </c>
      <c r="AB264" s="4">
        <v>838</v>
      </c>
      <c r="AC264" s="4">
        <v>47</v>
      </c>
      <c r="AD264" s="4">
        <v>5.46</v>
      </c>
      <c r="AE264" s="4">
        <v>0.13</v>
      </c>
      <c r="AF264" s="4">
        <v>989</v>
      </c>
      <c r="AG264" s="4">
        <v>-11</v>
      </c>
      <c r="AH264" s="4">
        <v>7</v>
      </c>
      <c r="AI264" s="4">
        <v>29</v>
      </c>
      <c r="AJ264" s="4">
        <v>189</v>
      </c>
      <c r="AK264" s="4">
        <v>139</v>
      </c>
      <c r="AL264" s="4">
        <v>1.5</v>
      </c>
      <c r="AM264" s="4">
        <v>195</v>
      </c>
      <c r="AN264" s="4" t="s">
        <v>155</v>
      </c>
      <c r="AO264" s="4">
        <v>2</v>
      </c>
      <c r="AP264" s="5">
        <v>0.91895833333333332</v>
      </c>
      <c r="AQ264" s="4">
        <v>47.163491</v>
      </c>
      <c r="AR264" s="4">
        <v>-88.491590000000002</v>
      </c>
      <c r="AS264" s="4">
        <v>318</v>
      </c>
      <c r="AT264" s="4">
        <v>30.5</v>
      </c>
      <c r="AU264" s="4">
        <v>12</v>
      </c>
      <c r="AV264" s="4">
        <v>10</v>
      </c>
      <c r="AW264" s="4" t="s">
        <v>213</v>
      </c>
      <c r="AX264" s="4">
        <v>1</v>
      </c>
      <c r="AY264" s="4">
        <v>1.5</v>
      </c>
      <c r="AZ264" s="4">
        <v>2.1</v>
      </c>
      <c r="BA264" s="4">
        <v>14.023</v>
      </c>
      <c r="BB264" s="4">
        <v>14.88</v>
      </c>
      <c r="BC264" s="4">
        <v>1.06</v>
      </c>
      <c r="BD264" s="4">
        <v>13.725</v>
      </c>
      <c r="BE264" s="4">
        <v>3001.7449999999999</v>
      </c>
      <c r="BF264" s="4">
        <v>17.353000000000002</v>
      </c>
      <c r="BG264" s="4">
        <v>3.2290000000000001</v>
      </c>
      <c r="BH264" s="4">
        <v>0.81399999999999995</v>
      </c>
      <c r="BI264" s="4">
        <v>4.0439999999999996</v>
      </c>
      <c r="BJ264" s="4">
        <v>2.4340000000000002</v>
      </c>
      <c r="BK264" s="4">
        <v>0.61399999999999999</v>
      </c>
      <c r="BL264" s="4">
        <v>3.048</v>
      </c>
      <c r="BM264" s="4">
        <v>1.3495999999999999</v>
      </c>
      <c r="BQ264" s="4">
        <v>128.73699999999999</v>
      </c>
      <c r="BR264" s="4">
        <v>0.40679399999999999</v>
      </c>
      <c r="BS264" s="4">
        <v>-5</v>
      </c>
      <c r="BT264" s="4">
        <v>5.7796E-2</v>
      </c>
      <c r="BU264" s="4">
        <v>9.9410279999999993</v>
      </c>
      <c r="BV264" s="4">
        <v>1.1674789999999999</v>
      </c>
    </row>
    <row r="265" spans="1:74" x14ac:dyDescent="0.25">
      <c r="A265" s="2">
        <v>42068</v>
      </c>
      <c r="B265" s="3">
        <v>2.2800925925925927E-3</v>
      </c>
      <c r="C265" s="4">
        <v>14.66</v>
      </c>
      <c r="D265" s="4">
        <v>0.2903</v>
      </c>
      <c r="E265" s="4">
        <v>2903.050847</v>
      </c>
      <c r="F265" s="4">
        <v>163.1</v>
      </c>
      <c r="G265" s="4">
        <v>36.799999999999997</v>
      </c>
      <c r="H265" s="4">
        <v>312.10000000000002</v>
      </c>
      <c r="J265" s="4">
        <v>1.26</v>
      </c>
      <c r="K265" s="4">
        <v>0.87370000000000003</v>
      </c>
      <c r="L265" s="4">
        <v>12.8087</v>
      </c>
      <c r="M265" s="4">
        <v>0.25359999999999999</v>
      </c>
      <c r="N265" s="4">
        <v>142.4991</v>
      </c>
      <c r="O265" s="4">
        <v>32.151800000000001</v>
      </c>
      <c r="P265" s="4">
        <v>174.7</v>
      </c>
      <c r="Q265" s="4">
        <v>107.3973</v>
      </c>
      <c r="R265" s="4">
        <v>24.2319</v>
      </c>
      <c r="S265" s="4">
        <v>131.6</v>
      </c>
      <c r="T265" s="4">
        <v>312.08620000000002</v>
      </c>
      <c r="W265" s="4">
        <v>0</v>
      </c>
      <c r="X265" s="4">
        <v>1.1031</v>
      </c>
      <c r="Y265" s="4">
        <v>12.1</v>
      </c>
      <c r="Z265" s="4">
        <v>869</v>
      </c>
      <c r="AA265" s="4">
        <v>890</v>
      </c>
      <c r="AB265" s="4">
        <v>842</v>
      </c>
      <c r="AC265" s="4">
        <v>47</v>
      </c>
      <c r="AD265" s="4">
        <v>5.46</v>
      </c>
      <c r="AE265" s="4">
        <v>0.13</v>
      </c>
      <c r="AF265" s="4">
        <v>989</v>
      </c>
      <c r="AG265" s="4">
        <v>-11</v>
      </c>
      <c r="AH265" s="4">
        <v>7</v>
      </c>
      <c r="AI265" s="4">
        <v>29</v>
      </c>
      <c r="AJ265" s="4">
        <v>189</v>
      </c>
      <c r="AK265" s="4">
        <v>139</v>
      </c>
      <c r="AL265" s="4">
        <v>1.5</v>
      </c>
      <c r="AM265" s="4">
        <v>195</v>
      </c>
      <c r="AN265" s="4" t="s">
        <v>155</v>
      </c>
      <c r="AO265" s="4">
        <v>2</v>
      </c>
      <c r="AP265" s="5">
        <v>0.91896990740740747</v>
      </c>
      <c r="AQ265" s="4">
        <v>47.163443000000001</v>
      </c>
      <c r="AR265" s="4">
        <v>-88.491754999999998</v>
      </c>
      <c r="AS265" s="4">
        <v>317.89999999999998</v>
      </c>
      <c r="AT265" s="4">
        <v>30.5</v>
      </c>
      <c r="AU265" s="4">
        <v>12</v>
      </c>
      <c r="AV265" s="4">
        <v>10</v>
      </c>
      <c r="AW265" s="4" t="s">
        <v>213</v>
      </c>
      <c r="AX265" s="4">
        <v>1</v>
      </c>
      <c r="AY265" s="4">
        <v>1.5</v>
      </c>
      <c r="AZ265" s="4">
        <v>2.1</v>
      </c>
      <c r="BA265" s="4">
        <v>14.023</v>
      </c>
      <c r="BB265" s="4">
        <v>14.2</v>
      </c>
      <c r="BC265" s="4">
        <v>1.01</v>
      </c>
      <c r="BD265" s="4">
        <v>14.457000000000001</v>
      </c>
      <c r="BE265" s="4">
        <v>2966.7089999999998</v>
      </c>
      <c r="BF265" s="4">
        <v>37.39</v>
      </c>
      <c r="BG265" s="4">
        <v>3.456</v>
      </c>
      <c r="BH265" s="4">
        <v>0.78</v>
      </c>
      <c r="BI265" s="4">
        <v>4.2359999999999998</v>
      </c>
      <c r="BJ265" s="4">
        <v>2.605</v>
      </c>
      <c r="BK265" s="4">
        <v>0.58799999999999997</v>
      </c>
      <c r="BL265" s="4">
        <v>3.1930000000000001</v>
      </c>
      <c r="BM265" s="4">
        <v>2.3904000000000001</v>
      </c>
      <c r="BQ265" s="4">
        <v>185.77099999999999</v>
      </c>
      <c r="BR265" s="4">
        <v>0.46287200000000001</v>
      </c>
      <c r="BS265" s="4">
        <v>-5</v>
      </c>
      <c r="BT265" s="4">
        <v>5.6000000000000001E-2</v>
      </c>
      <c r="BU265" s="4">
        <v>11.311434999999999</v>
      </c>
      <c r="BV265" s="4">
        <v>1.1312</v>
      </c>
    </row>
    <row r="266" spans="1:74" x14ac:dyDescent="0.25">
      <c r="A266" s="2">
        <v>42068</v>
      </c>
      <c r="B266" s="3">
        <v>2.2916666666666667E-3</v>
      </c>
      <c r="C266" s="4">
        <v>14.178000000000001</v>
      </c>
      <c r="D266" s="4">
        <v>0.50849999999999995</v>
      </c>
      <c r="E266" s="4">
        <v>5085.3600649999998</v>
      </c>
      <c r="F266" s="4">
        <v>165.9</v>
      </c>
      <c r="G266" s="4">
        <v>19</v>
      </c>
      <c r="H266" s="4">
        <v>637.79999999999995</v>
      </c>
      <c r="J266" s="4">
        <v>1.62</v>
      </c>
      <c r="K266" s="4">
        <v>0.87519999999999998</v>
      </c>
      <c r="L266" s="4">
        <v>12.408099999999999</v>
      </c>
      <c r="M266" s="4">
        <v>0.4451</v>
      </c>
      <c r="N266" s="4">
        <v>145.17529999999999</v>
      </c>
      <c r="O266" s="4">
        <v>16.634599999999999</v>
      </c>
      <c r="P266" s="4">
        <v>161.80000000000001</v>
      </c>
      <c r="Q266" s="4">
        <v>109.39700000000001</v>
      </c>
      <c r="R266" s="4">
        <v>12.535</v>
      </c>
      <c r="S266" s="4">
        <v>121.9</v>
      </c>
      <c r="T266" s="4">
        <v>637.75189999999998</v>
      </c>
      <c r="W266" s="4">
        <v>0</v>
      </c>
      <c r="X266" s="4">
        <v>1.4159999999999999</v>
      </c>
      <c r="Y266" s="4">
        <v>12.1</v>
      </c>
      <c r="Z266" s="4">
        <v>871</v>
      </c>
      <c r="AA266" s="4">
        <v>892</v>
      </c>
      <c r="AB266" s="4">
        <v>843</v>
      </c>
      <c r="AC266" s="4">
        <v>47</v>
      </c>
      <c r="AD266" s="4">
        <v>5.41</v>
      </c>
      <c r="AE266" s="4">
        <v>0.12</v>
      </c>
      <c r="AF266" s="4">
        <v>989</v>
      </c>
      <c r="AG266" s="4">
        <v>-11.1</v>
      </c>
      <c r="AH266" s="4">
        <v>7</v>
      </c>
      <c r="AI266" s="4">
        <v>29</v>
      </c>
      <c r="AJ266" s="4">
        <v>189</v>
      </c>
      <c r="AK266" s="4">
        <v>138.9</v>
      </c>
      <c r="AL266" s="4">
        <v>1.5</v>
      </c>
      <c r="AM266" s="4">
        <v>195</v>
      </c>
      <c r="AN266" s="4" t="s">
        <v>155</v>
      </c>
      <c r="AO266" s="4">
        <v>2</v>
      </c>
      <c r="AP266" s="5">
        <v>0.91898148148148151</v>
      </c>
      <c r="AQ266" s="4">
        <v>47.163328</v>
      </c>
      <c r="AR266" s="4">
        <v>-88.491881000000006</v>
      </c>
      <c r="AS266" s="4">
        <v>318</v>
      </c>
      <c r="AT266" s="4">
        <v>31.1</v>
      </c>
      <c r="AU266" s="4">
        <v>12</v>
      </c>
      <c r="AV266" s="4">
        <v>10</v>
      </c>
      <c r="AW266" s="4" t="s">
        <v>213</v>
      </c>
      <c r="AX266" s="4">
        <v>1.0565</v>
      </c>
      <c r="AY266" s="4">
        <v>1.6695</v>
      </c>
      <c r="AZ266" s="4">
        <v>2.2694999999999999</v>
      </c>
      <c r="BA266" s="4">
        <v>14.023</v>
      </c>
      <c r="BB266" s="4">
        <v>14.37</v>
      </c>
      <c r="BC266" s="4">
        <v>1.02</v>
      </c>
      <c r="BD266" s="4">
        <v>14.263999999999999</v>
      </c>
      <c r="BE266" s="4">
        <v>2913.3319999999999</v>
      </c>
      <c r="BF266" s="4">
        <v>66.507999999999996</v>
      </c>
      <c r="BG266" s="4">
        <v>3.57</v>
      </c>
      <c r="BH266" s="4">
        <v>0.40899999999999997</v>
      </c>
      <c r="BI266" s="4">
        <v>3.9790000000000001</v>
      </c>
      <c r="BJ266" s="4">
        <v>2.69</v>
      </c>
      <c r="BK266" s="4">
        <v>0.308</v>
      </c>
      <c r="BL266" s="4">
        <v>2.9980000000000002</v>
      </c>
      <c r="BM266" s="4">
        <v>4.9516999999999998</v>
      </c>
      <c r="BQ266" s="4">
        <v>241.73699999999999</v>
      </c>
      <c r="BR266" s="4">
        <v>0.57296400000000003</v>
      </c>
      <c r="BS266" s="4">
        <v>-5</v>
      </c>
      <c r="BT266" s="4">
        <v>5.5795999999999998E-2</v>
      </c>
      <c r="BU266" s="4">
        <v>14.001806999999999</v>
      </c>
      <c r="BV266" s="4">
        <v>1.1270789999999999</v>
      </c>
    </row>
    <row r="267" spans="1:74" x14ac:dyDescent="0.25">
      <c r="A267" s="2">
        <v>42068</v>
      </c>
      <c r="B267" s="3">
        <v>2.3032407407407407E-3</v>
      </c>
      <c r="C267" s="4">
        <v>14.163</v>
      </c>
      <c r="D267" s="4">
        <v>0.2409</v>
      </c>
      <c r="E267" s="4">
        <v>2409.4189849999998</v>
      </c>
      <c r="F267" s="4">
        <v>166.1</v>
      </c>
      <c r="G267" s="4">
        <v>8.1</v>
      </c>
      <c r="H267" s="4">
        <v>430.1</v>
      </c>
      <c r="J267" s="4">
        <v>1.7</v>
      </c>
      <c r="K267" s="4">
        <v>0.87780000000000002</v>
      </c>
      <c r="L267" s="4">
        <v>12.4323</v>
      </c>
      <c r="M267" s="4">
        <v>0.21149999999999999</v>
      </c>
      <c r="N267" s="4">
        <v>145.7989</v>
      </c>
      <c r="O267" s="4">
        <v>7.0972999999999997</v>
      </c>
      <c r="P267" s="4">
        <v>152.9</v>
      </c>
      <c r="Q267" s="4">
        <v>109.7363</v>
      </c>
      <c r="R267" s="4">
        <v>5.3418000000000001</v>
      </c>
      <c r="S267" s="4">
        <v>115.1</v>
      </c>
      <c r="T267" s="4">
        <v>430.13639999999998</v>
      </c>
      <c r="W267" s="4">
        <v>0</v>
      </c>
      <c r="X267" s="4">
        <v>1.4922</v>
      </c>
      <c r="Y267" s="4">
        <v>12.1</v>
      </c>
      <c r="Z267" s="4">
        <v>868</v>
      </c>
      <c r="AA267" s="4">
        <v>890</v>
      </c>
      <c r="AB267" s="4">
        <v>840</v>
      </c>
      <c r="AC267" s="4">
        <v>47</v>
      </c>
      <c r="AD267" s="4">
        <v>5.08</v>
      </c>
      <c r="AE267" s="4">
        <v>0.12</v>
      </c>
      <c r="AF267" s="4">
        <v>989</v>
      </c>
      <c r="AG267" s="4">
        <v>-11.9</v>
      </c>
      <c r="AH267" s="4">
        <v>6.8979999999999997</v>
      </c>
      <c r="AI267" s="4">
        <v>29</v>
      </c>
      <c r="AJ267" s="4">
        <v>188.9</v>
      </c>
      <c r="AK267" s="4">
        <v>138</v>
      </c>
      <c r="AL267" s="4">
        <v>1.4</v>
      </c>
      <c r="AM267" s="4">
        <v>195</v>
      </c>
      <c r="AN267" s="4" t="s">
        <v>155</v>
      </c>
      <c r="AO267" s="4">
        <v>2</v>
      </c>
      <c r="AP267" s="5">
        <v>0.91899305555555555</v>
      </c>
      <c r="AQ267" s="4">
        <v>47.163186000000003</v>
      </c>
      <c r="AR267" s="4">
        <v>-88.491962000000001</v>
      </c>
      <c r="AS267" s="4">
        <v>318.10000000000002</v>
      </c>
      <c r="AT267" s="4">
        <v>31.7</v>
      </c>
      <c r="AU267" s="4">
        <v>12</v>
      </c>
      <c r="AV267" s="4">
        <v>10</v>
      </c>
      <c r="AW267" s="4" t="s">
        <v>213</v>
      </c>
      <c r="AX267" s="4">
        <v>1.0435559999999999</v>
      </c>
      <c r="AY267" s="4">
        <v>1.8</v>
      </c>
      <c r="AZ267" s="4">
        <v>2.2306689999999998</v>
      </c>
      <c r="BA267" s="4">
        <v>14.023</v>
      </c>
      <c r="BB267" s="4">
        <v>14.69</v>
      </c>
      <c r="BC267" s="4">
        <v>1.05</v>
      </c>
      <c r="BD267" s="4">
        <v>13.925000000000001</v>
      </c>
      <c r="BE267" s="4">
        <v>2972.14</v>
      </c>
      <c r="BF267" s="4">
        <v>32.18</v>
      </c>
      <c r="BG267" s="4">
        <v>3.65</v>
      </c>
      <c r="BH267" s="4">
        <v>0.17799999999999999</v>
      </c>
      <c r="BI267" s="4">
        <v>3.8279999999999998</v>
      </c>
      <c r="BJ267" s="4">
        <v>2.7469999999999999</v>
      </c>
      <c r="BK267" s="4">
        <v>0.13400000000000001</v>
      </c>
      <c r="BL267" s="4">
        <v>2.8809999999999998</v>
      </c>
      <c r="BM267" s="4">
        <v>3.4005000000000001</v>
      </c>
      <c r="BQ267" s="4">
        <v>259.387</v>
      </c>
      <c r="BR267" s="4">
        <v>0.467918</v>
      </c>
      <c r="BS267" s="4">
        <v>-5</v>
      </c>
      <c r="BT267" s="4">
        <v>5.3795999999999997E-2</v>
      </c>
      <c r="BU267" s="4">
        <v>11.434747</v>
      </c>
      <c r="BV267" s="4">
        <v>1.086679</v>
      </c>
    </row>
    <row r="268" spans="1:74" x14ac:dyDescent="0.25">
      <c r="A268" s="2">
        <v>42068</v>
      </c>
      <c r="B268" s="3">
        <v>2.3148148148148151E-3</v>
      </c>
      <c r="C268" s="4">
        <v>14.548</v>
      </c>
      <c r="D268" s="4">
        <v>0.1129</v>
      </c>
      <c r="E268" s="4">
        <v>1128.921405</v>
      </c>
      <c r="F268" s="4">
        <v>147.4</v>
      </c>
      <c r="G268" s="4">
        <v>7.9</v>
      </c>
      <c r="H268" s="4">
        <v>294.89999999999998</v>
      </c>
      <c r="J268" s="4">
        <v>1.67</v>
      </c>
      <c r="K268" s="4">
        <v>0.87609999999999999</v>
      </c>
      <c r="L268" s="4">
        <v>12.7455</v>
      </c>
      <c r="M268" s="4">
        <v>9.8900000000000002E-2</v>
      </c>
      <c r="N268" s="4">
        <v>129.17359999999999</v>
      </c>
      <c r="O268" s="4">
        <v>6.9215999999999998</v>
      </c>
      <c r="P268" s="4">
        <v>136.1</v>
      </c>
      <c r="Q268" s="4">
        <v>97.354200000000006</v>
      </c>
      <c r="R268" s="4">
        <v>5.2165999999999997</v>
      </c>
      <c r="S268" s="4">
        <v>102.6</v>
      </c>
      <c r="T268" s="4">
        <v>294.91750000000002</v>
      </c>
      <c r="W268" s="4">
        <v>0</v>
      </c>
      <c r="X268" s="4">
        <v>1.4603999999999999</v>
      </c>
      <c r="Y268" s="4">
        <v>12</v>
      </c>
      <c r="Z268" s="4">
        <v>868</v>
      </c>
      <c r="AA268" s="4">
        <v>891</v>
      </c>
      <c r="AB268" s="4">
        <v>840</v>
      </c>
      <c r="AC268" s="4">
        <v>47</v>
      </c>
      <c r="AD268" s="4">
        <v>5.46</v>
      </c>
      <c r="AE268" s="4">
        <v>0.13</v>
      </c>
      <c r="AF268" s="4">
        <v>989</v>
      </c>
      <c r="AG268" s="4">
        <v>-11</v>
      </c>
      <c r="AH268" s="4">
        <v>6</v>
      </c>
      <c r="AI268" s="4">
        <v>29</v>
      </c>
      <c r="AJ268" s="4">
        <v>188</v>
      </c>
      <c r="AK268" s="4">
        <v>138.1</v>
      </c>
      <c r="AL268" s="4">
        <v>1.4</v>
      </c>
      <c r="AM268" s="4">
        <v>195</v>
      </c>
      <c r="AN268" s="4" t="s">
        <v>155</v>
      </c>
      <c r="AO268" s="4">
        <v>2</v>
      </c>
      <c r="AP268" s="5">
        <v>0.91900462962962959</v>
      </c>
      <c r="AQ268" s="4">
        <v>47.163049000000001</v>
      </c>
      <c r="AR268" s="4">
        <v>-88.492008999999996</v>
      </c>
      <c r="AS268" s="4">
        <v>318.39999999999998</v>
      </c>
      <c r="AT268" s="4">
        <v>33.799999999999997</v>
      </c>
      <c r="AU268" s="4">
        <v>12</v>
      </c>
      <c r="AV268" s="4">
        <v>11</v>
      </c>
      <c r="AW268" s="4" t="s">
        <v>206</v>
      </c>
      <c r="AX268" s="4">
        <v>1</v>
      </c>
      <c r="AY268" s="4">
        <v>1.8</v>
      </c>
      <c r="AZ268" s="4">
        <v>2.1</v>
      </c>
      <c r="BA268" s="4">
        <v>14.023</v>
      </c>
      <c r="BB268" s="4">
        <v>14.48</v>
      </c>
      <c r="BC268" s="4">
        <v>1.03</v>
      </c>
      <c r="BD268" s="4">
        <v>14.145</v>
      </c>
      <c r="BE268" s="4">
        <v>3002.6019999999999</v>
      </c>
      <c r="BF268" s="4">
        <v>14.829000000000001</v>
      </c>
      <c r="BG268" s="4">
        <v>3.1869999999999998</v>
      </c>
      <c r="BH268" s="4">
        <v>0.17100000000000001</v>
      </c>
      <c r="BI268" s="4">
        <v>3.3580000000000001</v>
      </c>
      <c r="BJ268" s="4">
        <v>2.4020000000000001</v>
      </c>
      <c r="BK268" s="4">
        <v>0.129</v>
      </c>
      <c r="BL268" s="4">
        <v>2.5299999999999998</v>
      </c>
      <c r="BM268" s="4">
        <v>2.2974999999999999</v>
      </c>
      <c r="BQ268" s="4">
        <v>250.15799999999999</v>
      </c>
      <c r="BR268" s="4">
        <v>0.48466999999999999</v>
      </c>
      <c r="BS268" s="4">
        <v>-5</v>
      </c>
      <c r="BT268" s="4">
        <v>5.2305999999999998E-2</v>
      </c>
      <c r="BU268" s="4">
        <v>11.844123</v>
      </c>
      <c r="BV268" s="4">
        <v>1.056581</v>
      </c>
    </row>
    <row r="269" spans="1:74" x14ac:dyDescent="0.25">
      <c r="A269" s="2">
        <v>42068</v>
      </c>
      <c r="B269" s="3">
        <v>2.3263888888888887E-3</v>
      </c>
      <c r="C269" s="4">
        <v>14.787000000000001</v>
      </c>
      <c r="D269" s="4">
        <v>0.25340000000000001</v>
      </c>
      <c r="E269" s="4">
        <v>2534.181818</v>
      </c>
      <c r="F269" s="4">
        <v>127.7</v>
      </c>
      <c r="G269" s="4">
        <v>7.8</v>
      </c>
      <c r="H269" s="4">
        <v>337.1</v>
      </c>
      <c r="J269" s="4">
        <v>1.26</v>
      </c>
      <c r="K269" s="4">
        <v>0.873</v>
      </c>
      <c r="L269" s="4">
        <v>12.909599999999999</v>
      </c>
      <c r="M269" s="4">
        <v>0.22120000000000001</v>
      </c>
      <c r="N269" s="4">
        <v>111.4615</v>
      </c>
      <c r="O269" s="4">
        <v>6.8098000000000001</v>
      </c>
      <c r="P269" s="4">
        <v>118.3</v>
      </c>
      <c r="Q269" s="4">
        <v>84.005200000000002</v>
      </c>
      <c r="R269" s="4">
        <v>5.1322999999999999</v>
      </c>
      <c r="S269" s="4">
        <v>89.1</v>
      </c>
      <c r="T269" s="4">
        <v>337.14269999999999</v>
      </c>
      <c r="W269" s="4">
        <v>0</v>
      </c>
      <c r="X269" s="4">
        <v>1.099</v>
      </c>
      <c r="Y269" s="4">
        <v>12.1</v>
      </c>
      <c r="Z269" s="4">
        <v>870</v>
      </c>
      <c r="AA269" s="4">
        <v>894</v>
      </c>
      <c r="AB269" s="4">
        <v>843</v>
      </c>
      <c r="AC269" s="4">
        <v>47</v>
      </c>
      <c r="AD269" s="4">
        <v>5.46</v>
      </c>
      <c r="AE269" s="4">
        <v>0.13</v>
      </c>
      <c r="AF269" s="4">
        <v>989</v>
      </c>
      <c r="AG269" s="4">
        <v>-11</v>
      </c>
      <c r="AH269" s="4">
        <v>6.1020000000000003</v>
      </c>
      <c r="AI269" s="4">
        <v>29</v>
      </c>
      <c r="AJ269" s="4">
        <v>188</v>
      </c>
      <c r="AK269" s="4">
        <v>138.9</v>
      </c>
      <c r="AL269" s="4">
        <v>1.6</v>
      </c>
      <c r="AM269" s="4">
        <v>195</v>
      </c>
      <c r="AN269" s="4" t="s">
        <v>155</v>
      </c>
      <c r="AO269" s="4">
        <v>2</v>
      </c>
      <c r="AP269" s="5">
        <v>0.91901620370370374</v>
      </c>
      <c r="AQ269" s="4">
        <v>47.162984999999999</v>
      </c>
      <c r="AR269" s="4">
        <v>-88.492022000000006</v>
      </c>
      <c r="AS269" s="4">
        <v>318.60000000000002</v>
      </c>
      <c r="AT269" s="4">
        <v>35.299999999999997</v>
      </c>
      <c r="AU269" s="4">
        <v>12</v>
      </c>
      <c r="AV269" s="4">
        <v>11</v>
      </c>
      <c r="AW269" s="4" t="s">
        <v>206</v>
      </c>
      <c r="AX269" s="4">
        <v>1</v>
      </c>
      <c r="AY269" s="4">
        <v>1.8</v>
      </c>
      <c r="AZ269" s="4">
        <v>2.1</v>
      </c>
      <c r="BA269" s="4">
        <v>14.023</v>
      </c>
      <c r="BB269" s="4">
        <v>14.12</v>
      </c>
      <c r="BC269" s="4">
        <v>1.01</v>
      </c>
      <c r="BD269" s="4">
        <v>14.541</v>
      </c>
      <c r="BE269" s="4">
        <v>2973.9009999999998</v>
      </c>
      <c r="BF269" s="4">
        <v>32.439</v>
      </c>
      <c r="BG269" s="4">
        <v>2.6890000000000001</v>
      </c>
      <c r="BH269" s="4">
        <v>0.16400000000000001</v>
      </c>
      <c r="BI269" s="4">
        <v>2.8530000000000002</v>
      </c>
      <c r="BJ269" s="4">
        <v>2.0270000000000001</v>
      </c>
      <c r="BK269" s="4">
        <v>0.124</v>
      </c>
      <c r="BL269" s="4">
        <v>2.15</v>
      </c>
      <c r="BM269" s="4">
        <v>2.5682999999999998</v>
      </c>
      <c r="BQ269" s="4">
        <v>184.07499999999999</v>
      </c>
      <c r="BR269" s="4">
        <v>0.56212200000000001</v>
      </c>
      <c r="BS269" s="4">
        <v>-5</v>
      </c>
      <c r="BT269" s="4">
        <v>5.4898000000000002E-2</v>
      </c>
      <c r="BU269" s="4">
        <v>13.736857000000001</v>
      </c>
      <c r="BV269" s="4">
        <v>1.10894</v>
      </c>
    </row>
    <row r="270" spans="1:74" x14ac:dyDescent="0.25">
      <c r="A270" s="2">
        <v>42068</v>
      </c>
      <c r="B270" s="3">
        <v>2.3379629629629631E-3</v>
      </c>
      <c r="C270" s="4">
        <v>14.285</v>
      </c>
      <c r="D270" s="4">
        <v>0.31769999999999998</v>
      </c>
      <c r="E270" s="4">
        <v>3177.245797</v>
      </c>
      <c r="F270" s="4">
        <v>130.9</v>
      </c>
      <c r="G270" s="4">
        <v>7.8</v>
      </c>
      <c r="H270" s="4">
        <v>492.1</v>
      </c>
      <c r="J270" s="4">
        <v>0.88</v>
      </c>
      <c r="K270" s="4">
        <v>0.87609999999999999</v>
      </c>
      <c r="L270" s="4">
        <v>12.5154</v>
      </c>
      <c r="M270" s="4">
        <v>0.27839999999999998</v>
      </c>
      <c r="N270" s="4">
        <v>114.65900000000001</v>
      </c>
      <c r="O270" s="4">
        <v>6.8337000000000003</v>
      </c>
      <c r="P270" s="4">
        <v>121.5</v>
      </c>
      <c r="Q270" s="4">
        <v>86.415000000000006</v>
      </c>
      <c r="R270" s="4">
        <v>5.1504000000000003</v>
      </c>
      <c r="S270" s="4">
        <v>91.6</v>
      </c>
      <c r="T270" s="4">
        <v>492.09300000000002</v>
      </c>
      <c r="W270" s="4">
        <v>0</v>
      </c>
      <c r="X270" s="4">
        <v>0.77329999999999999</v>
      </c>
      <c r="Y270" s="4">
        <v>12</v>
      </c>
      <c r="Z270" s="4">
        <v>872</v>
      </c>
      <c r="AA270" s="4">
        <v>896</v>
      </c>
      <c r="AB270" s="4">
        <v>844</v>
      </c>
      <c r="AC270" s="4">
        <v>47</v>
      </c>
      <c r="AD270" s="4">
        <v>5.46</v>
      </c>
      <c r="AE270" s="4">
        <v>0.13</v>
      </c>
      <c r="AF270" s="4">
        <v>989</v>
      </c>
      <c r="AG270" s="4">
        <v>-11</v>
      </c>
      <c r="AH270" s="4">
        <v>6.8979999999999997</v>
      </c>
      <c r="AI270" s="4">
        <v>29</v>
      </c>
      <c r="AJ270" s="4">
        <v>188</v>
      </c>
      <c r="AK270" s="4">
        <v>138</v>
      </c>
      <c r="AL270" s="4">
        <v>1.4</v>
      </c>
      <c r="AM270" s="4">
        <v>195</v>
      </c>
      <c r="AN270" s="4" t="s">
        <v>155</v>
      </c>
      <c r="AO270" s="4">
        <v>2</v>
      </c>
      <c r="AP270" s="5">
        <v>0.91901620370370374</v>
      </c>
      <c r="AQ270" s="4">
        <v>47.162813999999997</v>
      </c>
      <c r="AR270" s="4">
        <v>-88.492024000000001</v>
      </c>
      <c r="AS270" s="4">
        <v>318.89999999999998</v>
      </c>
      <c r="AT270" s="4">
        <v>36</v>
      </c>
      <c r="AU270" s="4">
        <v>12</v>
      </c>
      <c r="AV270" s="4">
        <v>11</v>
      </c>
      <c r="AW270" s="4" t="s">
        <v>206</v>
      </c>
      <c r="AX270" s="4">
        <v>1.0565</v>
      </c>
      <c r="AY270" s="4">
        <v>1.9695</v>
      </c>
      <c r="AZ270" s="4">
        <v>2.2694999999999999</v>
      </c>
      <c r="BA270" s="4">
        <v>14.023</v>
      </c>
      <c r="BB270" s="4">
        <v>14.49</v>
      </c>
      <c r="BC270" s="4">
        <v>1.03</v>
      </c>
      <c r="BD270" s="4">
        <v>14.14</v>
      </c>
      <c r="BE270" s="4">
        <v>2955.5059999999999</v>
      </c>
      <c r="BF270" s="4">
        <v>41.838999999999999</v>
      </c>
      <c r="BG270" s="4">
        <v>2.8359999999999999</v>
      </c>
      <c r="BH270" s="4">
        <v>0.16900000000000001</v>
      </c>
      <c r="BI270" s="4">
        <v>3.0049999999999999</v>
      </c>
      <c r="BJ270" s="4">
        <v>2.137</v>
      </c>
      <c r="BK270" s="4">
        <v>0.127</v>
      </c>
      <c r="BL270" s="4">
        <v>2.2639999999999998</v>
      </c>
      <c r="BM270" s="4">
        <v>3.8429000000000002</v>
      </c>
      <c r="BQ270" s="4">
        <v>132.78899999999999</v>
      </c>
      <c r="BR270" s="4">
        <v>0.56537000000000004</v>
      </c>
      <c r="BS270" s="4">
        <v>-5</v>
      </c>
      <c r="BT270" s="4">
        <v>5.3795999999999997E-2</v>
      </c>
      <c r="BU270" s="4">
        <v>13.816229</v>
      </c>
      <c r="BV270" s="4">
        <v>1.086679</v>
      </c>
    </row>
    <row r="271" spans="1:74" x14ac:dyDescent="0.25">
      <c r="A271" s="2">
        <v>42068</v>
      </c>
      <c r="B271" s="3">
        <v>2.3495370370370371E-3</v>
      </c>
      <c r="C271" s="4">
        <v>14.211</v>
      </c>
      <c r="D271" s="4">
        <v>0.18090000000000001</v>
      </c>
      <c r="E271" s="4">
        <v>1808.641869</v>
      </c>
      <c r="F271" s="4">
        <v>166.7</v>
      </c>
      <c r="G271" s="4">
        <v>7.9</v>
      </c>
      <c r="H271" s="4">
        <v>396.7</v>
      </c>
      <c r="J271" s="4">
        <v>0.74</v>
      </c>
      <c r="K271" s="4">
        <v>0.87790000000000001</v>
      </c>
      <c r="L271" s="4">
        <v>12.476599999999999</v>
      </c>
      <c r="M271" s="4">
        <v>0.1588</v>
      </c>
      <c r="N271" s="4">
        <v>146.35400000000001</v>
      </c>
      <c r="O271" s="4">
        <v>6.9358000000000004</v>
      </c>
      <c r="P271" s="4">
        <v>153.30000000000001</v>
      </c>
      <c r="Q271" s="4">
        <v>110.3026</v>
      </c>
      <c r="R271" s="4">
        <v>5.2272999999999996</v>
      </c>
      <c r="S271" s="4">
        <v>115.5</v>
      </c>
      <c r="T271" s="4">
        <v>396.74509999999998</v>
      </c>
      <c r="W271" s="4">
        <v>0</v>
      </c>
      <c r="X271" s="4">
        <v>0.64770000000000005</v>
      </c>
      <c r="Y271" s="4">
        <v>12</v>
      </c>
      <c r="Z271" s="4">
        <v>870</v>
      </c>
      <c r="AA271" s="4">
        <v>891</v>
      </c>
      <c r="AB271" s="4">
        <v>841</v>
      </c>
      <c r="AC271" s="4">
        <v>47</v>
      </c>
      <c r="AD271" s="4">
        <v>5.46</v>
      </c>
      <c r="AE271" s="4">
        <v>0.13</v>
      </c>
      <c r="AF271" s="4">
        <v>989</v>
      </c>
      <c r="AG271" s="4">
        <v>-11</v>
      </c>
      <c r="AH271" s="4">
        <v>6.1020000000000003</v>
      </c>
      <c r="AI271" s="4">
        <v>29</v>
      </c>
      <c r="AJ271" s="4">
        <v>188</v>
      </c>
      <c r="AK271" s="4">
        <v>138</v>
      </c>
      <c r="AL271" s="4">
        <v>1.3</v>
      </c>
      <c r="AM271" s="4">
        <v>195</v>
      </c>
      <c r="AN271" s="4" t="s">
        <v>155</v>
      </c>
      <c r="AO271" s="4">
        <v>2</v>
      </c>
      <c r="AP271" s="5">
        <v>0.91903935185185182</v>
      </c>
      <c r="AQ271" s="4">
        <v>47.162681999999997</v>
      </c>
      <c r="AR271" s="4">
        <v>-88.492024999999998</v>
      </c>
      <c r="AS271" s="4">
        <v>319.10000000000002</v>
      </c>
      <c r="AT271" s="4">
        <v>36.5</v>
      </c>
      <c r="AU271" s="4">
        <v>12</v>
      </c>
      <c r="AV271" s="4">
        <v>11</v>
      </c>
      <c r="AW271" s="4" t="s">
        <v>206</v>
      </c>
      <c r="AX271" s="4">
        <v>1.1000000000000001</v>
      </c>
      <c r="AY271" s="4">
        <v>2.1</v>
      </c>
      <c r="AZ271" s="4">
        <v>2.4</v>
      </c>
      <c r="BA271" s="4">
        <v>14.023</v>
      </c>
      <c r="BB271" s="4">
        <v>14.71</v>
      </c>
      <c r="BC271" s="4">
        <v>1.05</v>
      </c>
      <c r="BD271" s="4">
        <v>13.901999999999999</v>
      </c>
      <c r="BE271" s="4">
        <v>2985.5039999999999</v>
      </c>
      <c r="BF271" s="4">
        <v>24.184000000000001</v>
      </c>
      <c r="BG271" s="4">
        <v>3.6669999999999998</v>
      </c>
      <c r="BH271" s="4">
        <v>0.17399999999999999</v>
      </c>
      <c r="BI271" s="4">
        <v>3.8410000000000002</v>
      </c>
      <c r="BJ271" s="4">
        <v>2.7639999999999998</v>
      </c>
      <c r="BK271" s="4">
        <v>0.13100000000000001</v>
      </c>
      <c r="BL271" s="4">
        <v>2.895</v>
      </c>
      <c r="BM271" s="4">
        <v>3.1394000000000002</v>
      </c>
      <c r="BQ271" s="4">
        <v>112.69799999999999</v>
      </c>
      <c r="BR271" s="4">
        <v>0.51067200000000001</v>
      </c>
      <c r="BS271" s="4">
        <v>-5</v>
      </c>
      <c r="BT271" s="4">
        <v>5.1999999999999998E-2</v>
      </c>
      <c r="BU271" s="4">
        <v>12.479547999999999</v>
      </c>
      <c r="BV271" s="4">
        <v>1.0504</v>
      </c>
    </row>
    <row r="272" spans="1:74" x14ac:dyDescent="0.25">
      <c r="A272" s="2">
        <v>42068</v>
      </c>
      <c r="B272" s="3">
        <v>2.3611111111111111E-3</v>
      </c>
      <c r="C272" s="4">
        <v>14.172000000000001</v>
      </c>
      <c r="D272" s="4">
        <v>7.8399999999999997E-2</v>
      </c>
      <c r="E272" s="4">
        <v>784.37650799999994</v>
      </c>
      <c r="F272" s="4">
        <v>222.6</v>
      </c>
      <c r="G272" s="4">
        <v>17.7</v>
      </c>
      <c r="H272" s="4">
        <v>231.8</v>
      </c>
      <c r="J272" s="4">
        <v>0.6</v>
      </c>
      <c r="K272" s="4">
        <v>0.87929999999999997</v>
      </c>
      <c r="L272" s="4">
        <v>12.4617</v>
      </c>
      <c r="M272" s="4">
        <v>6.9000000000000006E-2</v>
      </c>
      <c r="N272" s="4">
        <v>195.7081</v>
      </c>
      <c r="O272" s="4">
        <v>15.5421</v>
      </c>
      <c r="P272" s="4">
        <v>211.3</v>
      </c>
      <c r="Q272" s="4">
        <v>147.49930000000001</v>
      </c>
      <c r="R272" s="4">
        <v>11.7136</v>
      </c>
      <c r="S272" s="4">
        <v>159.19999999999999</v>
      </c>
      <c r="T272" s="4">
        <v>231.8297</v>
      </c>
      <c r="W272" s="4">
        <v>0</v>
      </c>
      <c r="X272" s="4">
        <v>0.52759999999999996</v>
      </c>
      <c r="Y272" s="4">
        <v>12</v>
      </c>
      <c r="Z272" s="4">
        <v>871</v>
      </c>
      <c r="AA272" s="4">
        <v>893</v>
      </c>
      <c r="AB272" s="4">
        <v>844</v>
      </c>
      <c r="AC272" s="4">
        <v>47</v>
      </c>
      <c r="AD272" s="4">
        <v>5.46</v>
      </c>
      <c r="AE272" s="4">
        <v>0.13</v>
      </c>
      <c r="AF272" s="4">
        <v>989</v>
      </c>
      <c r="AG272" s="4">
        <v>-11</v>
      </c>
      <c r="AH272" s="4">
        <v>7</v>
      </c>
      <c r="AI272" s="4">
        <v>29</v>
      </c>
      <c r="AJ272" s="4">
        <v>188</v>
      </c>
      <c r="AK272" s="4">
        <v>138</v>
      </c>
      <c r="AL272" s="4">
        <v>1.5</v>
      </c>
      <c r="AM272" s="4">
        <v>195</v>
      </c>
      <c r="AN272" s="4" t="s">
        <v>155</v>
      </c>
      <c r="AO272" s="4">
        <v>2</v>
      </c>
      <c r="AP272" s="5">
        <v>0.91903935185185182</v>
      </c>
      <c r="AQ272" s="4">
        <v>47.162515999999997</v>
      </c>
      <c r="AR272" s="4">
        <v>-88.492040000000003</v>
      </c>
      <c r="AS272" s="4">
        <v>319.3</v>
      </c>
      <c r="AT272" s="4">
        <v>36.5</v>
      </c>
      <c r="AU272" s="4">
        <v>12</v>
      </c>
      <c r="AV272" s="4">
        <v>11</v>
      </c>
      <c r="AW272" s="4" t="s">
        <v>206</v>
      </c>
      <c r="AX272" s="4">
        <v>1.1000000000000001</v>
      </c>
      <c r="AY272" s="4">
        <v>2.1</v>
      </c>
      <c r="AZ272" s="4">
        <v>2.4</v>
      </c>
      <c r="BA272" s="4">
        <v>14.023</v>
      </c>
      <c r="BB272" s="4">
        <v>14.88</v>
      </c>
      <c r="BC272" s="4">
        <v>1.06</v>
      </c>
      <c r="BD272" s="4">
        <v>13.722</v>
      </c>
      <c r="BE272" s="4">
        <v>3010.826</v>
      </c>
      <c r="BF272" s="4">
        <v>10.606</v>
      </c>
      <c r="BG272" s="4">
        <v>4.952</v>
      </c>
      <c r="BH272" s="4">
        <v>0.39300000000000002</v>
      </c>
      <c r="BI272" s="4">
        <v>5.3449999999999998</v>
      </c>
      <c r="BJ272" s="4">
        <v>3.7320000000000002</v>
      </c>
      <c r="BK272" s="4">
        <v>0.29599999999999999</v>
      </c>
      <c r="BL272" s="4">
        <v>4.0279999999999996</v>
      </c>
      <c r="BM272" s="4">
        <v>1.8522000000000001</v>
      </c>
      <c r="BQ272" s="4">
        <v>92.686000000000007</v>
      </c>
      <c r="BR272" s="4">
        <v>0.54157200000000005</v>
      </c>
      <c r="BS272" s="4">
        <v>-5</v>
      </c>
      <c r="BT272" s="4">
        <v>5.1796000000000002E-2</v>
      </c>
      <c r="BU272" s="4">
        <v>13.234666000000001</v>
      </c>
      <c r="BV272" s="4">
        <v>1.046279</v>
      </c>
    </row>
    <row r="273" spans="1:74" x14ac:dyDescent="0.25">
      <c r="A273" s="2">
        <v>42068</v>
      </c>
      <c r="B273" s="3">
        <v>2.3726851851851851E-3</v>
      </c>
      <c r="C273" s="4">
        <v>14.43</v>
      </c>
      <c r="D273" s="4">
        <v>5.0299999999999997E-2</v>
      </c>
      <c r="E273" s="4">
        <v>502.79967799999997</v>
      </c>
      <c r="F273" s="4">
        <v>228.5</v>
      </c>
      <c r="G273" s="4">
        <v>28.8</v>
      </c>
      <c r="H273" s="4">
        <v>179.3</v>
      </c>
      <c r="J273" s="4">
        <v>0.44</v>
      </c>
      <c r="K273" s="4">
        <v>0.87760000000000005</v>
      </c>
      <c r="L273" s="4">
        <v>12.664</v>
      </c>
      <c r="M273" s="4">
        <v>4.41E-2</v>
      </c>
      <c r="N273" s="4">
        <v>200.53190000000001</v>
      </c>
      <c r="O273" s="4">
        <v>25.274899999999999</v>
      </c>
      <c r="P273" s="4">
        <v>225.8</v>
      </c>
      <c r="Q273" s="4">
        <v>151.13489999999999</v>
      </c>
      <c r="R273" s="4">
        <v>19.0489</v>
      </c>
      <c r="S273" s="4">
        <v>170.2</v>
      </c>
      <c r="T273" s="4">
        <v>179.2961</v>
      </c>
      <c r="W273" s="4">
        <v>0</v>
      </c>
      <c r="X273" s="4">
        <v>0.38379999999999997</v>
      </c>
      <c r="Y273" s="4">
        <v>12</v>
      </c>
      <c r="Z273" s="4">
        <v>875</v>
      </c>
      <c r="AA273" s="4">
        <v>897</v>
      </c>
      <c r="AB273" s="4">
        <v>847</v>
      </c>
      <c r="AC273" s="4">
        <v>47</v>
      </c>
      <c r="AD273" s="4">
        <v>5.46</v>
      </c>
      <c r="AE273" s="4">
        <v>0.13</v>
      </c>
      <c r="AF273" s="4">
        <v>989</v>
      </c>
      <c r="AG273" s="4">
        <v>-11</v>
      </c>
      <c r="AH273" s="4">
        <v>7</v>
      </c>
      <c r="AI273" s="4">
        <v>29</v>
      </c>
      <c r="AJ273" s="4">
        <v>188</v>
      </c>
      <c r="AK273" s="4">
        <v>138</v>
      </c>
      <c r="AL273" s="4">
        <v>1.3</v>
      </c>
      <c r="AM273" s="4">
        <v>195</v>
      </c>
      <c r="AN273" s="4" t="s">
        <v>155</v>
      </c>
      <c r="AO273" s="4">
        <v>2</v>
      </c>
      <c r="AP273" s="5">
        <v>0.9190625</v>
      </c>
      <c r="AQ273" s="4">
        <v>47.162306000000001</v>
      </c>
      <c r="AR273" s="4">
        <v>-88.492058999999998</v>
      </c>
      <c r="AS273" s="4">
        <v>319.60000000000002</v>
      </c>
      <c r="AT273" s="4">
        <v>36.299999999999997</v>
      </c>
      <c r="AU273" s="4">
        <v>12</v>
      </c>
      <c r="AV273" s="4">
        <v>9</v>
      </c>
      <c r="AW273" s="4" t="s">
        <v>207</v>
      </c>
      <c r="AX273" s="4">
        <v>1.1000000000000001</v>
      </c>
      <c r="AY273" s="4">
        <v>2.1</v>
      </c>
      <c r="AZ273" s="4">
        <v>2.4</v>
      </c>
      <c r="BA273" s="4">
        <v>14.023</v>
      </c>
      <c r="BB273" s="4">
        <v>14.67</v>
      </c>
      <c r="BC273" s="4">
        <v>1.05</v>
      </c>
      <c r="BD273" s="4">
        <v>13.946999999999999</v>
      </c>
      <c r="BE273" s="4">
        <v>3018.172</v>
      </c>
      <c r="BF273" s="4">
        <v>6.6929999999999996</v>
      </c>
      <c r="BG273" s="4">
        <v>5.0049999999999999</v>
      </c>
      <c r="BH273" s="4">
        <v>0.63100000000000001</v>
      </c>
      <c r="BI273" s="4">
        <v>5.6360000000000001</v>
      </c>
      <c r="BJ273" s="4">
        <v>3.7719999999999998</v>
      </c>
      <c r="BK273" s="4">
        <v>0.47499999999999998</v>
      </c>
      <c r="BL273" s="4">
        <v>4.2469999999999999</v>
      </c>
      <c r="BM273" s="4">
        <v>1.4131</v>
      </c>
      <c r="BQ273" s="4">
        <v>66.510999999999996</v>
      </c>
      <c r="BR273" s="4">
        <v>0.53929199999999999</v>
      </c>
      <c r="BS273" s="4">
        <v>-5</v>
      </c>
      <c r="BT273" s="4">
        <v>5.0102000000000001E-2</v>
      </c>
      <c r="BU273" s="4">
        <v>13.178941999999999</v>
      </c>
      <c r="BV273" s="4">
        <v>1.0120579999999999</v>
      </c>
    </row>
    <row r="274" spans="1:74" x14ac:dyDescent="0.25">
      <c r="A274" s="2">
        <v>42068</v>
      </c>
      <c r="B274" s="3">
        <v>2.3842592592592591E-3</v>
      </c>
      <c r="C274" s="4">
        <v>14.76</v>
      </c>
      <c r="D274" s="4">
        <v>9.3899999999999997E-2</v>
      </c>
      <c r="E274" s="4">
        <v>938.76817800000003</v>
      </c>
      <c r="F274" s="4">
        <v>240</v>
      </c>
      <c r="G274" s="4">
        <v>28.8</v>
      </c>
      <c r="H274" s="4">
        <v>257.39999999999998</v>
      </c>
      <c r="J274" s="4">
        <v>0.4</v>
      </c>
      <c r="K274" s="4">
        <v>0.87460000000000004</v>
      </c>
      <c r="L274" s="4">
        <v>12.9092</v>
      </c>
      <c r="M274" s="4">
        <v>8.2100000000000006E-2</v>
      </c>
      <c r="N274" s="4">
        <v>209.94040000000001</v>
      </c>
      <c r="O274" s="4">
        <v>25.189599999999999</v>
      </c>
      <c r="P274" s="4">
        <v>235.1</v>
      </c>
      <c r="Q274" s="4">
        <v>158.22569999999999</v>
      </c>
      <c r="R274" s="4">
        <v>18.9846</v>
      </c>
      <c r="S274" s="4">
        <v>177.2</v>
      </c>
      <c r="T274" s="4">
        <v>257.35570000000001</v>
      </c>
      <c r="W274" s="4">
        <v>0</v>
      </c>
      <c r="X274" s="4">
        <v>0.34989999999999999</v>
      </c>
      <c r="Y274" s="4">
        <v>12.1</v>
      </c>
      <c r="Z274" s="4">
        <v>875</v>
      </c>
      <c r="AA274" s="4">
        <v>897</v>
      </c>
      <c r="AB274" s="4">
        <v>847</v>
      </c>
      <c r="AC274" s="4">
        <v>47</v>
      </c>
      <c r="AD274" s="4">
        <v>5.46</v>
      </c>
      <c r="AE274" s="4">
        <v>0.13</v>
      </c>
      <c r="AF274" s="4">
        <v>989</v>
      </c>
      <c r="AG274" s="4">
        <v>-11</v>
      </c>
      <c r="AH274" s="4">
        <v>6.8988990000000001</v>
      </c>
      <c r="AI274" s="4">
        <v>29</v>
      </c>
      <c r="AJ274" s="4">
        <v>188</v>
      </c>
      <c r="AK274" s="4">
        <v>138</v>
      </c>
      <c r="AL274" s="4">
        <v>1.3</v>
      </c>
      <c r="AM274" s="4">
        <v>195</v>
      </c>
      <c r="AN274" s="4" t="s">
        <v>155</v>
      </c>
      <c r="AO274" s="4">
        <v>2</v>
      </c>
      <c r="AP274" s="5">
        <v>0.91907407407407404</v>
      </c>
      <c r="AQ274" s="4">
        <v>47.162160999999998</v>
      </c>
      <c r="AR274" s="4">
        <v>-88.492007999999998</v>
      </c>
      <c r="AS274" s="4">
        <v>319</v>
      </c>
      <c r="AT274" s="4">
        <v>36.200000000000003</v>
      </c>
      <c r="AU274" s="4">
        <v>12</v>
      </c>
      <c r="AV274" s="4">
        <v>9</v>
      </c>
      <c r="AW274" s="4" t="s">
        <v>207</v>
      </c>
      <c r="AX274" s="4">
        <v>1.1000000000000001</v>
      </c>
      <c r="AY274" s="4">
        <v>2.1</v>
      </c>
      <c r="AZ274" s="4">
        <v>2.4</v>
      </c>
      <c r="BA274" s="4">
        <v>14.023</v>
      </c>
      <c r="BB274" s="4">
        <v>14.31</v>
      </c>
      <c r="BC274" s="4">
        <v>1.02</v>
      </c>
      <c r="BD274" s="4">
        <v>14.333</v>
      </c>
      <c r="BE274" s="4">
        <v>3007.62</v>
      </c>
      <c r="BF274" s="4">
        <v>12.175000000000001</v>
      </c>
      <c r="BG274" s="4">
        <v>5.1219999999999999</v>
      </c>
      <c r="BH274" s="4">
        <v>0.61499999999999999</v>
      </c>
      <c r="BI274" s="4">
        <v>5.7370000000000001</v>
      </c>
      <c r="BJ274" s="4">
        <v>3.86</v>
      </c>
      <c r="BK274" s="4">
        <v>0.46300000000000002</v>
      </c>
      <c r="BL274" s="4">
        <v>4.3239999999999998</v>
      </c>
      <c r="BM274" s="4">
        <v>1.9827999999999999</v>
      </c>
      <c r="BQ274" s="4">
        <v>59.267000000000003</v>
      </c>
      <c r="BR274" s="4">
        <v>0.62363100000000005</v>
      </c>
      <c r="BS274" s="4">
        <v>-5</v>
      </c>
      <c r="BT274" s="4">
        <v>5.0899E-2</v>
      </c>
      <c r="BU274" s="4">
        <v>15.239973000000001</v>
      </c>
      <c r="BV274" s="4">
        <v>1.0281579999999999</v>
      </c>
    </row>
    <row r="275" spans="1:74" x14ac:dyDescent="0.25">
      <c r="A275" s="2">
        <v>42068</v>
      </c>
      <c r="B275" s="3">
        <v>2.3958333333333336E-3</v>
      </c>
      <c r="C275" s="4">
        <v>14.923</v>
      </c>
      <c r="D275" s="4">
        <v>0.27889999999999998</v>
      </c>
      <c r="E275" s="4">
        <v>2789.0184559999998</v>
      </c>
      <c r="F275" s="4">
        <v>298.89999999999998</v>
      </c>
      <c r="G275" s="4">
        <v>29.9</v>
      </c>
      <c r="H275" s="4">
        <v>360.3</v>
      </c>
      <c r="J275" s="4">
        <v>0.4</v>
      </c>
      <c r="K275" s="4">
        <v>0.87170000000000003</v>
      </c>
      <c r="L275" s="4">
        <v>13.0082</v>
      </c>
      <c r="M275" s="4">
        <v>0.24310000000000001</v>
      </c>
      <c r="N275" s="4">
        <v>260.55700000000002</v>
      </c>
      <c r="O275" s="4">
        <v>26.06</v>
      </c>
      <c r="P275" s="4">
        <v>286.60000000000002</v>
      </c>
      <c r="Q275" s="4">
        <v>196.37389999999999</v>
      </c>
      <c r="R275" s="4">
        <v>19.640599999999999</v>
      </c>
      <c r="S275" s="4">
        <v>216</v>
      </c>
      <c r="T275" s="4">
        <v>360.34289999999999</v>
      </c>
      <c r="W275" s="4">
        <v>0</v>
      </c>
      <c r="X275" s="4">
        <v>0.34870000000000001</v>
      </c>
      <c r="Y275" s="4">
        <v>12</v>
      </c>
      <c r="Z275" s="4">
        <v>875</v>
      </c>
      <c r="AA275" s="4">
        <v>896</v>
      </c>
      <c r="AB275" s="4">
        <v>846</v>
      </c>
      <c r="AC275" s="4">
        <v>47</v>
      </c>
      <c r="AD275" s="4">
        <v>5.46</v>
      </c>
      <c r="AE275" s="4">
        <v>0.13</v>
      </c>
      <c r="AF275" s="4">
        <v>989</v>
      </c>
      <c r="AG275" s="4">
        <v>-11</v>
      </c>
      <c r="AH275" s="4">
        <v>6</v>
      </c>
      <c r="AI275" s="4">
        <v>29</v>
      </c>
      <c r="AJ275" s="4">
        <v>188</v>
      </c>
      <c r="AK275" s="4">
        <v>138</v>
      </c>
      <c r="AL275" s="4">
        <v>1.3</v>
      </c>
      <c r="AM275" s="4">
        <v>195</v>
      </c>
      <c r="AN275" s="4" t="s">
        <v>155</v>
      </c>
      <c r="AO275" s="4">
        <v>2</v>
      </c>
      <c r="AP275" s="5">
        <v>0.91908564814814808</v>
      </c>
      <c r="AQ275" s="4">
        <v>47.162014999999997</v>
      </c>
      <c r="AR275" s="4">
        <v>-88.491962000000001</v>
      </c>
      <c r="AS275" s="4">
        <v>318.39999999999998</v>
      </c>
      <c r="AT275" s="4">
        <v>36.200000000000003</v>
      </c>
      <c r="AU275" s="4">
        <v>12</v>
      </c>
      <c r="AV275" s="4">
        <v>9</v>
      </c>
      <c r="AW275" s="4" t="s">
        <v>207</v>
      </c>
      <c r="AX275" s="4">
        <v>1.1000000000000001</v>
      </c>
      <c r="AY275" s="4">
        <v>2.1</v>
      </c>
      <c r="AZ275" s="4">
        <v>2.4</v>
      </c>
      <c r="BA275" s="4">
        <v>14.023</v>
      </c>
      <c r="BB275" s="4">
        <v>13.97</v>
      </c>
      <c r="BC275" s="4">
        <v>1</v>
      </c>
      <c r="BD275" s="4">
        <v>14.718</v>
      </c>
      <c r="BE275" s="4">
        <v>2968.8380000000002</v>
      </c>
      <c r="BF275" s="4">
        <v>35.314999999999998</v>
      </c>
      <c r="BG275" s="4">
        <v>6.2270000000000003</v>
      </c>
      <c r="BH275" s="4">
        <v>0.623</v>
      </c>
      <c r="BI275" s="4">
        <v>6.85</v>
      </c>
      <c r="BJ275" s="4">
        <v>4.6929999999999996</v>
      </c>
      <c r="BK275" s="4">
        <v>0.46899999999999997</v>
      </c>
      <c r="BL275" s="4">
        <v>5.1630000000000003</v>
      </c>
      <c r="BM275" s="4">
        <v>2.7195999999999998</v>
      </c>
      <c r="BQ275" s="4">
        <v>57.862000000000002</v>
      </c>
      <c r="BR275" s="4">
        <v>0.55884</v>
      </c>
      <c r="BS275" s="4">
        <v>-5</v>
      </c>
      <c r="BT275" s="4">
        <v>0.05</v>
      </c>
      <c r="BU275" s="4">
        <v>13.656651999999999</v>
      </c>
      <c r="BV275" s="4">
        <v>1.01</v>
      </c>
    </row>
    <row r="276" spans="1:74" x14ac:dyDescent="0.25">
      <c r="A276" s="2">
        <v>42068</v>
      </c>
      <c r="B276" s="3">
        <v>2.4074074074074076E-3</v>
      </c>
      <c r="C276" s="4">
        <v>14.863</v>
      </c>
      <c r="D276" s="4">
        <v>0.69789999999999996</v>
      </c>
      <c r="E276" s="4">
        <v>6979.0579710000002</v>
      </c>
      <c r="F276" s="4">
        <v>356.2</v>
      </c>
      <c r="G276" s="4">
        <v>47.7</v>
      </c>
      <c r="H276" s="4">
        <v>841.1</v>
      </c>
      <c r="J276" s="4">
        <v>0.5</v>
      </c>
      <c r="K276" s="4">
        <v>0.86809999999999998</v>
      </c>
      <c r="L276" s="4">
        <v>12.901999999999999</v>
      </c>
      <c r="M276" s="4">
        <v>0.60580000000000001</v>
      </c>
      <c r="N276" s="4">
        <v>309.20710000000003</v>
      </c>
      <c r="O276" s="4">
        <v>41.405700000000003</v>
      </c>
      <c r="P276" s="4">
        <v>350.6</v>
      </c>
      <c r="Q276" s="4">
        <v>233.04</v>
      </c>
      <c r="R276" s="4">
        <v>31.206199999999999</v>
      </c>
      <c r="S276" s="4">
        <v>264.2</v>
      </c>
      <c r="T276" s="4">
        <v>841.06370000000004</v>
      </c>
      <c r="W276" s="4">
        <v>0</v>
      </c>
      <c r="X276" s="4">
        <v>0.434</v>
      </c>
      <c r="Y276" s="4">
        <v>12</v>
      </c>
      <c r="Z276" s="4">
        <v>871</v>
      </c>
      <c r="AA276" s="4">
        <v>896</v>
      </c>
      <c r="AB276" s="4">
        <v>842</v>
      </c>
      <c r="AC276" s="4">
        <v>47</v>
      </c>
      <c r="AD276" s="4">
        <v>5.46</v>
      </c>
      <c r="AE276" s="4">
        <v>0.13</v>
      </c>
      <c r="AF276" s="4">
        <v>989</v>
      </c>
      <c r="AG276" s="4">
        <v>-11</v>
      </c>
      <c r="AH276" s="4">
        <v>6</v>
      </c>
      <c r="AI276" s="4">
        <v>29</v>
      </c>
      <c r="AJ276" s="4">
        <v>188</v>
      </c>
      <c r="AK276" s="4">
        <v>138</v>
      </c>
      <c r="AL276" s="4">
        <v>1.2</v>
      </c>
      <c r="AM276" s="4">
        <v>195</v>
      </c>
      <c r="AN276" s="4" t="s">
        <v>155</v>
      </c>
      <c r="AO276" s="4">
        <v>2</v>
      </c>
      <c r="AP276" s="5">
        <v>0.91909722222222223</v>
      </c>
      <c r="AQ276" s="4">
        <v>47.161763000000001</v>
      </c>
      <c r="AR276" s="4">
        <v>-88.491832000000002</v>
      </c>
      <c r="AS276" s="4">
        <v>318.3</v>
      </c>
      <c r="AT276" s="4">
        <v>40.9</v>
      </c>
      <c r="AU276" s="4">
        <v>12</v>
      </c>
      <c r="AV276" s="4">
        <v>9</v>
      </c>
      <c r="AW276" s="4" t="s">
        <v>207</v>
      </c>
      <c r="AX276" s="4">
        <v>0.93049999999999999</v>
      </c>
      <c r="AY276" s="4">
        <v>1.6479999999999999</v>
      </c>
      <c r="AZ276" s="4">
        <v>1.8915</v>
      </c>
      <c r="BA276" s="4">
        <v>14.023</v>
      </c>
      <c r="BB276" s="4">
        <v>13.58</v>
      </c>
      <c r="BC276" s="4">
        <v>0.97</v>
      </c>
      <c r="BD276" s="4">
        <v>15.2</v>
      </c>
      <c r="BE276" s="4">
        <v>2878.4070000000002</v>
      </c>
      <c r="BF276" s="4">
        <v>86.022999999999996</v>
      </c>
      <c r="BG276" s="4">
        <v>7.2240000000000002</v>
      </c>
      <c r="BH276" s="4">
        <v>0.96699999999999997</v>
      </c>
      <c r="BI276" s="4">
        <v>8.1910000000000007</v>
      </c>
      <c r="BJ276" s="4">
        <v>5.4450000000000003</v>
      </c>
      <c r="BK276" s="4">
        <v>0.72899999999999998</v>
      </c>
      <c r="BL276" s="4">
        <v>6.1740000000000004</v>
      </c>
      <c r="BM276" s="4">
        <v>6.2050000000000001</v>
      </c>
      <c r="BQ276" s="4">
        <v>70.406000000000006</v>
      </c>
      <c r="BR276" s="4">
        <v>0.47639199999999998</v>
      </c>
      <c r="BS276" s="4">
        <v>-5</v>
      </c>
      <c r="BT276" s="4">
        <v>5.0203999999999999E-2</v>
      </c>
      <c r="BU276" s="4">
        <v>11.641830000000001</v>
      </c>
      <c r="BV276" s="4">
        <v>1.0141210000000001</v>
      </c>
    </row>
    <row r="277" spans="1:74" x14ac:dyDescent="0.25">
      <c r="A277" s="2">
        <v>42068</v>
      </c>
      <c r="B277" s="3">
        <v>2.4189814814814816E-3</v>
      </c>
      <c r="C277" s="4">
        <v>14.327999999999999</v>
      </c>
      <c r="D277" s="4">
        <v>1.2478</v>
      </c>
      <c r="E277" s="4">
        <v>12477.78443</v>
      </c>
      <c r="F277" s="4">
        <v>367.7</v>
      </c>
      <c r="G277" s="4">
        <v>62.9</v>
      </c>
      <c r="H277" s="4">
        <v>1591.8</v>
      </c>
      <c r="J277" s="4">
        <v>0.6</v>
      </c>
      <c r="K277" s="4">
        <v>0.86660000000000004</v>
      </c>
      <c r="L277" s="4">
        <v>12.4176</v>
      </c>
      <c r="M277" s="4">
        <v>1.0813999999999999</v>
      </c>
      <c r="N277" s="4">
        <v>318.66019999999997</v>
      </c>
      <c r="O277" s="4">
        <v>54.511600000000001</v>
      </c>
      <c r="P277" s="4">
        <v>373.2</v>
      </c>
      <c r="Q277" s="4">
        <v>240.1645</v>
      </c>
      <c r="R277" s="4">
        <v>41.083799999999997</v>
      </c>
      <c r="S277" s="4">
        <v>281.2</v>
      </c>
      <c r="T277" s="4">
        <v>1591.7759000000001</v>
      </c>
      <c r="W277" s="4">
        <v>0</v>
      </c>
      <c r="X277" s="4">
        <v>0.52</v>
      </c>
      <c r="Y277" s="4">
        <v>12</v>
      </c>
      <c r="Z277" s="4">
        <v>864</v>
      </c>
      <c r="AA277" s="4">
        <v>889</v>
      </c>
      <c r="AB277" s="4">
        <v>835</v>
      </c>
      <c r="AC277" s="4">
        <v>47</v>
      </c>
      <c r="AD277" s="4">
        <v>5.46</v>
      </c>
      <c r="AE277" s="4">
        <v>0.13</v>
      </c>
      <c r="AF277" s="4">
        <v>989</v>
      </c>
      <c r="AG277" s="4">
        <v>-11</v>
      </c>
      <c r="AH277" s="4">
        <v>6</v>
      </c>
      <c r="AI277" s="4">
        <v>29</v>
      </c>
      <c r="AJ277" s="4">
        <v>188</v>
      </c>
      <c r="AK277" s="4">
        <v>138</v>
      </c>
      <c r="AL277" s="4">
        <v>1.4</v>
      </c>
      <c r="AM277" s="4">
        <v>195</v>
      </c>
      <c r="AN277" s="4" t="s">
        <v>155</v>
      </c>
      <c r="AO277" s="4">
        <v>2</v>
      </c>
      <c r="AP277" s="5">
        <v>0.91912037037037031</v>
      </c>
      <c r="AQ277" s="4">
        <v>47.161529999999999</v>
      </c>
      <c r="AR277" s="4">
        <v>-88.491634000000005</v>
      </c>
      <c r="AS277" s="4">
        <v>318.10000000000002</v>
      </c>
      <c r="AT277" s="4">
        <v>45.4</v>
      </c>
      <c r="AU277" s="4">
        <v>12</v>
      </c>
      <c r="AV277" s="4">
        <v>10</v>
      </c>
      <c r="AW277" s="4" t="s">
        <v>202</v>
      </c>
      <c r="AX277" s="4">
        <v>0.8</v>
      </c>
      <c r="AY277" s="4">
        <v>1.3</v>
      </c>
      <c r="AZ277" s="4">
        <v>1.5</v>
      </c>
      <c r="BA277" s="4">
        <v>14.023</v>
      </c>
      <c r="BB277" s="4">
        <v>13.42</v>
      </c>
      <c r="BC277" s="4">
        <v>0.96</v>
      </c>
      <c r="BD277" s="4">
        <v>15.387</v>
      </c>
      <c r="BE277" s="4">
        <v>2756.8449999999998</v>
      </c>
      <c r="BF277" s="4">
        <v>152.803</v>
      </c>
      <c r="BG277" s="4">
        <v>7.4089999999999998</v>
      </c>
      <c r="BH277" s="4">
        <v>1.2669999999999999</v>
      </c>
      <c r="BI277" s="4">
        <v>8.6760000000000002</v>
      </c>
      <c r="BJ277" s="4">
        <v>5.5839999999999996</v>
      </c>
      <c r="BK277" s="4">
        <v>0.95499999999999996</v>
      </c>
      <c r="BL277" s="4">
        <v>6.5389999999999997</v>
      </c>
      <c r="BM277" s="4">
        <v>11.686299999999999</v>
      </c>
      <c r="BQ277" s="4">
        <v>83.94</v>
      </c>
      <c r="BR277" s="4">
        <v>0.38106200000000001</v>
      </c>
      <c r="BS277" s="4">
        <v>-5</v>
      </c>
      <c r="BT277" s="4">
        <v>5.1898E-2</v>
      </c>
      <c r="BU277" s="4">
        <v>9.3122030000000002</v>
      </c>
      <c r="BV277" s="4">
        <v>1.04834</v>
      </c>
    </row>
    <row r="278" spans="1:74" x14ac:dyDescent="0.25">
      <c r="A278" s="2">
        <v>42068</v>
      </c>
      <c r="B278" s="3">
        <v>2.4305555555555556E-3</v>
      </c>
      <c r="C278" s="4">
        <v>14.098000000000001</v>
      </c>
      <c r="D278" s="4">
        <v>1.5929</v>
      </c>
      <c r="E278" s="4">
        <v>15929.25446</v>
      </c>
      <c r="F278" s="4">
        <v>311</v>
      </c>
      <c r="G278" s="4">
        <v>62.9</v>
      </c>
      <c r="H278" s="4">
        <v>1798.1</v>
      </c>
      <c r="J278" s="4">
        <v>0.6</v>
      </c>
      <c r="K278" s="4">
        <v>0.86509999999999998</v>
      </c>
      <c r="L278" s="4">
        <v>12.196999999999999</v>
      </c>
      <c r="M278" s="4">
        <v>1.3781000000000001</v>
      </c>
      <c r="N278" s="4">
        <v>269.09679999999997</v>
      </c>
      <c r="O278" s="4">
        <v>54.417700000000004</v>
      </c>
      <c r="P278" s="4">
        <v>323.5</v>
      </c>
      <c r="Q278" s="4">
        <v>202.81010000000001</v>
      </c>
      <c r="R278" s="4">
        <v>41.012999999999998</v>
      </c>
      <c r="S278" s="4">
        <v>243.8</v>
      </c>
      <c r="T278" s="4">
        <v>1798.1002000000001</v>
      </c>
      <c r="W278" s="4">
        <v>0</v>
      </c>
      <c r="X278" s="4">
        <v>0.51910000000000001</v>
      </c>
      <c r="Y278" s="4">
        <v>12</v>
      </c>
      <c r="Z278" s="4">
        <v>862</v>
      </c>
      <c r="AA278" s="4">
        <v>886</v>
      </c>
      <c r="AB278" s="4">
        <v>834</v>
      </c>
      <c r="AC278" s="4">
        <v>47</v>
      </c>
      <c r="AD278" s="4">
        <v>5.46</v>
      </c>
      <c r="AE278" s="4">
        <v>0.13</v>
      </c>
      <c r="AF278" s="4">
        <v>989</v>
      </c>
      <c r="AG278" s="4">
        <v>-11</v>
      </c>
      <c r="AH278" s="4">
        <v>6.1020000000000003</v>
      </c>
      <c r="AI278" s="4">
        <v>29</v>
      </c>
      <c r="AJ278" s="4">
        <v>188</v>
      </c>
      <c r="AK278" s="4">
        <v>138</v>
      </c>
      <c r="AL278" s="4">
        <v>1.3</v>
      </c>
      <c r="AM278" s="4">
        <v>195</v>
      </c>
      <c r="AN278" s="4" t="s">
        <v>155</v>
      </c>
      <c r="AO278" s="4">
        <v>2</v>
      </c>
      <c r="AP278" s="5">
        <v>0.91913194444444446</v>
      </c>
      <c r="AQ278" s="4">
        <v>47.161462</v>
      </c>
      <c r="AR278" s="4">
        <v>-88.491557999999998</v>
      </c>
      <c r="AS278" s="4">
        <v>318</v>
      </c>
      <c r="AT278" s="4">
        <v>46.1</v>
      </c>
      <c r="AU278" s="4">
        <v>12</v>
      </c>
      <c r="AV278" s="4">
        <v>11</v>
      </c>
      <c r="AW278" s="4" t="s">
        <v>202</v>
      </c>
      <c r="AX278" s="4">
        <v>0.8</v>
      </c>
      <c r="AY278" s="4">
        <v>1.3</v>
      </c>
      <c r="AZ278" s="4">
        <v>1.5</v>
      </c>
      <c r="BA278" s="4">
        <v>14.023</v>
      </c>
      <c r="BB278" s="4">
        <v>13.27</v>
      </c>
      <c r="BC278" s="4">
        <v>0.95</v>
      </c>
      <c r="BD278" s="4">
        <v>15.587</v>
      </c>
      <c r="BE278" s="4">
        <v>2688.7550000000001</v>
      </c>
      <c r="BF278" s="4">
        <v>193.357</v>
      </c>
      <c r="BG278" s="4">
        <v>6.2119999999999997</v>
      </c>
      <c r="BH278" s="4">
        <v>1.256</v>
      </c>
      <c r="BI278" s="4">
        <v>7.468</v>
      </c>
      <c r="BJ278" s="4">
        <v>4.6820000000000004</v>
      </c>
      <c r="BK278" s="4">
        <v>0.94699999999999995</v>
      </c>
      <c r="BL278" s="4">
        <v>5.6289999999999996</v>
      </c>
      <c r="BM278" s="4">
        <v>13.107799999999999</v>
      </c>
      <c r="BQ278" s="4">
        <v>83.201999999999998</v>
      </c>
      <c r="BR278" s="4">
        <v>0.36838599999999999</v>
      </c>
      <c r="BS278" s="4">
        <v>-5</v>
      </c>
      <c r="BT278" s="4">
        <v>5.1204E-2</v>
      </c>
      <c r="BU278" s="4">
        <v>9.0024329999999999</v>
      </c>
      <c r="BV278" s="4">
        <v>1.034321</v>
      </c>
    </row>
    <row r="279" spans="1:74" x14ac:dyDescent="0.25">
      <c r="A279" s="2">
        <v>42068</v>
      </c>
      <c r="B279" s="3">
        <v>2.4421296296296296E-3</v>
      </c>
      <c r="C279" s="4">
        <v>14.086</v>
      </c>
      <c r="D279" s="4">
        <v>1.3814</v>
      </c>
      <c r="E279" s="4">
        <v>13814.18152</v>
      </c>
      <c r="F279" s="4">
        <v>224.1</v>
      </c>
      <c r="G279" s="4">
        <v>43.8</v>
      </c>
      <c r="H279" s="4">
        <v>1589.6</v>
      </c>
      <c r="J279" s="4">
        <v>0.44</v>
      </c>
      <c r="K279" s="4">
        <v>0.86729999999999996</v>
      </c>
      <c r="L279" s="4">
        <v>12.216699999999999</v>
      </c>
      <c r="M279" s="4">
        <v>1.1980999999999999</v>
      </c>
      <c r="N279" s="4">
        <v>194.33320000000001</v>
      </c>
      <c r="O279" s="4">
        <v>38.005899999999997</v>
      </c>
      <c r="P279" s="4">
        <v>232.3</v>
      </c>
      <c r="Q279" s="4">
        <v>146.4631</v>
      </c>
      <c r="R279" s="4">
        <v>28.643899999999999</v>
      </c>
      <c r="S279" s="4">
        <v>175.1</v>
      </c>
      <c r="T279" s="4">
        <v>1589.6368</v>
      </c>
      <c r="W279" s="4">
        <v>0</v>
      </c>
      <c r="X279" s="4">
        <v>0.38059999999999999</v>
      </c>
      <c r="Y279" s="4">
        <v>12.1</v>
      </c>
      <c r="Z279" s="4">
        <v>863</v>
      </c>
      <c r="AA279" s="4">
        <v>886</v>
      </c>
      <c r="AB279" s="4">
        <v>835</v>
      </c>
      <c r="AC279" s="4">
        <v>47</v>
      </c>
      <c r="AD279" s="4">
        <v>5.46</v>
      </c>
      <c r="AE279" s="4">
        <v>0.13</v>
      </c>
      <c r="AF279" s="4">
        <v>989</v>
      </c>
      <c r="AG279" s="4">
        <v>-11</v>
      </c>
      <c r="AH279" s="4">
        <v>7</v>
      </c>
      <c r="AI279" s="4">
        <v>29</v>
      </c>
      <c r="AJ279" s="4">
        <v>188</v>
      </c>
      <c r="AK279" s="4">
        <v>138</v>
      </c>
      <c r="AL279" s="4">
        <v>1.3</v>
      </c>
      <c r="AM279" s="4">
        <v>195</v>
      </c>
      <c r="AN279" s="4" t="s">
        <v>155</v>
      </c>
      <c r="AO279" s="4">
        <v>2</v>
      </c>
      <c r="AP279" s="5">
        <v>0.91913194444444446</v>
      </c>
      <c r="AQ279" s="4">
        <v>47.161208000000002</v>
      </c>
      <c r="AR279" s="4">
        <v>-88.491113999999996</v>
      </c>
      <c r="AS279" s="4">
        <v>317.8</v>
      </c>
      <c r="AT279" s="4">
        <v>43.5</v>
      </c>
      <c r="AU279" s="4">
        <v>12</v>
      </c>
      <c r="AV279" s="4">
        <v>11</v>
      </c>
      <c r="AW279" s="4" t="s">
        <v>206</v>
      </c>
      <c r="AX279" s="4">
        <v>0.85650000000000004</v>
      </c>
      <c r="AY279" s="4">
        <v>1.4695</v>
      </c>
      <c r="AZ279" s="4">
        <v>1.726</v>
      </c>
      <c r="BA279" s="4">
        <v>14.023</v>
      </c>
      <c r="BB279" s="4">
        <v>13.49</v>
      </c>
      <c r="BC279" s="4">
        <v>0.96</v>
      </c>
      <c r="BD279" s="4">
        <v>15.302</v>
      </c>
      <c r="BE279" s="4">
        <v>2729.154</v>
      </c>
      <c r="BF279" s="4">
        <v>170.34899999999999</v>
      </c>
      <c r="BG279" s="4">
        <v>4.5460000000000003</v>
      </c>
      <c r="BH279" s="4">
        <v>0.88900000000000001</v>
      </c>
      <c r="BI279" s="4">
        <v>5.4349999999999996</v>
      </c>
      <c r="BJ279" s="4">
        <v>3.4260000000000002</v>
      </c>
      <c r="BK279" s="4">
        <v>0.67</v>
      </c>
      <c r="BL279" s="4">
        <v>4.0970000000000004</v>
      </c>
      <c r="BM279" s="4">
        <v>11.743399999999999</v>
      </c>
      <c r="BQ279" s="4">
        <v>61.819000000000003</v>
      </c>
      <c r="BR279" s="4">
        <v>0.40914200000000001</v>
      </c>
      <c r="BS279" s="4">
        <v>-5</v>
      </c>
      <c r="BT279" s="4">
        <v>5.3102000000000003E-2</v>
      </c>
      <c r="BU279" s="4">
        <v>9.9984079999999995</v>
      </c>
      <c r="BV279" s="4">
        <v>1.0726599999999999</v>
      </c>
    </row>
    <row r="280" spans="1:74" x14ac:dyDescent="0.25">
      <c r="A280" s="2">
        <v>42068</v>
      </c>
      <c r="B280" s="3">
        <v>2.4537037037037036E-3</v>
      </c>
      <c r="C280" s="4">
        <v>14.157999999999999</v>
      </c>
      <c r="D280" s="4">
        <v>1.264</v>
      </c>
      <c r="E280" s="4">
        <v>12640.19081</v>
      </c>
      <c r="F280" s="4">
        <v>145.4</v>
      </c>
      <c r="G280" s="4">
        <v>43.8</v>
      </c>
      <c r="H280" s="4">
        <v>1306.5</v>
      </c>
      <c r="J280" s="4">
        <v>0.28000000000000003</v>
      </c>
      <c r="K280" s="4">
        <v>0.86799999999999999</v>
      </c>
      <c r="L280" s="4">
        <v>12.289199999999999</v>
      </c>
      <c r="M280" s="4">
        <v>1.0972</v>
      </c>
      <c r="N280" s="4">
        <v>126.2453</v>
      </c>
      <c r="O280" s="4">
        <v>38.019300000000001</v>
      </c>
      <c r="P280" s="4">
        <v>164.3</v>
      </c>
      <c r="Q280" s="4">
        <v>95.147300000000001</v>
      </c>
      <c r="R280" s="4">
        <v>28.654</v>
      </c>
      <c r="S280" s="4">
        <v>123.8</v>
      </c>
      <c r="T280" s="4">
        <v>1306.4931999999999</v>
      </c>
      <c r="W280" s="4">
        <v>0</v>
      </c>
      <c r="X280" s="4">
        <v>0.24429999999999999</v>
      </c>
      <c r="Y280" s="4">
        <v>12.1</v>
      </c>
      <c r="Z280" s="4">
        <v>863</v>
      </c>
      <c r="AA280" s="4">
        <v>887</v>
      </c>
      <c r="AB280" s="4">
        <v>835</v>
      </c>
      <c r="AC280" s="4">
        <v>47</v>
      </c>
      <c r="AD280" s="4">
        <v>5.46</v>
      </c>
      <c r="AE280" s="4">
        <v>0.13</v>
      </c>
      <c r="AF280" s="4">
        <v>989</v>
      </c>
      <c r="AG280" s="4">
        <v>-11</v>
      </c>
      <c r="AH280" s="4">
        <v>7</v>
      </c>
      <c r="AI280" s="4">
        <v>29</v>
      </c>
      <c r="AJ280" s="4">
        <v>188</v>
      </c>
      <c r="AK280" s="4">
        <v>138</v>
      </c>
      <c r="AL280" s="4">
        <v>1.2</v>
      </c>
      <c r="AM280" s="4">
        <v>195</v>
      </c>
      <c r="AN280" s="4" t="s">
        <v>155</v>
      </c>
      <c r="AO280" s="4">
        <v>2</v>
      </c>
      <c r="AP280" s="5">
        <v>0.91915509259259265</v>
      </c>
      <c r="AQ280" s="4">
        <v>47.160930999999998</v>
      </c>
      <c r="AR280" s="4">
        <v>-88.490740000000002</v>
      </c>
      <c r="AS280" s="4">
        <v>317.60000000000002</v>
      </c>
      <c r="AT280" s="4">
        <v>40</v>
      </c>
      <c r="AU280" s="4">
        <v>12</v>
      </c>
      <c r="AV280" s="4">
        <v>11</v>
      </c>
      <c r="AW280" s="4" t="s">
        <v>206</v>
      </c>
      <c r="AX280" s="4">
        <v>0.95650000000000002</v>
      </c>
      <c r="AY280" s="4">
        <v>1.7130000000000001</v>
      </c>
      <c r="AZ280" s="4">
        <v>2.0129999999999999</v>
      </c>
      <c r="BA280" s="4">
        <v>14.023</v>
      </c>
      <c r="BB280" s="4">
        <v>13.57</v>
      </c>
      <c r="BC280" s="4">
        <v>0.97</v>
      </c>
      <c r="BD280" s="4">
        <v>15.205</v>
      </c>
      <c r="BE280" s="4">
        <v>2756.9059999999999</v>
      </c>
      <c r="BF280" s="4">
        <v>156.661</v>
      </c>
      <c r="BG280" s="4">
        <v>2.9660000000000002</v>
      </c>
      <c r="BH280" s="4">
        <v>0.89300000000000002</v>
      </c>
      <c r="BI280" s="4">
        <v>3.859</v>
      </c>
      <c r="BJ280" s="4">
        <v>2.2349999999999999</v>
      </c>
      <c r="BK280" s="4">
        <v>0.67300000000000004</v>
      </c>
      <c r="BL280" s="4">
        <v>2.9079999999999999</v>
      </c>
      <c r="BM280" s="4">
        <v>9.6922999999999995</v>
      </c>
      <c r="BQ280" s="4">
        <v>39.844999999999999</v>
      </c>
      <c r="BR280" s="4">
        <v>0.42106399999999999</v>
      </c>
      <c r="BS280" s="4">
        <v>-5</v>
      </c>
      <c r="BT280" s="4">
        <v>5.3795999999999997E-2</v>
      </c>
      <c r="BU280" s="4">
        <v>10.289751000000001</v>
      </c>
      <c r="BV280" s="4">
        <v>1.086679</v>
      </c>
    </row>
    <row r="281" spans="1:74" x14ac:dyDescent="0.25">
      <c r="A281" s="2">
        <v>42068</v>
      </c>
      <c r="B281" s="3">
        <v>2.4652777777777776E-3</v>
      </c>
      <c r="C281" s="4">
        <v>14.228999999999999</v>
      </c>
      <c r="D281" s="4">
        <v>0.94120000000000004</v>
      </c>
      <c r="E281" s="4">
        <v>9412.3544089999996</v>
      </c>
      <c r="F281" s="4">
        <v>92.1</v>
      </c>
      <c r="G281" s="4">
        <v>26</v>
      </c>
      <c r="H281" s="4">
        <v>1176.0999999999999</v>
      </c>
      <c r="J281" s="4">
        <v>0.2</v>
      </c>
      <c r="K281" s="4">
        <v>0.87050000000000005</v>
      </c>
      <c r="L281" s="4">
        <v>12.386200000000001</v>
      </c>
      <c r="M281" s="4">
        <v>0.81930000000000003</v>
      </c>
      <c r="N281" s="4">
        <v>80.168499999999995</v>
      </c>
      <c r="O281" s="4">
        <v>22.632200000000001</v>
      </c>
      <c r="P281" s="4">
        <v>102.8</v>
      </c>
      <c r="Q281" s="4">
        <v>60.4206</v>
      </c>
      <c r="R281" s="4">
        <v>17.057200000000002</v>
      </c>
      <c r="S281" s="4">
        <v>77.5</v>
      </c>
      <c r="T281" s="4">
        <v>1176.0713000000001</v>
      </c>
      <c r="W281" s="4">
        <v>0</v>
      </c>
      <c r="X281" s="4">
        <v>0.1741</v>
      </c>
      <c r="Y281" s="4">
        <v>12</v>
      </c>
      <c r="Z281" s="4">
        <v>863</v>
      </c>
      <c r="AA281" s="4">
        <v>888</v>
      </c>
      <c r="AB281" s="4">
        <v>835</v>
      </c>
      <c r="AC281" s="4">
        <v>47</v>
      </c>
      <c r="AD281" s="4">
        <v>5.46</v>
      </c>
      <c r="AE281" s="4">
        <v>0.13</v>
      </c>
      <c r="AF281" s="4">
        <v>989</v>
      </c>
      <c r="AG281" s="4">
        <v>-11</v>
      </c>
      <c r="AH281" s="4">
        <v>7</v>
      </c>
      <c r="AI281" s="4">
        <v>29</v>
      </c>
      <c r="AJ281" s="4">
        <v>188</v>
      </c>
      <c r="AK281" s="4">
        <v>138</v>
      </c>
      <c r="AL281" s="4">
        <v>1.4</v>
      </c>
      <c r="AM281" s="4">
        <v>195</v>
      </c>
      <c r="AN281" s="4" t="s">
        <v>155</v>
      </c>
      <c r="AO281" s="4">
        <v>2</v>
      </c>
      <c r="AP281" s="5">
        <v>0.91916666666666658</v>
      </c>
      <c r="AQ281" s="4">
        <v>47.160868000000001</v>
      </c>
      <c r="AR281" s="4">
        <v>-88.490714999999994</v>
      </c>
      <c r="AS281" s="4">
        <v>317.60000000000002</v>
      </c>
      <c r="AT281" s="4">
        <v>38.799999999999997</v>
      </c>
      <c r="AU281" s="4">
        <v>12</v>
      </c>
      <c r="AV281" s="4">
        <v>11</v>
      </c>
      <c r="AW281" s="4" t="s">
        <v>206</v>
      </c>
      <c r="AX281" s="4">
        <v>0.94350000000000001</v>
      </c>
      <c r="AY281" s="4">
        <v>1.5740000000000001</v>
      </c>
      <c r="AZ281" s="4">
        <v>1.8740000000000001</v>
      </c>
      <c r="BA281" s="4">
        <v>14.023</v>
      </c>
      <c r="BB281" s="4">
        <v>13.83</v>
      </c>
      <c r="BC281" s="4">
        <v>0.99</v>
      </c>
      <c r="BD281" s="4">
        <v>14.88</v>
      </c>
      <c r="BE281" s="4">
        <v>2819.2420000000002</v>
      </c>
      <c r="BF281" s="4">
        <v>118.693</v>
      </c>
      <c r="BG281" s="4">
        <v>1.911</v>
      </c>
      <c r="BH281" s="4">
        <v>0.53900000000000003</v>
      </c>
      <c r="BI281" s="4">
        <v>2.4500000000000002</v>
      </c>
      <c r="BJ281" s="4">
        <v>1.44</v>
      </c>
      <c r="BK281" s="4">
        <v>0.40699999999999997</v>
      </c>
      <c r="BL281" s="4">
        <v>1.847</v>
      </c>
      <c r="BM281" s="4">
        <v>8.8521999999999998</v>
      </c>
      <c r="BQ281" s="4">
        <v>28.812000000000001</v>
      </c>
      <c r="BR281" s="4">
        <v>0.361122</v>
      </c>
      <c r="BS281" s="4">
        <v>-5</v>
      </c>
      <c r="BT281" s="4">
        <v>5.2102000000000002E-2</v>
      </c>
      <c r="BU281" s="4">
        <v>8.8249189999999995</v>
      </c>
      <c r="BV281" s="4">
        <v>1.05246</v>
      </c>
    </row>
    <row r="282" spans="1:74" x14ac:dyDescent="0.25">
      <c r="A282" s="2">
        <v>42068</v>
      </c>
      <c r="B282" s="3">
        <v>2.4768518518518516E-3</v>
      </c>
      <c r="C282" s="4">
        <v>14.311999999999999</v>
      </c>
      <c r="D282" s="4">
        <v>0.53859999999999997</v>
      </c>
      <c r="E282" s="4">
        <v>5386.3105180000002</v>
      </c>
      <c r="F282" s="4">
        <v>58.5</v>
      </c>
      <c r="G282" s="4">
        <v>27.2</v>
      </c>
      <c r="H282" s="4">
        <v>802.4</v>
      </c>
      <c r="J282" s="4">
        <v>0.1</v>
      </c>
      <c r="K282" s="4">
        <v>0.87370000000000003</v>
      </c>
      <c r="L282" s="4">
        <v>12.504200000000001</v>
      </c>
      <c r="M282" s="4">
        <v>0.47060000000000002</v>
      </c>
      <c r="N282" s="4">
        <v>51.071399999999997</v>
      </c>
      <c r="O282" s="4">
        <v>23.764199999999999</v>
      </c>
      <c r="P282" s="4">
        <v>74.8</v>
      </c>
      <c r="Q282" s="4">
        <v>38.491</v>
      </c>
      <c r="R282" s="4">
        <v>17.910299999999999</v>
      </c>
      <c r="S282" s="4">
        <v>56.4</v>
      </c>
      <c r="T282" s="4">
        <v>802.42859999999996</v>
      </c>
      <c r="W282" s="4">
        <v>0</v>
      </c>
      <c r="X282" s="4">
        <v>8.7400000000000005E-2</v>
      </c>
      <c r="Y282" s="4">
        <v>12.1</v>
      </c>
      <c r="Z282" s="4">
        <v>863</v>
      </c>
      <c r="AA282" s="4">
        <v>888</v>
      </c>
      <c r="AB282" s="4">
        <v>836</v>
      </c>
      <c r="AC282" s="4">
        <v>47</v>
      </c>
      <c r="AD282" s="4">
        <v>5.46</v>
      </c>
      <c r="AE282" s="4">
        <v>0.13</v>
      </c>
      <c r="AF282" s="4">
        <v>989</v>
      </c>
      <c r="AG282" s="4">
        <v>-11</v>
      </c>
      <c r="AH282" s="4">
        <v>7</v>
      </c>
      <c r="AI282" s="4">
        <v>29</v>
      </c>
      <c r="AJ282" s="4">
        <v>188</v>
      </c>
      <c r="AK282" s="4">
        <v>138</v>
      </c>
      <c r="AL282" s="4">
        <v>1.4</v>
      </c>
      <c r="AM282" s="4">
        <v>195</v>
      </c>
      <c r="AN282" s="4" t="s">
        <v>155</v>
      </c>
      <c r="AO282" s="4">
        <v>2</v>
      </c>
      <c r="AP282" s="5">
        <v>0.91916666666666658</v>
      </c>
      <c r="AQ282" s="4">
        <v>47.160786999999999</v>
      </c>
      <c r="AR282" s="4">
        <v>-88.490695000000002</v>
      </c>
      <c r="AS282" s="4">
        <v>317.2</v>
      </c>
      <c r="AT282" s="4">
        <v>37.700000000000003</v>
      </c>
      <c r="AU282" s="4">
        <v>12</v>
      </c>
      <c r="AV282" s="4">
        <v>11</v>
      </c>
      <c r="AW282" s="4" t="s">
        <v>206</v>
      </c>
      <c r="AX282" s="4">
        <v>1.0128870000000001</v>
      </c>
      <c r="AY282" s="4">
        <v>1.738661</v>
      </c>
      <c r="AZ282" s="4">
        <v>2.0386609999999998</v>
      </c>
      <c r="BA282" s="4">
        <v>14.023</v>
      </c>
      <c r="BB282" s="4">
        <v>14.2</v>
      </c>
      <c r="BC282" s="4">
        <v>1.01</v>
      </c>
      <c r="BD282" s="4">
        <v>14.455</v>
      </c>
      <c r="BE282" s="4">
        <v>2904.739</v>
      </c>
      <c r="BF282" s="4">
        <v>69.58</v>
      </c>
      <c r="BG282" s="4">
        <v>1.242</v>
      </c>
      <c r="BH282" s="4">
        <v>0.57799999999999996</v>
      </c>
      <c r="BI282" s="4">
        <v>1.821</v>
      </c>
      <c r="BJ282" s="4">
        <v>0.93600000000000005</v>
      </c>
      <c r="BK282" s="4">
        <v>0.436</v>
      </c>
      <c r="BL282" s="4">
        <v>1.3720000000000001</v>
      </c>
      <c r="BM282" s="4">
        <v>6.1642000000000001</v>
      </c>
      <c r="BQ282" s="4">
        <v>14.757</v>
      </c>
      <c r="BR282" s="4">
        <v>0.370286</v>
      </c>
      <c r="BS282" s="4">
        <v>-5</v>
      </c>
      <c r="BT282" s="4">
        <v>5.2693999999999998E-2</v>
      </c>
      <c r="BU282" s="4">
        <v>9.0488649999999993</v>
      </c>
      <c r="BV282" s="4">
        <v>1.064419</v>
      </c>
    </row>
    <row r="283" spans="1:74" x14ac:dyDescent="0.25">
      <c r="A283" s="2">
        <v>42068</v>
      </c>
      <c r="B283" s="3">
        <v>2.488425925925926E-3</v>
      </c>
      <c r="C283" s="4">
        <v>13.903</v>
      </c>
      <c r="D283" s="4">
        <v>0.22770000000000001</v>
      </c>
      <c r="E283" s="4">
        <v>2277.2950820000001</v>
      </c>
      <c r="F283" s="4">
        <v>48</v>
      </c>
      <c r="G283" s="4">
        <v>27.1</v>
      </c>
      <c r="H283" s="4">
        <v>470.8</v>
      </c>
      <c r="J283" s="4">
        <v>0.1</v>
      </c>
      <c r="K283" s="4">
        <v>0.87980000000000003</v>
      </c>
      <c r="L283" s="4">
        <v>12.2323</v>
      </c>
      <c r="M283" s="4">
        <v>0.20039999999999999</v>
      </c>
      <c r="N283" s="4">
        <v>42.232199999999999</v>
      </c>
      <c r="O283" s="4">
        <v>23.8443</v>
      </c>
      <c r="P283" s="4">
        <v>66.099999999999994</v>
      </c>
      <c r="Q283" s="4">
        <v>31.8291</v>
      </c>
      <c r="R283" s="4">
        <v>17.970700000000001</v>
      </c>
      <c r="S283" s="4">
        <v>49.8</v>
      </c>
      <c r="T283" s="4">
        <v>470.83850000000001</v>
      </c>
      <c r="W283" s="4">
        <v>0</v>
      </c>
      <c r="X283" s="4">
        <v>8.7999999999999995E-2</v>
      </c>
      <c r="Y283" s="4">
        <v>12</v>
      </c>
      <c r="Z283" s="4">
        <v>864</v>
      </c>
      <c r="AA283" s="4">
        <v>890</v>
      </c>
      <c r="AB283" s="4">
        <v>836</v>
      </c>
      <c r="AC283" s="4">
        <v>47</v>
      </c>
      <c r="AD283" s="4">
        <v>5.46</v>
      </c>
      <c r="AE283" s="4">
        <v>0.13</v>
      </c>
      <c r="AF283" s="4">
        <v>989</v>
      </c>
      <c r="AG283" s="4">
        <v>-11</v>
      </c>
      <c r="AH283" s="4">
        <v>7</v>
      </c>
      <c r="AI283" s="4">
        <v>29</v>
      </c>
      <c r="AJ283" s="4">
        <v>188</v>
      </c>
      <c r="AK283" s="4">
        <v>138</v>
      </c>
      <c r="AL283" s="4">
        <v>1.3</v>
      </c>
      <c r="AM283" s="4">
        <v>195</v>
      </c>
      <c r="AN283" s="4" t="s">
        <v>155</v>
      </c>
      <c r="AO283" s="4">
        <v>2</v>
      </c>
      <c r="AP283" s="5">
        <v>0.91917824074074073</v>
      </c>
      <c r="AQ283" s="4">
        <v>47.160645000000002</v>
      </c>
      <c r="AR283" s="4">
        <v>-88.490663999999995</v>
      </c>
      <c r="AS283" s="4">
        <v>317.39999999999998</v>
      </c>
      <c r="AT283" s="4">
        <v>36.299999999999997</v>
      </c>
      <c r="AU283" s="4">
        <v>12</v>
      </c>
      <c r="AV283" s="4">
        <v>11</v>
      </c>
      <c r="AW283" s="4" t="s">
        <v>206</v>
      </c>
      <c r="AX283" s="4">
        <v>1.1564559999999999</v>
      </c>
      <c r="AY283" s="4">
        <v>2.2258260000000001</v>
      </c>
      <c r="AZ283" s="4">
        <v>2.5258259999999999</v>
      </c>
      <c r="BA283" s="4">
        <v>14.023</v>
      </c>
      <c r="BB283" s="4">
        <v>14.95</v>
      </c>
      <c r="BC283" s="4">
        <v>1.07</v>
      </c>
      <c r="BD283" s="4">
        <v>13.657</v>
      </c>
      <c r="BE283" s="4">
        <v>2973.0010000000002</v>
      </c>
      <c r="BF283" s="4">
        <v>30.994</v>
      </c>
      <c r="BG283" s="4">
        <v>1.075</v>
      </c>
      <c r="BH283" s="4">
        <v>0.60699999999999998</v>
      </c>
      <c r="BI283" s="4">
        <v>1.6819999999999999</v>
      </c>
      <c r="BJ283" s="4">
        <v>0.81</v>
      </c>
      <c r="BK283" s="4">
        <v>0.45700000000000002</v>
      </c>
      <c r="BL283" s="4">
        <v>1.268</v>
      </c>
      <c r="BM283" s="4">
        <v>3.7841999999999998</v>
      </c>
      <c r="BQ283" s="4">
        <v>15.548</v>
      </c>
      <c r="BR283" s="4">
        <v>0.365734</v>
      </c>
      <c r="BS283" s="4">
        <v>-5</v>
      </c>
      <c r="BT283" s="4">
        <v>5.0203999999999999E-2</v>
      </c>
      <c r="BU283" s="4">
        <v>8.9376250000000006</v>
      </c>
      <c r="BV283" s="4">
        <v>1.0141210000000001</v>
      </c>
    </row>
    <row r="284" spans="1:74" x14ac:dyDescent="0.25">
      <c r="A284" s="2">
        <v>42068</v>
      </c>
      <c r="B284" s="3">
        <v>2.5000000000000001E-3</v>
      </c>
      <c r="C284" s="4">
        <v>13.628</v>
      </c>
      <c r="D284" s="4">
        <v>9.5799999999999996E-2</v>
      </c>
      <c r="E284" s="4">
        <v>958.05057099999999</v>
      </c>
      <c r="F284" s="4">
        <v>35.4</v>
      </c>
      <c r="G284" s="4">
        <v>58.9</v>
      </c>
      <c r="H284" s="4">
        <v>253.8</v>
      </c>
      <c r="J284" s="4">
        <v>0</v>
      </c>
      <c r="K284" s="4">
        <v>0.88329999999999997</v>
      </c>
      <c r="L284" s="4">
        <v>12.038399999999999</v>
      </c>
      <c r="M284" s="4">
        <v>8.4599999999999995E-2</v>
      </c>
      <c r="N284" s="4">
        <v>31.249099999999999</v>
      </c>
      <c r="O284" s="4">
        <v>52.035600000000002</v>
      </c>
      <c r="P284" s="4">
        <v>83.3</v>
      </c>
      <c r="Q284" s="4">
        <v>23.551500000000001</v>
      </c>
      <c r="R284" s="4">
        <v>39.217700000000001</v>
      </c>
      <c r="S284" s="4">
        <v>62.8</v>
      </c>
      <c r="T284" s="4">
        <v>253.82300000000001</v>
      </c>
      <c r="W284" s="4">
        <v>0</v>
      </c>
      <c r="X284" s="4">
        <v>0</v>
      </c>
      <c r="Y284" s="4">
        <v>12</v>
      </c>
      <c r="Z284" s="4">
        <v>866</v>
      </c>
      <c r="AA284" s="4">
        <v>890</v>
      </c>
      <c r="AB284" s="4">
        <v>837</v>
      </c>
      <c r="AC284" s="4">
        <v>47</v>
      </c>
      <c r="AD284" s="4">
        <v>5.46</v>
      </c>
      <c r="AE284" s="4">
        <v>0.13</v>
      </c>
      <c r="AF284" s="4">
        <v>989</v>
      </c>
      <c r="AG284" s="4">
        <v>-11</v>
      </c>
      <c r="AH284" s="4">
        <v>7</v>
      </c>
      <c r="AI284" s="4">
        <v>29</v>
      </c>
      <c r="AJ284" s="4">
        <v>188</v>
      </c>
      <c r="AK284" s="4">
        <v>138</v>
      </c>
      <c r="AL284" s="4">
        <v>1.4</v>
      </c>
      <c r="AM284" s="4">
        <v>195</v>
      </c>
      <c r="AN284" s="4" t="s">
        <v>155</v>
      </c>
      <c r="AO284" s="4">
        <v>2</v>
      </c>
      <c r="AP284" s="5">
        <v>0.91918981481481488</v>
      </c>
      <c r="AQ284" s="4">
        <v>47.160502999999999</v>
      </c>
      <c r="AR284" s="4">
        <v>-88.490627000000003</v>
      </c>
      <c r="AS284" s="4">
        <v>317.7</v>
      </c>
      <c r="AT284" s="4">
        <v>35.9</v>
      </c>
      <c r="AU284" s="4">
        <v>12</v>
      </c>
      <c r="AV284" s="4">
        <v>11</v>
      </c>
      <c r="AW284" s="4" t="s">
        <v>206</v>
      </c>
      <c r="AX284" s="4">
        <v>1.2</v>
      </c>
      <c r="AY284" s="4">
        <v>2.4</v>
      </c>
      <c r="AZ284" s="4">
        <v>2.7</v>
      </c>
      <c r="BA284" s="4">
        <v>14.023</v>
      </c>
      <c r="BB284" s="4">
        <v>15.41</v>
      </c>
      <c r="BC284" s="4">
        <v>1.1000000000000001</v>
      </c>
      <c r="BD284" s="4">
        <v>13.207000000000001</v>
      </c>
      <c r="BE284" s="4">
        <v>3005.944</v>
      </c>
      <c r="BF284" s="4">
        <v>13.449</v>
      </c>
      <c r="BG284" s="4">
        <v>0.81699999999999995</v>
      </c>
      <c r="BH284" s="4">
        <v>1.361</v>
      </c>
      <c r="BI284" s="4">
        <v>2.1779999999999999</v>
      </c>
      <c r="BJ284" s="4">
        <v>0.61599999999999999</v>
      </c>
      <c r="BK284" s="4">
        <v>1.0249999999999999</v>
      </c>
      <c r="BL284" s="4">
        <v>1.641</v>
      </c>
      <c r="BM284" s="4">
        <v>2.0958999999999999</v>
      </c>
      <c r="BQ284" s="4">
        <v>0</v>
      </c>
      <c r="BR284" s="4">
        <v>0.393036</v>
      </c>
      <c r="BS284" s="4">
        <v>-5</v>
      </c>
      <c r="BT284" s="4">
        <v>5.1796000000000002E-2</v>
      </c>
      <c r="BU284" s="4">
        <v>9.6048179999999999</v>
      </c>
      <c r="BV284" s="4">
        <v>1.046279</v>
      </c>
    </row>
    <row r="285" spans="1:74" x14ac:dyDescent="0.25">
      <c r="A285" s="2">
        <v>42068</v>
      </c>
      <c r="B285" s="3">
        <v>2.5115740740740741E-3</v>
      </c>
      <c r="C285" s="4">
        <v>13.529</v>
      </c>
      <c r="D285" s="4">
        <v>6.4000000000000001E-2</v>
      </c>
      <c r="E285" s="4">
        <v>639.942904</v>
      </c>
      <c r="F285" s="4">
        <v>29.6</v>
      </c>
      <c r="G285" s="4">
        <v>59.3</v>
      </c>
      <c r="H285" s="4">
        <v>127.8</v>
      </c>
      <c r="J285" s="4">
        <v>0</v>
      </c>
      <c r="K285" s="4">
        <v>0.88449999999999995</v>
      </c>
      <c r="L285" s="4">
        <v>11.965999999999999</v>
      </c>
      <c r="M285" s="4">
        <v>5.6599999999999998E-2</v>
      </c>
      <c r="N285" s="4">
        <v>26.1998</v>
      </c>
      <c r="O285" s="4">
        <v>52.448700000000002</v>
      </c>
      <c r="P285" s="4">
        <v>78.599999999999994</v>
      </c>
      <c r="Q285" s="4">
        <v>19.745999999999999</v>
      </c>
      <c r="R285" s="4">
        <v>39.529000000000003</v>
      </c>
      <c r="S285" s="4">
        <v>59.3</v>
      </c>
      <c r="T285" s="4">
        <v>127.7525</v>
      </c>
      <c r="W285" s="4">
        <v>0</v>
      </c>
      <c r="X285" s="4">
        <v>0</v>
      </c>
      <c r="Y285" s="4">
        <v>12</v>
      </c>
      <c r="Z285" s="4">
        <v>869</v>
      </c>
      <c r="AA285" s="4">
        <v>893</v>
      </c>
      <c r="AB285" s="4">
        <v>838</v>
      </c>
      <c r="AC285" s="4">
        <v>47</v>
      </c>
      <c r="AD285" s="4">
        <v>5.46</v>
      </c>
      <c r="AE285" s="4">
        <v>0.13</v>
      </c>
      <c r="AF285" s="4">
        <v>989</v>
      </c>
      <c r="AG285" s="4">
        <v>-11</v>
      </c>
      <c r="AH285" s="4">
        <v>7</v>
      </c>
      <c r="AI285" s="4">
        <v>29</v>
      </c>
      <c r="AJ285" s="4">
        <v>188</v>
      </c>
      <c r="AK285" s="4">
        <v>138</v>
      </c>
      <c r="AL285" s="4">
        <v>1.3</v>
      </c>
      <c r="AM285" s="4">
        <v>195</v>
      </c>
      <c r="AN285" s="4" t="s">
        <v>155</v>
      </c>
      <c r="AO285" s="4">
        <v>2</v>
      </c>
      <c r="AP285" s="5">
        <v>0.91920138888888892</v>
      </c>
      <c r="AQ285" s="4">
        <v>47.160362999999997</v>
      </c>
      <c r="AR285" s="4">
        <v>-88.490579999999994</v>
      </c>
      <c r="AS285" s="4">
        <v>317.60000000000002</v>
      </c>
      <c r="AT285" s="4">
        <v>35.9</v>
      </c>
      <c r="AU285" s="4">
        <v>12</v>
      </c>
      <c r="AV285" s="4">
        <v>11</v>
      </c>
      <c r="AW285" s="4" t="s">
        <v>206</v>
      </c>
      <c r="AX285" s="4">
        <v>1.2</v>
      </c>
      <c r="AY285" s="4">
        <v>2.4</v>
      </c>
      <c r="AZ285" s="4">
        <v>2.7</v>
      </c>
      <c r="BA285" s="4">
        <v>14.023</v>
      </c>
      <c r="BB285" s="4">
        <v>15.57</v>
      </c>
      <c r="BC285" s="4">
        <v>1.1100000000000001</v>
      </c>
      <c r="BD285" s="4">
        <v>13.061</v>
      </c>
      <c r="BE285" s="4">
        <v>3016.0219999999999</v>
      </c>
      <c r="BF285" s="4">
        <v>9.08</v>
      </c>
      <c r="BG285" s="4">
        <v>0.69199999999999995</v>
      </c>
      <c r="BH285" s="4">
        <v>1.3839999999999999</v>
      </c>
      <c r="BI285" s="4">
        <v>2.0760000000000001</v>
      </c>
      <c r="BJ285" s="4">
        <v>0.52100000000000002</v>
      </c>
      <c r="BK285" s="4">
        <v>1.0429999999999999</v>
      </c>
      <c r="BL285" s="4">
        <v>1.5649999999999999</v>
      </c>
      <c r="BM285" s="4">
        <v>1.0648</v>
      </c>
      <c r="BQ285" s="4">
        <v>0</v>
      </c>
      <c r="BR285" s="4">
        <v>0.50124400000000002</v>
      </c>
      <c r="BS285" s="4">
        <v>-5</v>
      </c>
      <c r="BT285" s="4">
        <v>4.9694000000000002E-2</v>
      </c>
      <c r="BU285" s="4">
        <v>12.249150999999999</v>
      </c>
      <c r="BV285" s="4">
        <v>1.003819</v>
      </c>
    </row>
    <row r="286" spans="1:74" x14ac:dyDescent="0.25">
      <c r="A286" s="2">
        <v>42068</v>
      </c>
      <c r="B286" s="3">
        <v>2.5231481481481481E-3</v>
      </c>
      <c r="C286" s="4">
        <v>13.638</v>
      </c>
      <c r="D286" s="4">
        <v>5.0299999999999997E-2</v>
      </c>
      <c r="E286" s="4">
        <v>502.79310299999997</v>
      </c>
      <c r="F286" s="4">
        <v>42</v>
      </c>
      <c r="G286" s="4">
        <v>54.3</v>
      </c>
      <c r="H286" s="4">
        <v>102.1</v>
      </c>
      <c r="J286" s="4">
        <v>0</v>
      </c>
      <c r="K286" s="4">
        <v>0.88380000000000003</v>
      </c>
      <c r="L286" s="4">
        <v>12.053100000000001</v>
      </c>
      <c r="M286" s="4">
        <v>4.4400000000000002E-2</v>
      </c>
      <c r="N286" s="4">
        <v>37.1389</v>
      </c>
      <c r="O286" s="4">
        <v>47.990200000000002</v>
      </c>
      <c r="P286" s="4">
        <v>85.1</v>
      </c>
      <c r="Q286" s="4">
        <v>27.9861</v>
      </c>
      <c r="R286" s="4">
        <v>36.1631</v>
      </c>
      <c r="S286" s="4">
        <v>64.099999999999994</v>
      </c>
      <c r="T286" s="4">
        <v>102.0963</v>
      </c>
      <c r="W286" s="4">
        <v>0</v>
      </c>
      <c r="X286" s="4">
        <v>0</v>
      </c>
      <c r="Y286" s="4">
        <v>12</v>
      </c>
      <c r="Z286" s="4">
        <v>870</v>
      </c>
      <c r="AA286" s="4">
        <v>894</v>
      </c>
      <c r="AB286" s="4">
        <v>840</v>
      </c>
      <c r="AC286" s="4">
        <v>47</v>
      </c>
      <c r="AD286" s="4">
        <v>5.41</v>
      </c>
      <c r="AE286" s="4">
        <v>0.12</v>
      </c>
      <c r="AF286" s="4">
        <v>989</v>
      </c>
      <c r="AG286" s="4">
        <v>-11.1</v>
      </c>
      <c r="AH286" s="4">
        <v>7</v>
      </c>
      <c r="AI286" s="4">
        <v>29</v>
      </c>
      <c r="AJ286" s="4">
        <v>188</v>
      </c>
      <c r="AK286" s="4">
        <v>138</v>
      </c>
      <c r="AL286" s="4">
        <v>1.3</v>
      </c>
      <c r="AM286" s="4">
        <v>195</v>
      </c>
      <c r="AN286" s="4" t="s">
        <v>155</v>
      </c>
      <c r="AO286" s="4">
        <v>2</v>
      </c>
      <c r="AP286" s="5">
        <v>0.91921296296296295</v>
      </c>
      <c r="AQ286" s="4">
        <v>47.160262000000003</v>
      </c>
      <c r="AR286" s="4">
        <v>-88.490547000000007</v>
      </c>
      <c r="AS286" s="4">
        <v>317.5</v>
      </c>
      <c r="AT286" s="4">
        <v>35.9</v>
      </c>
      <c r="AU286" s="4">
        <v>12</v>
      </c>
      <c r="AV286" s="4">
        <v>11</v>
      </c>
      <c r="AW286" s="4" t="s">
        <v>206</v>
      </c>
      <c r="AX286" s="4">
        <v>1.2</v>
      </c>
      <c r="AY286" s="4">
        <v>2.4</v>
      </c>
      <c r="AZ286" s="4">
        <v>2.7</v>
      </c>
      <c r="BA286" s="4">
        <v>14.023</v>
      </c>
      <c r="BB286" s="4">
        <v>15.47</v>
      </c>
      <c r="BC286" s="4">
        <v>1.1000000000000001</v>
      </c>
      <c r="BD286" s="4">
        <v>13.15</v>
      </c>
      <c r="BE286" s="4">
        <v>3019.7579999999998</v>
      </c>
      <c r="BF286" s="4">
        <v>7.0860000000000003</v>
      </c>
      <c r="BG286" s="4">
        <v>0.97399999999999998</v>
      </c>
      <c r="BH286" s="4">
        <v>1.2589999999999999</v>
      </c>
      <c r="BI286" s="4">
        <v>2.234</v>
      </c>
      <c r="BJ286" s="4">
        <v>0.73399999999999999</v>
      </c>
      <c r="BK286" s="4">
        <v>0.94899999999999995</v>
      </c>
      <c r="BL286" s="4">
        <v>1.6830000000000001</v>
      </c>
      <c r="BM286" s="4">
        <v>0.84589999999999999</v>
      </c>
      <c r="BQ286" s="4">
        <v>0</v>
      </c>
      <c r="BR286" s="4">
        <v>0.52008200000000004</v>
      </c>
      <c r="BS286" s="4">
        <v>-5</v>
      </c>
      <c r="BT286" s="4">
        <v>4.7204000000000003E-2</v>
      </c>
      <c r="BU286" s="4">
        <v>12.709504000000001</v>
      </c>
      <c r="BV286" s="4">
        <v>0.95352099999999995</v>
      </c>
    </row>
    <row r="287" spans="1:74" x14ac:dyDescent="0.25">
      <c r="A287" s="2">
        <v>42068</v>
      </c>
      <c r="B287" s="3">
        <v>2.5347222222222221E-3</v>
      </c>
      <c r="C287" s="4">
        <v>13.752000000000001</v>
      </c>
      <c r="D287" s="4">
        <v>4.6399999999999997E-2</v>
      </c>
      <c r="E287" s="4">
        <v>464.27013399999998</v>
      </c>
      <c r="F287" s="4">
        <v>80.8</v>
      </c>
      <c r="G287" s="4">
        <v>29.7</v>
      </c>
      <c r="H287" s="4">
        <v>119.4</v>
      </c>
      <c r="J287" s="4">
        <v>0.16</v>
      </c>
      <c r="K287" s="4">
        <v>0.88300000000000001</v>
      </c>
      <c r="L287" s="4">
        <v>12.1425</v>
      </c>
      <c r="M287" s="4">
        <v>4.1000000000000002E-2</v>
      </c>
      <c r="N287" s="4">
        <v>71.349999999999994</v>
      </c>
      <c r="O287" s="4">
        <v>26.2178</v>
      </c>
      <c r="P287" s="4">
        <v>97.6</v>
      </c>
      <c r="Q287" s="4">
        <v>53.701999999999998</v>
      </c>
      <c r="R287" s="4">
        <v>19.733000000000001</v>
      </c>
      <c r="S287" s="4">
        <v>73.400000000000006</v>
      </c>
      <c r="T287" s="4">
        <v>119.4118</v>
      </c>
      <c r="W287" s="4">
        <v>0</v>
      </c>
      <c r="X287" s="4">
        <v>0.14319999999999999</v>
      </c>
      <c r="Y287" s="4">
        <v>12.1</v>
      </c>
      <c r="Z287" s="4">
        <v>870</v>
      </c>
      <c r="AA287" s="4">
        <v>893</v>
      </c>
      <c r="AB287" s="4">
        <v>839</v>
      </c>
      <c r="AC287" s="4">
        <v>47</v>
      </c>
      <c r="AD287" s="4">
        <v>5.08</v>
      </c>
      <c r="AE287" s="4">
        <v>0.12</v>
      </c>
      <c r="AF287" s="4">
        <v>989</v>
      </c>
      <c r="AG287" s="4">
        <v>-11.9</v>
      </c>
      <c r="AH287" s="4">
        <v>7</v>
      </c>
      <c r="AI287" s="4">
        <v>29</v>
      </c>
      <c r="AJ287" s="4">
        <v>188</v>
      </c>
      <c r="AK287" s="4">
        <v>138</v>
      </c>
      <c r="AL287" s="4">
        <v>1.6</v>
      </c>
      <c r="AM287" s="4">
        <v>195</v>
      </c>
      <c r="AN287" s="4" t="s">
        <v>155</v>
      </c>
      <c r="AO287" s="4">
        <v>2</v>
      </c>
      <c r="AP287" s="5">
        <v>0.91921296296296295</v>
      </c>
      <c r="AQ287" s="4">
        <v>47.160190999999998</v>
      </c>
      <c r="AR287" s="4">
        <v>-88.490522999999996</v>
      </c>
      <c r="AS287" s="4">
        <v>317.39999999999998</v>
      </c>
      <c r="AT287" s="4">
        <v>35.9</v>
      </c>
      <c r="AU287" s="4">
        <v>12</v>
      </c>
      <c r="AV287" s="4">
        <v>11</v>
      </c>
      <c r="AW287" s="4" t="s">
        <v>206</v>
      </c>
      <c r="AX287" s="4">
        <v>1.2</v>
      </c>
      <c r="AY287" s="4">
        <v>2.4</v>
      </c>
      <c r="AZ287" s="4">
        <v>2.7</v>
      </c>
      <c r="BA287" s="4">
        <v>14.023</v>
      </c>
      <c r="BB287" s="4">
        <v>15.36</v>
      </c>
      <c r="BC287" s="4">
        <v>1.1000000000000001</v>
      </c>
      <c r="BD287" s="4">
        <v>13.253</v>
      </c>
      <c r="BE287" s="4">
        <v>3020.2109999999998</v>
      </c>
      <c r="BF287" s="4">
        <v>6.49</v>
      </c>
      <c r="BG287" s="4">
        <v>1.8580000000000001</v>
      </c>
      <c r="BH287" s="4">
        <v>0.68300000000000005</v>
      </c>
      <c r="BI287" s="4">
        <v>2.5409999999999999</v>
      </c>
      <c r="BJ287" s="4">
        <v>1.399</v>
      </c>
      <c r="BK287" s="4">
        <v>0.51400000000000001</v>
      </c>
      <c r="BL287" s="4">
        <v>1.913</v>
      </c>
      <c r="BM287" s="4">
        <v>0.98219999999999996</v>
      </c>
      <c r="BQ287" s="4">
        <v>25.893999999999998</v>
      </c>
      <c r="BR287" s="4">
        <v>0.50822599999999996</v>
      </c>
      <c r="BS287" s="4">
        <v>-5</v>
      </c>
      <c r="BT287" s="4">
        <v>4.8795999999999999E-2</v>
      </c>
      <c r="BU287" s="4">
        <v>12.419772999999999</v>
      </c>
      <c r="BV287" s="4">
        <v>0.98567899999999997</v>
      </c>
    </row>
    <row r="288" spans="1:74" x14ac:dyDescent="0.25">
      <c r="A288" s="2">
        <v>42068</v>
      </c>
      <c r="B288" s="3">
        <v>2.5462962962962961E-3</v>
      </c>
      <c r="C288" s="4">
        <v>13.468</v>
      </c>
      <c r="D288" s="4">
        <v>4.99E-2</v>
      </c>
      <c r="E288" s="4">
        <v>499.40609999999998</v>
      </c>
      <c r="F288" s="4">
        <v>131.69999999999999</v>
      </c>
      <c r="G288" s="4">
        <v>22.2</v>
      </c>
      <c r="H288" s="4">
        <v>62.1</v>
      </c>
      <c r="J288" s="4">
        <v>0.54</v>
      </c>
      <c r="K288" s="4">
        <v>0.88519999999999999</v>
      </c>
      <c r="L288" s="4">
        <v>11.9217</v>
      </c>
      <c r="M288" s="4">
        <v>4.4200000000000003E-2</v>
      </c>
      <c r="N288" s="4">
        <v>116.57559999999999</v>
      </c>
      <c r="O288" s="4">
        <v>19.6629</v>
      </c>
      <c r="P288" s="4">
        <v>136.19999999999999</v>
      </c>
      <c r="Q288" s="4">
        <v>87.859499999999997</v>
      </c>
      <c r="R288" s="4">
        <v>14.8193</v>
      </c>
      <c r="S288" s="4">
        <v>102.7</v>
      </c>
      <c r="T288" s="4">
        <v>62.113999999999997</v>
      </c>
      <c r="W288" s="4">
        <v>0</v>
      </c>
      <c r="X288" s="4">
        <v>0.47470000000000001</v>
      </c>
      <c r="Y288" s="4">
        <v>12</v>
      </c>
      <c r="Z288" s="4">
        <v>873</v>
      </c>
      <c r="AA288" s="4">
        <v>894</v>
      </c>
      <c r="AB288" s="4">
        <v>841</v>
      </c>
      <c r="AC288" s="4">
        <v>47</v>
      </c>
      <c r="AD288" s="4">
        <v>5.46</v>
      </c>
      <c r="AE288" s="4">
        <v>0.13</v>
      </c>
      <c r="AF288" s="4">
        <v>989</v>
      </c>
      <c r="AG288" s="4">
        <v>-11</v>
      </c>
      <c r="AH288" s="4">
        <v>7</v>
      </c>
      <c r="AI288" s="4">
        <v>29</v>
      </c>
      <c r="AJ288" s="4">
        <v>188</v>
      </c>
      <c r="AK288" s="4">
        <v>138</v>
      </c>
      <c r="AL288" s="4">
        <v>1.4</v>
      </c>
      <c r="AM288" s="4">
        <v>195</v>
      </c>
      <c r="AN288" s="4" t="s">
        <v>155</v>
      </c>
      <c r="AO288" s="4">
        <v>2</v>
      </c>
      <c r="AP288" s="5">
        <v>0.91922453703703699</v>
      </c>
      <c r="AQ288" s="4">
        <v>47.160001000000001</v>
      </c>
      <c r="AR288" s="4">
        <v>-88.490461999999994</v>
      </c>
      <c r="AS288" s="4">
        <v>317.3</v>
      </c>
      <c r="AT288" s="4">
        <v>35.9</v>
      </c>
      <c r="AU288" s="4">
        <v>12</v>
      </c>
      <c r="AV288" s="4">
        <v>11</v>
      </c>
      <c r="AW288" s="4" t="s">
        <v>206</v>
      </c>
      <c r="AX288" s="4">
        <v>1.2</v>
      </c>
      <c r="AY288" s="4">
        <v>2.4</v>
      </c>
      <c r="AZ288" s="4">
        <v>2.7</v>
      </c>
      <c r="BA288" s="4">
        <v>14.023</v>
      </c>
      <c r="BB288" s="4">
        <v>15.66</v>
      </c>
      <c r="BC288" s="4">
        <v>1.1200000000000001</v>
      </c>
      <c r="BD288" s="4">
        <v>12.974</v>
      </c>
      <c r="BE288" s="4">
        <v>3020.788</v>
      </c>
      <c r="BF288" s="4">
        <v>7.1289999999999996</v>
      </c>
      <c r="BG288" s="4">
        <v>3.093</v>
      </c>
      <c r="BH288" s="4">
        <v>0.52200000000000002</v>
      </c>
      <c r="BI288" s="4">
        <v>3.6150000000000002</v>
      </c>
      <c r="BJ288" s="4">
        <v>2.331</v>
      </c>
      <c r="BK288" s="4">
        <v>0.39300000000000002</v>
      </c>
      <c r="BL288" s="4">
        <v>2.7250000000000001</v>
      </c>
      <c r="BM288" s="4">
        <v>0.52049999999999996</v>
      </c>
      <c r="BQ288" s="4">
        <v>87.462999999999994</v>
      </c>
      <c r="BR288" s="4">
        <v>0.47173599999999999</v>
      </c>
      <c r="BS288" s="4">
        <v>-5</v>
      </c>
      <c r="BT288" s="4">
        <v>4.7306000000000001E-2</v>
      </c>
      <c r="BU288" s="4">
        <v>11.528048999999999</v>
      </c>
      <c r="BV288" s="4">
        <v>0.95558100000000001</v>
      </c>
    </row>
    <row r="289" spans="1:74" x14ac:dyDescent="0.25">
      <c r="A289" s="2">
        <v>42068</v>
      </c>
      <c r="B289" s="3">
        <v>2.5578703703703705E-3</v>
      </c>
      <c r="C289" s="4">
        <v>13.154999999999999</v>
      </c>
      <c r="D289" s="4">
        <v>5.79E-2</v>
      </c>
      <c r="E289" s="4">
        <v>578.75</v>
      </c>
      <c r="F289" s="4">
        <v>162.19999999999999</v>
      </c>
      <c r="G289" s="4">
        <v>22.2</v>
      </c>
      <c r="H289" s="4">
        <v>87.6</v>
      </c>
      <c r="J289" s="4">
        <v>0.93</v>
      </c>
      <c r="K289" s="4">
        <v>0.88749999999999996</v>
      </c>
      <c r="L289" s="4">
        <v>11.6752</v>
      </c>
      <c r="M289" s="4">
        <v>5.1400000000000001E-2</v>
      </c>
      <c r="N289" s="4">
        <v>143.96430000000001</v>
      </c>
      <c r="O289" s="4">
        <v>19.7029</v>
      </c>
      <c r="P289" s="4">
        <v>163.69999999999999</v>
      </c>
      <c r="Q289" s="4">
        <v>108.50149999999999</v>
      </c>
      <c r="R289" s="4">
        <v>14.849500000000001</v>
      </c>
      <c r="S289" s="4">
        <v>123.4</v>
      </c>
      <c r="T289" s="4">
        <v>87.629599999999996</v>
      </c>
      <c r="W289" s="4">
        <v>0</v>
      </c>
      <c r="X289" s="4">
        <v>0.82210000000000005</v>
      </c>
      <c r="Y289" s="4">
        <v>12</v>
      </c>
      <c r="Z289" s="4">
        <v>872</v>
      </c>
      <c r="AA289" s="4">
        <v>892</v>
      </c>
      <c r="AB289" s="4">
        <v>841</v>
      </c>
      <c r="AC289" s="4">
        <v>47</v>
      </c>
      <c r="AD289" s="4">
        <v>5.46</v>
      </c>
      <c r="AE289" s="4">
        <v>0.13</v>
      </c>
      <c r="AF289" s="4">
        <v>989</v>
      </c>
      <c r="AG289" s="4">
        <v>-11</v>
      </c>
      <c r="AH289" s="4">
        <v>7</v>
      </c>
      <c r="AI289" s="4">
        <v>29</v>
      </c>
      <c r="AJ289" s="4">
        <v>188</v>
      </c>
      <c r="AK289" s="4">
        <v>138</v>
      </c>
      <c r="AL289" s="4">
        <v>1.4</v>
      </c>
      <c r="AM289" s="4">
        <v>195</v>
      </c>
      <c r="AN289" s="4" t="s">
        <v>155</v>
      </c>
      <c r="AO289" s="4">
        <v>2</v>
      </c>
      <c r="AP289" s="5">
        <v>0.91924768518518529</v>
      </c>
      <c r="AQ289" s="4">
        <v>47.159799</v>
      </c>
      <c r="AR289" s="4">
        <v>-88.490395000000007</v>
      </c>
      <c r="AS289" s="4">
        <v>317.10000000000002</v>
      </c>
      <c r="AT289" s="4">
        <v>35.299999999999997</v>
      </c>
      <c r="AU289" s="4">
        <v>12</v>
      </c>
      <c r="AV289" s="4">
        <v>10</v>
      </c>
      <c r="AW289" s="4" t="s">
        <v>213</v>
      </c>
      <c r="AX289" s="4">
        <v>1.2565</v>
      </c>
      <c r="AY289" s="4">
        <v>1.609</v>
      </c>
      <c r="AZ289" s="4">
        <v>2.5870000000000002</v>
      </c>
      <c r="BA289" s="4">
        <v>14.023</v>
      </c>
      <c r="BB289" s="4">
        <v>16</v>
      </c>
      <c r="BC289" s="4">
        <v>1.1399999999999999</v>
      </c>
      <c r="BD289" s="4">
        <v>12.673999999999999</v>
      </c>
      <c r="BE289" s="4">
        <v>3018.223</v>
      </c>
      <c r="BF289" s="4">
        <v>8.452</v>
      </c>
      <c r="BG289" s="4">
        <v>3.8969999999999998</v>
      </c>
      <c r="BH289" s="4">
        <v>0.53300000000000003</v>
      </c>
      <c r="BI289" s="4">
        <v>4.431</v>
      </c>
      <c r="BJ289" s="4">
        <v>2.9369999999999998</v>
      </c>
      <c r="BK289" s="4">
        <v>0.40200000000000002</v>
      </c>
      <c r="BL289" s="4">
        <v>3.339</v>
      </c>
      <c r="BM289" s="4">
        <v>0.74909999999999999</v>
      </c>
      <c r="BQ289" s="4">
        <v>154.529</v>
      </c>
      <c r="BR289" s="4">
        <v>0.44249100000000002</v>
      </c>
      <c r="BS289" s="4">
        <v>-5</v>
      </c>
      <c r="BT289" s="4">
        <v>0.05</v>
      </c>
      <c r="BU289" s="4">
        <v>10.813362</v>
      </c>
      <c r="BV289" s="4">
        <v>1.01</v>
      </c>
    </row>
    <row r="290" spans="1:74" x14ac:dyDescent="0.25">
      <c r="A290" s="2">
        <v>42068</v>
      </c>
      <c r="B290" s="3">
        <v>2.5694444444444445E-3</v>
      </c>
      <c r="C290" s="4">
        <v>13.145</v>
      </c>
      <c r="D290" s="4">
        <v>6.4899999999999999E-2</v>
      </c>
      <c r="E290" s="4">
        <v>648.873469</v>
      </c>
      <c r="F290" s="4">
        <v>194.5</v>
      </c>
      <c r="G290" s="4">
        <v>22.3</v>
      </c>
      <c r="H290" s="4">
        <v>63.6</v>
      </c>
      <c r="J290" s="4">
        <v>1.22</v>
      </c>
      <c r="K290" s="4">
        <v>0.88759999999999994</v>
      </c>
      <c r="L290" s="4">
        <v>11.667400000000001</v>
      </c>
      <c r="M290" s="4">
        <v>5.7599999999999998E-2</v>
      </c>
      <c r="N290" s="4">
        <v>172.63579999999999</v>
      </c>
      <c r="O290" s="4">
        <v>19.792300000000001</v>
      </c>
      <c r="P290" s="4">
        <v>192.4</v>
      </c>
      <c r="Q290" s="4">
        <v>130.1104</v>
      </c>
      <c r="R290" s="4">
        <v>14.9169</v>
      </c>
      <c r="S290" s="4">
        <v>145</v>
      </c>
      <c r="T290" s="4">
        <v>63.557699999999997</v>
      </c>
      <c r="W290" s="4">
        <v>0</v>
      </c>
      <c r="X290" s="4">
        <v>1.0794999999999999</v>
      </c>
      <c r="Y290" s="4">
        <v>12</v>
      </c>
      <c r="Z290" s="4">
        <v>871</v>
      </c>
      <c r="AA290" s="4">
        <v>892</v>
      </c>
      <c r="AB290" s="4">
        <v>840</v>
      </c>
      <c r="AC290" s="4">
        <v>47</v>
      </c>
      <c r="AD290" s="4">
        <v>5.46</v>
      </c>
      <c r="AE290" s="4">
        <v>0.13</v>
      </c>
      <c r="AF290" s="4">
        <v>989</v>
      </c>
      <c r="AG290" s="4">
        <v>-11</v>
      </c>
      <c r="AH290" s="4">
        <v>7</v>
      </c>
      <c r="AI290" s="4">
        <v>29</v>
      </c>
      <c r="AJ290" s="4">
        <v>188</v>
      </c>
      <c r="AK290" s="4">
        <v>138</v>
      </c>
      <c r="AL290" s="4">
        <v>1.5</v>
      </c>
      <c r="AM290" s="4">
        <v>195</v>
      </c>
      <c r="AN290" s="4" t="s">
        <v>155</v>
      </c>
      <c r="AO290" s="4">
        <v>2</v>
      </c>
      <c r="AP290" s="5">
        <v>0.91925925925925922</v>
      </c>
      <c r="AQ290" s="4">
        <v>47.159654000000003</v>
      </c>
      <c r="AR290" s="4">
        <v>-88.490499999999997</v>
      </c>
      <c r="AS290" s="4">
        <v>317</v>
      </c>
      <c r="AT290" s="4">
        <v>35.5</v>
      </c>
      <c r="AU290" s="4">
        <v>12</v>
      </c>
      <c r="AV290" s="4">
        <v>10</v>
      </c>
      <c r="AW290" s="4" t="s">
        <v>213</v>
      </c>
      <c r="AX290" s="4">
        <v>1.3</v>
      </c>
      <c r="AY290" s="4">
        <v>1</v>
      </c>
      <c r="AZ290" s="4">
        <v>2.5</v>
      </c>
      <c r="BA290" s="4">
        <v>14.023</v>
      </c>
      <c r="BB290" s="4">
        <v>16</v>
      </c>
      <c r="BC290" s="4">
        <v>1.1399999999999999</v>
      </c>
      <c r="BD290" s="4">
        <v>12.667</v>
      </c>
      <c r="BE290" s="4">
        <v>3017.2330000000002</v>
      </c>
      <c r="BF290" s="4">
        <v>9.4789999999999992</v>
      </c>
      <c r="BG290" s="4">
        <v>4.6749999999999998</v>
      </c>
      <c r="BH290" s="4">
        <v>0.53600000000000003</v>
      </c>
      <c r="BI290" s="4">
        <v>5.2110000000000003</v>
      </c>
      <c r="BJ290" s="4">
        <v>3.524</v>
      </c>
      <c r="BK290" s="4">
        <v>0.40400000000000003</v>
      </c>
      <c r="BL290" s="4">
        <v>3.9279999999999999</v>
      </c>
      <c r="BM290" s="4">
        <v>0.54349999999999998</v>
      </c>
      <c r="BQ290" s="4">
        <v>202.98</v>
      </c>
      <c r="BR290" s="4">
        <v>0.43142799999999998</v>
      </c>
      <c r="BS290" s="4">
        <v>-5</v>
      </c>
      <c r="BT290" s="4">
        <v>5.0201999999999997E-2</v>
      </c>
      <c r="BU290" s="4">
        <v>10.543032</v>
      </c>
      <c r="BV290" s="4">
        <v>1.014084</v>
      </c>
    </row>
    <row r="291" spans="1:74" x14ac:dyDescent="0.25">
      <c r="A291" s="2">
        <v>42068</v>
      </c>
      <c r="B291" s="3">
        <v>2.5810185185185185E-3</v>
      </c>
      <c r="C291" s="4">
        <v>13.16</v>
      </c>
      <c r="D291" s="4">
        <v>6.3299999999999995E-2</v>
      </c>
      <c r="E291" s="4">
        <v>632.54693899999995</v>
      </c>
      <c r="F291" s="4">
        <v>223.3</v>
      </c>
      <c r="G291" s="4">
        <v>68.599999999999994</v>
      </c>
      <c r="H291" s="4">
        <v>77.2</v>
      </c>
      <c r="J291" s="4">
        <v>1.4</v>
      </c>
      <c r="K291" s="4">
        <v>0.88739999999999997</v>
      </c>
      <c r="L291" s="4">
        <v>11.6784</v>
      </c>
      <c r="M291" s="4">
        <v>5.6099999999999997E-2</v>
      </c>
      <c r="N291" s="4">
        <v>198.14240000000001</v>
      </c>
      <c r="O291" s="4">
        <v>60.895400000000002</v>
      </c>
      <c r="P291" s="4">
        <v>259</v>
      </c>
      <c r="Q291" s="4">
        <v>149.334</v>
      </c>
      <c r="R291" s="4">
        <v>45.895000000000003</v>
      </c>
      <c r="S291" s="4">
        <v>195.2</v>
      </c>
      <c r="T291" s="4">
        <v>77.222200000000001</v>
      </c>
      <c r="W291" s="4">
        <v>0</v>
      </c>
      <c r="X291" s="4">
        <v>1.2423999999999999</v>
      </c>
      <c r="Y291" s="4">
        <v>12</v>
      </c>
      <c r="Z291" s="4">
        <v>870</v>
      </c>
      <c r="AA291" s="4">
        <v>892</v>
      </c>
      <c r="AB291" s="4">
        <v>841</v>
      </c>
      <c r="AC291" s="4">
        <v>47</v>
      </c>
      <c r="AD291" s="4">
        <v>5.46</v>
      </c>
      <c r="AE291" s="4">
        <v>0.13</v>
      </c>
      <c r="AF291" s="4">
        <v>989</v>
      </c>
      <c r="AG291" s="4">
        <v>-11</v>
      </c>
      <c r="AH291" s="4">
        <v>7</v>
      </c>
      <c r="AI291" s="4">
        <v>29</v>
      </c>
      <c r="AJ291" s="4">
        <v>188</v>
      </c>
      <c r="AK291" s="4">
        <v>138</v>
      </c>
      <c r="AL291" s="4">
        <v>1.3</v>
      </c>
      <c r="AM291" s="4">
        <v>195</v>
      </c>
      <c r="AN291" s="4" t="s">
        <v>155</v>
      </c>
      <c r="AO291" s="4">
        <v>2</v>
      </c>
      <c r="AP291" s="5">
        <v>0.91927083333333337</v>
      </c>
      <c r="AQ291" s="4">
        <v>47.159494000000002</v>
      </c>
      <c r="AR291" s="4">
        <v>-88.490353999999996</v>
      </c>
      <c r="AS291" s="4">
        <v>317.10000000000002</v>
      </c>
      <c r="AT291" s="4">
        <v>36.1</v>
      </c>
      <c r="AU291" s="4">
        <v>12</v>
      </c>
      <c r="AV291" s="4">
        <v>11</v>
      </c>
      <c r="AW291" s="4" t="s">
        <v>206</v>
      </c>
      <c r="AX291" s="4">
        <v>1.1305000000000001</v>
      </c>
      <c r="AY291" s="4">
        <v>1.0565</v>
      </c>
      <c r="AZ291" s="4">
        <v>2.274</v>
      </c>
      <c r="BA291" s="4">
        <v>14.023</v>
      </c>
      <c r="BB291" s="4">
        <v>15.98</v>
      </c>
      <c r="BC291" s="4">
        <v>1.1399999999999999</v>
      </c>
      <c r="BD291" s="4">
        <v>12.686999999999999</v>
      </c>
      <c r="BE291" s="4">
        <v>3017.2629999999999</v>
      </c>
      <c r="BF291" s="4">
        <v>9.2309999999999999</v>
      </c>
      <c r="BG291" s="4">
        <v>5.3609999999999998</v>
      </c>
      <c r="BH291" s="4">
        <v>1.6479999999999999</v>
      </c>
      <c r="BI291" s="4">
        <v>7.0090000000000003</v>
      </c>
      <c r="BJ291" s="4">
        <v>4.04</v>
      </c>
      <c r="BK291" s="4">
        <v>1.242</v>
      </c>
      <c r="BL291" s="4">
        <v>5.282</v>
      </c>
      <c r="BM291" s="4">
        <v>0.65980000000000005</v>
      </c>
      <c r="BQ291" s="4">
        <v>233.39099999999999</v>
      </c>
      <c r="BR291" s="4">
        <v>0.38381199999999999</v>
      </c>
      <c r="BS291" s="4">
        <v>-5</v>
      </c>
      <c r="BT291" s="4">
        <v>5.2204E-2</v>
      </c>
      <c r="BU291" s="4">
        <v>9.3794050000000002</v>
      </c>
      <c r="BV291" s="4">
        <v>1.054521</v>
      </c>
    </row>
    <row r="292" spans="1:74" x14ac:dyDescent="0.25">
      <c r="A292" s="2">
        <v>42068</v>
      </c>
      <c r="B292" s="3">
        <v>2.5925925925925925E-3</v>
      </c>
      <c r="C292" s="4">
        <v>13.156000000000001</v>
      </c>
      <c r="D292" s="4">
        <v>6.3E-2</v>
      </c>
      <c r="E292" s="4">
        <v>630</v>
      </c>
      <c r="F292" s="4">
        <v>216.2</v>
      </c>
      <c r="G292" s="4">
        <v>64.3</v>
      </c>
      <c r="H292" s="4">
        <v>102</v>
      </c>
      <c r="J292" s="4">
        <v>1.6</v>
      </c>
      <c r="K292" s="4">
        <v>0.88749999999999996</v>
      </c>
      <c r="L292" s="4">
        <v>11.675700000000001</v>
      </c>
      <c r="M292" s="4">
        <v>5.5899999999999998E-2</v>
      </c>
      <c r="N292" s="4">
        <v>191.91120000000001</v>
      </c>
      <c r="O292" s="4">
        <v>57.061599999999999</v>
      </c>
      <c r="P292" s="4">
        <v>249</v>
      </c>
      <c r="Q292" s="4">
        <v>144.6377</v>
      </c>
      <c r="R292" s="4">
        <v>43.005600000000001</v>
      </c>
      <c r="S292" s="4">
        <v>187.6</v>
      </c>
      <c r="T292" s="4">
        <v>101.9547</v>
      </c>
      <c r="W292" s="4">
        <v>0</v>
      </c>
      <c r="X292" s="4">
        <v>1.42</v>
      </c>
      <c r="Y292" s="4">
        <v>12.1</v>
      </c>
      <c r="Z292" s="4">
        <v>871</v>
      </c>
      <c r="AA292" s="4">
        <v>891</v>
      </c>
      <c r="AB292" s="4">
        <v>842</v>
      </c>
      <c r="AC292" s="4">
        <v>47</v>
      </c>
      <c r="AD292" s="4">
        <v>5.46</v>
      </c>
      <c r="AE292" s="4">
        <v>0.13</v>
      </c>
      <c r="AF292" s="4">
        <v>989</v>
      </c>
      <c r="AG292" s="4">
        <v>-11</v>
      </c>
      <c r="AH292" s="4">
        <v>7</v>
      </c>
      <c r="AI292" s="4">
        <v>29</v>
      </c>
      <c r="AJ292" s="4">
        <v>188</v>
      </c>
      <c r="AK292" s="4">
        <v>138</v>
      </c>
      <c r="AL292" s="4">
        <v>1.5</v>
      </c>
      <c r="AM292" s="4">
        <v>195</v>
      </c>
      <c r="AN292" s="4" t="s">
        <v>155</v>
      </c>
      <c r="AO292" s="4">
        <v>2</v>
      </c>
      <c r="AP292" s="5">
        <v>0.91929398148148145</v>
      </c>
      <c r="AQ292" s="4">
        <v>47.159419999999997</v>
      </c>
      <c r="AR292" s="4">
        <v>-88.490167</v>
      </c>
      <c r="AS292" s="4">
        <v>317.10000000000002</v>
      </c>
      <c r="AT292" s="4">
        <v>36</v>
      </c>
      <c r="AU292" s="4">
        <v>12</v>
      </c>
      <c r="AV292" s="4">
        <v>10</v>
      </c>
      <c r="AW292" s="4" t="s">
        <v>202</v>
      </c>
      <c r="AX292" s="4">
        <v>1</v>
      </c>
      <c r="AY292" s="4">
        <v>1.1000000000000001</v>
      </c>
      <c r="AZ292" s="4">
        <v>2.1</v>
      </c>
      <c r="BA292" s="4">
        <v>14.023</v>
      </c>
      <c r="BB292" s="4">
        <v>15.99</v>
      </c>
      <c r="BC292" s="4">
        <v>1.1399999999999999</v>
      </c>
      <c r="BD292" s="4">
        <v>12.679</v>
      </c>
      <c r="BE292" s="4">
        <v>3016.681</v>
      </c>
      <c r="BF292" s="4">
        <v>9.1940000000000008</v>
      </c>
      <c r="BG292" s="4">
        <v>5.1929999999999996</v>
      </c>
      <c r="BH292" s="4">
        <v>1.544</v>
      </c>
      <c r="BI292" s="4">
        <v>6.7370000000000001</v>
      </c>
      <c r="BJ292" s="4">
        <v>3.9129999999999998</v>
      </c>
      <c r="BK292" s="4">
        <v>1.1639999999999999</v>
      </c>
      <c r="BL292" s="4">
        <v>5.077</v>
      </c>
      <c r="BM292" s="4">
        <v>0.87109999999999999</v>
      </c>
      <c r="BQ292" s="4">
        <v>266.76</v>
      </c>
      <c r="BR292" s="4">
        <v>0.47533199999999998</v>
      </c>
      <c r="BS292" s="4">
        <v>-5</v>
      </c>
      <c r="BT292" s="4">
        <v>5.3795999999999997E-2</v>
      </c>
      <c r="BU292" s="4">
        <v>11.615917</v>
      </c>
      <c r="BV292" s="4">
        <v>1.0866830000000001</v>
      </c>
    </row>
    <row r="293" spans="1:74" x14ac:dyDescent="0.25">
      <c r="A293" s="2">
        <v>42068</v>
      </c>
      <c r="B293" s="3">
        <v>2.6041666666666665E-3</v>
      </c>
      <c r="C293" s="4">
        <v>13.15</v>
      </c>
      <c r="D293" s="4">
        <v>6.3E-2</v>
      </c>
      <c r="E293" s="4">
        <v>630</v>
      </c>
      <c r="F293" s="4">
        <v>203.9</v>
      </c>
      <c r="G293" s="4">
        <v>60.4</v>
      </c>
      <c r="H293" s="4">
        <v>81.8</v>
      </c>
      <c r="J293" s="4">
        <v>1.82</v>
      </c>
      <c r="K293" s="4">
        <v>0.88749999999999996</v>
      </c>
      <c r="L293" s="4">
        <v>11.671099999999999</v>
      </c>
      <c r="M293" s="4">
        <v>5.5899999999999998E-2</v>
      </c>
      <c r="N293" s="4">
        <v>181.00890000000001</v>
      </c>
      <c r="O293" s="4">
        <v>53.607799999999997</v>
      </c>
      <c r="P293" s="4">
        <v>234.6</v>
      </c>
      <c r="Q293" s="4">
        <v>136.42089999999999</v>
      </c>
      <c r="R293" s="4">
        <v>40.4026</v>
      </c>
      <c r="S293" s="4">
        <v>176.8</v>
      </c>
      <c r="T293" s="4">
        <v>81.762</v>
      </c>
      <c r="W293" s="4">
        <v>0</v>
      </c>
      <c r="X293" s="4">
        <v>1.6185</v>
      </c>
      <c r="Y293" s="4">
        <v>12</v>
      </c>
      <c r="Z293" s="4">
        <v>870</v>
      </c>
      <c r="AA293" s="4">
        <v>892</v>
      </c>
      <c r="AB293" s="4">
        <v>842</v>
      </c>
      <c r="AC293" s="4">
        <v>47</v>
      </c>
      <c r="AD293" s="4">
        <v>5.46</v>
      </c>
      <c r="AE293" s="4">
        <v>0.13</v>
      </c>
      <c r="AF293" s="4">
        <v>989</v>
      </c>
      <c r="AG293" s="4">
        <v>-11</v>
      </c>
      <c r="AH293" s="4">
        <v>7</v>
      </c>
      <c r="AI293" s="4">
        <v>29</v>
      </c>
      <c r="AJ293" s="4">
        <v>188</v>
      </c>
      <c r="AK293" s="4">
        <v>138</v>
      </c>
      <c r="AL293" s="4">
        <v>1.5</v>
      </c>
      <c r="AM293" s="4">
        <v>195</v>
      </c>
      <c r="AN293" s="4" t="s">
        <v>155</v>
      </c>
      <c r="AO293" s="4">
        <v>2</v>
      </c>
      <c r="AP293" s="5">
        <v>0.91929398148148145</v>
      </c>
      <c r="AQ293" s="4">
        <v>47.159329</v>
      </c>
      <c r="AR293" s="4">
        <v>-88.489941000000002</v>
      </c>
      <c r="AS293" s="4">
        <v>317.3</v>
      </c>
      <c r="AT293" s="4">
        <v>36</v>
      </c>
      <c r="AU293" s="4">
        <v>12</v>
      </c>
      <c r="AV293" s="4">
        <v>10</v>
      </c>
      <c r="AW293" s="4" t="s">
        <v>202</v>
      </c>
      <c r="AX293" s="4">
        <v>1.1128260000000001</v>
      </c>
      <c r="AY293" s="4">
        <v>1.1564129999999999</v>
      </c>
      <c r="AZ293" s="4">
        <v>2.1564130000000001</v>
      </c>
      <c r="BA293" s="4">
        <v>14.023</v>
      </c>
      <c r="BB293" s="4">
        <v>16</v>
      </c>
      <c r="BC293" s="4">
        <v>1.1399999999999999</v>
      </c>
      <c r="BD293" s="4">
        <v>12.670999999999999</v>
      </c>
      <c r="BE293" s="4">
        <v>3017.1979999999999</v>
      </c>
      <c r="BF293" s="4">
        <v>9.1999999999999993</v>
      </c>
      <c r="BG293" s="4">
        <v>4.9000000000000004</v>
      </c>
      <c r="BH293" s="4">
        <v>1.4510000000000001</v>
      </c>
      <c r="BI293" s="4">
        <v>6.3520000000000003</v>
      </c>
      <c r="BJ293" s="4">
        <v>3.6930000000000001</v>
      </c>
      <c r="BK293" s="4">
        <v>1.0940000000000001</v>
      </c>
      <c r="BL293" s="4">
        <v>4.7869999999999999</v>
      </c>
      <c r="BM293" s="4">
        <v>0.69899999999999995</v>
      </c>
      <c r="BQ293" s="4">
        <v>304.22399999999999</v>
      </c>
      <c r="BR293" s="4">
        <v>0.44744800000000001</v>
      </c>
      <c r="BS293" s="4">
        <v>-5</v>
      </c>
      <c r="BT293" s="4">
        <v>5.1596000000000003E-2</v>
      </c>
      <c r="BU293" s="4">
        <v>10.934521999999999</v>
      </c>
      <c r="BV293" s="4">
        <v>1.0422309999999999</v>
      </c>
    </row>
    <row r="294" spans="1:74" x14ac:dyDescent="0.25">
      <c r="A294" s="2">
        <v>42068</v>
      </c>
      <c r="B294" s="3">
        <v>2.615740740740741E-3</v>
      </c>
      <c r="C294" s="4">
        <v>13.151999999999999</v>
      </c>
      <c r="D294" s="4">
        <v>6.0600000000000001E-2</v>
      </c>
      <c r="E294" s="4">
        <v>606.39423099999999</v>
      </c>
      <c r="F294" s="4">
        <v>197.8</v>
      </c>
      <c r="G294" s="4">
        <v>60.4</v>
      </c>
      <c r="H294" s="4">
        <v>98.9</v>
      </c>
      <c r="J294" s="4">
        <v>2.02</v>
      </c>
      <c r="K294" s="4">
        <v>0.88749999999999996</v>
      </c>
      <c r="L294" s="4">
        <v>11.6722</v>
      </c>
      <c r="M294" s="4">
        <v>5.3800000000000001E-2</v>
      </c>
      <c r="N294" s="4">
        <v>175.56</v>
      </c>
      <c r="O294" s="4">
        <v>53.605200000000004</v>
      </c>
      <c r="P294" s="4">
        <v>229.2</v>
      </c>
      <c r="Q294" s="4">
        <v>132.29320000000001</v>
      </c>
      <c r="R294" s="4">
        <v>40.394199999999998</v>
      </c>
      <c r="S294" s="4">
        <v>172.7</v>
      </c>
      <c r="T294" s="4">
        <v>98.907600000000002</v>
      </c>
      <c r="W294" s="4">
        <v>0</v>
      </c>
      <c r="X294" s="4">
        <v>1.7910999999999999</v>
      </c>
      <c r="Y294" s="4">
        <v>12</v>
      </c>
      <c r="Z294" s="4">
        <v>871</v>
      </c>
      <c r="AA294" s="4">
        <v>894</v>
      </c>
      <c r="AB294" s="4">
        <v>842</v>
      </c>
      <c r="AC294" s="4">
        <v>47</v>
      </c>
      <c r="AD294" s="4">
        <v>5.41</v>
      </c>
      <c r="AE294" s="4">
        <v>0.12</v>
      </c>
      <c r="AF294" s="4">
        <v>989</v>
      </c>
      <c r="AG294" s="4">
        <v>-11.1</v>
      </c>
      <c r="AH294" s="4">
        <v>7</v>
      </c>
      <c r="AI294" s="4">
        <v>29</v>
      </c>
      <c r="AJ294" s="4">
        <v>188</v>
      </c>
      <c r="AK294" s="4">
        <v>138</v>
      </c>
      <c r="AL294" s="4">
        <v>1.4</v>
      </c>
      <c r="AM294" s="4">
        <v>195</v>
      </c>
      <c r="AN294" s="4" t="s">
        <v>155</v>
      </c>
      <c r="AO294" s="4">
        <v>2</v>
      </c>
      <c r="AP294" s="5">
        <v>0.91931712962962964</v>
      </c>
      <c r="AQ294" s="4">
        <v>47.159258000000001</v>
      </c>
      <c r="AR294" s="4">
        <v>-88.489767000000001</v>
      </c>
      <c r="AS294" s="4">
        <v>317.39999999999998</v>
      </c>
      <c r="AT294" s="4">
        <v>36</v>
      </c>
      <c r="AU294" s="4">
        <v>12</v>
      </c>
      <c r="AV294" s="4">
        <v>9</v>
      </c>
      <c r="AW294" s="4" t="s">
        <v>206</v>
      </c>
      <c r="AX294" s="4">
        <v>1.2</v>
      </c>
      <c r="AY294" s="4">
        <v>1.2</v>
      </c>
      <c r="AZ294" s="4">
        <v>2.2000000000000002</v>
      </c>
      <c r="BA294" s="4">
        <v>14.023</v>
      </c>
      <c r="BB294" s="4">
        <v>15.99</v>
      </c>
      <c r="BC294" s="4">
        <v>1.1399999999999999</v>
      </c>
      <c r="BD294" s="4">
        <v>12.676</v>
      </c>
      <c r="BE294" s="4">
        <v>3017.2979999999998</v>
      </c>
      <c r="BF294" s="4">
        <v>8.8550000000000004</v>
      </c>
      <c r="BG294" s="4">
        <v>4.7530000000000001</v>
      </c>
      <c r="BH294" s="4">
        <v>1.4510000000000001</v>
      </c>
      <c r="BI294" s="4">
        <v>6.2039999999999997</v>
      </c>
      <c r="BJ294" s="4">
        <v>3.581</v>
      </c>
      <c r="BK294" s="4">
        <v>1.0940000000000001</v>
      </c>
      <c r="BL294" s="4">
        <v>4.6749999999999998</v>
      </c>
      <c r="BM294" s="4">
        <v>0.84550000000000003</v>
      </c>
      <c r="BQ294" s="4">
        <v>336.65499999999997</v>
      </c>
      <c r="BR294" s="4">
        <v>0.48832599999999998</v>
      </c>
      <c r="BS294" s="4">
        <v>-5</v>
      </c>
      <c r="BT294" s="4">
        <v>4.7898000000000003E-2</v>
      </c>
      <c r="BU294" s="4">
        <v>11.933467</v>
      </c>
      <c r="BV294" s="4">
        <v>0.96753999999999996</v>
      </c>
    </row>
    <row r="295" spans="1:74" x14ac:dyDescent="0.25">
      <c r="A295" s="2">
        <v>42068</v>
      </c>
      <c r="B295" s="3">
        <v>2.627314814814815E-3</v>
      </c>
      <c r="C295" s="4">
        <v>13.176</v>
      </c>
      <c r="D295" s="4">
        <v>5.6800000000000003E-2</v>
      </c>
      <c r="E295" s="4">
        <v>567.93015300000002</v>
      </c>
      <c r="F295" s="4">
        <v>194.8</v>
      </c>
      <c r="G295" s="4">
        <v>42.4</v>
      </c>
      <c r="H295" s="4">
        <v>83.1</v>
      </c>
      <c r="J295" s="4">
        <v>2.1</v>
      </c>
      <c r="K295" s="4">
        <v>0.88739999999999997</v>
      </c>
      <c r="L295" s="4">
        <v>11.6919</v>
      </c>
      <c r="M295" s="4">
        <v>5.04E-2</v>
      </c>
      <c r="N295" s="4">
        <v>172.85599999999999</v>
      </c>
      <c r="O295" s="4">
        <v>37.623699999999999</v>
      </c>
      <c r="P295" s="4">
        <v>210.5</v>
      </c>
      <c r="Q295" s="4">
        <v>130.0986</v>
      </c>
      <c r="R295" s="4">
        <v>28.3172</v>
      </c>
      <c r="S295" s="4">
        <v>158.4</v>
      </c>
      <c r="T295" s="4">
        <v>83.114199999999997</v>
      </c>
      <c r="W295" s="4">
        <v>0</v>
      </c>
      <c r="X295" s="4">
        <v>1.8633999999999999</v>
      </c>
      <c r="Y295" s="4">
        <v>12</v>
      </c>
      <c r="Z295" s="4">
        <v>872</v>
      </c>
      <c r="AA295" s="4">
        <v>894</v>
      </c>
      <c r="AB295" s="4">
        <v>841</v>
      </c>
      <c r="AC295" s="4">
        <v>47</v>
      </c>
      <c r="AD295" s="4">
        <v>5.07</v>
      </c>
      <c r="AE295" s="4">
        <v>0.12</v>
      </c>
      <c r="AF295" s="4">
        <v>990</v>
      </c>
      <c r="AG295" s="4">
        <v>-11.9</v>
      </c>
      <c r="AH295" s="4">
        <v>7</v>
      </c>
      <c r="AI295" s="4">
        <v>29</v>
      </c>
      <c r="AJ295" s="4">
        <v>188</v>
      </c>
      <c r="AK295" s="4">
        <v>138</v>
      </c>
      <c r="AL295" s="4">
        <v>1.4</v>
      </c>
      <c r="AM295" s="4">
        <v>195</v>
      </c>
      <c r="AN295" s="4" t="s">
        <v>155</v>
      </c>
      <c r="AO295" s="4">
        <v>2</v>
      </c>
      <c r="AP295" s="5">
        <v>0.91931712962962964</v>
      </c>
      <c r="AQ295" s="4">
        <v>47.159210000000002</v>
      </c>
      <c r="AR295" s="4">
        <v>-88.489665000000002</v>
      </c>
      <c r="AS295" s="4">
        <v>317.2</v>
      </c>
      <c r="AT295" s="4">
        <v>35.5</v>
      </c>
      <c r="AU295" s="4">
        <v>12</v>
      </c>
      <c r="AV295" s="4">
        <v>9</v>
      </c>
      <c r="AW295" s="4" t="s">
        <v>219</v>
      </c>
      <c r="AX295" s="4">
        <v>1.1435</v>
      </c>
      <c r="AY295" s="4">
        <v>1.2</v>
      </c>
      <c r="AZ295" s="4">
        <v>2.1435</v>
      </c>
      <c r="BA295" s="4">
        <v>14.023</v>
      </c>
      <c r="BB295" s="4">
        <v>15.97</v>
      </c>
      <c r="BC295" s="4">
        <v>1.1399999999999999</v>
      </c>
      <c r="BD295" s="4">
        <v>12.695</v>
      </c>
      <c r="BE295" s="4">
        <v>3018.598</v>
      </c>
      <c r="BF295" s="4">
        <v>8.2810000000000006</v>
      </c>
      <c r="BG295" s="4">
        <v>4.673</v>
      </c>
      <c r="BH295" s="4">
        <v>1.0169999999999999</v>
      </c>
      <c r="BI295" s="4">
        <v>5.6909999999999998</v>
      </c>
      <c r="BJ295" s="4">
        <v>3.5169999999999999</v>
      </c>
      <c r="BK295" s="4">
        <v>0.76600000000000001</v>
      </c>
      <c r="BL295" s="4">
        <v>4.2830000000000004</v>
      </c>
      <c r="BM295" s="4">
        <v>0.70960000000000001</v>
      </c>
      <c r="BQ295" s="4">
        <v>349.81200000000001</v>
      </c>
      <c r="BR295" s="4">
        <v>0.49693999999999999</v>
      </c>
      <c r="BS295" s="4">
        <v>-5</v>
      </c>
      <c r="BT295" s="4">
        <v>4.6795999999999997E-2</v>
      </c>
      <c r="BU295" s="4">
        <v>12.143971000000001</v>
      </c>
      <c r="BV295" s="4">
        <v>0.94527899999999998</v>
      </c>
    </row>
    <row r="296" spans="1:74" x14ac:dyDescent="0.25">
      <c r="A296" s="2">
        <v>42068</v>
      </c>
      <c r="B296" s="3">
        <v>2.6388888888888885E-3</v>
      </c>
      <c r="C296" s="4">
        <v>13.72</v>
      </c>
      <c r="D296" s="4">
        <v>6.1400000000000003E-2</v>
      </c>
      <c r="E296" s="4">
        <v>613.641571</v>
      </c>
      <c r="F296" s="4">
        <v>189.3</v>
      </c>
      <c r="G296" s="4">
        <v>19.8</v>
      </c>
      <c r="H296" s="4">
        <v>87.4</v>
      </c>
      <c r="J296" s="4">
        <v>2.2000000000000002</v>
      </c>
      <c r="K296" s="4">
        <v>0.8831</v>
      </c>
      <c r="L296" s="4">
        <v>12.116</v>
      </c>
      <c r="M296" s="4">
        <v>5.4199999999999998E-2</v>
      </c>
      <c r="N296" s="4">
        <v>167.18430000000001</v>
      </c>
      <c r="O296" s="4">
        <v>17.489000000000001</v>
      </c>
      <c r="P296" s="4">
        <v>184.7</v>
      </c>
      <c r="Q296" s="4">
        <v>125.99930000000001</v>
      </c>
      <c r="R296" s="4">
        <v>13.1807</v>
      </c>
      <c r="S296" s="4">
        <v>139.19999999999999</v>
      </c>
      <c r="T296" s="4">
        <v>87.389099999999999</v>
      </c>
      <c r="W296" s="4">
        <v>0</v>
      </c>
      <c r="X296" s="4">
        <v>1.9428000000000001</v>
      </c>
      <c r="Y296" s="4">
        <v>12</v>
      </c>
      <c r="Z296" s="4">
        <v>873</v>
      </c>
      <c r="AA296" s="4">
        <v>896</v>
      </c>
      <c r="AB296" s="4">
        <v>842</v>
      </c>
      <c r="AC296" s="4">
        <v>47</v>
      </c>
      <c r="AD296" s="4">
        <v>5.45</v>
      </c>
      <c r="AE296" s="4">
        <v>0.13</v>
      </c>
      <c r="AF296" s="4">
        <v>990</v>
      </c>
      <c r="AG296" s="4">
        <v>-11</v>
      </c>
      <c r="AH296" s="4">
        <v>7</v>
      </c>
      <c r="AI296" s="4">
        <v>29</v>
      </c>
      <c r="AJ296" s="4">
        <v>188</v>
      </c>
      <c r="AK296" s="4">
        <v>138.1</v>
      </c>
      <c r="AL296" s="4">
        <v>1.4</v>
      </c>
      <c r="AM296" s="4">
        <v>195</v>
      </c>
      <c r="AN296" s="4" t="s">
        <v>155</v>
      </c>
      <c r="AO296" s="4">
        <v>2</v>
      </c>
      <c r="AP296" s="5">
        <v>0.91932870370370379</v>
      </c>
      <c r="AQ296" s="4">
        <v>47.159067</v>
      </c>
      <c r="AR296" s="4">
        <v>-88.489397999999994</v>
      </c>
      <c r="AS296" s="4">
        <v>317</v>
      </c>
      <c r="AT296" s="4">
        <v>35.5</v>
      </c>
      <c r="AU296" s="4">
        <v>12</v>
      </c>
      <c r="AV296" s="4">
        <v>9</v>
      </c>
      <c r="AW296" s="4" t="s">
        <v>219</v>
      </c>
      <c r="AX296" s="4">
        <v>0.98699999999999999</v>
      </c>
      <c r="AY296" s="4">
        <v>1.2565</v>
      </c>
      <c r="AZ296" s="4">
        <v>1.9870000000000001</v>
      </c>
      <c r="BA296" s="4">
        <v>14.023</v>
      </c>
      <c r="BB296" s="4">
        <v>15.38</v>
      </c>
      <c r="BC296" s="4">
        <v>1.1000000000000001</v>
      </c>
      <c r="BD296" s="4">
        <v>13.239000000000001</v>
      </c>
      <c r="BE296" s="4">
        <v>3017.7159999999999</v>
      </c>
      <c r="BF296" s="4">
        <v>8.59</v>
      </c>
      <c r="BG296" s="4">
        <v>4.3609999999999998</v>
      </c>
      <c r="BH296" s="4">
        <v>0.45600000000000002</v>
      </c>
      <c r="BI296" s="4">
        <v>4.8170000000000002</v>
      </c>
      <c r="BJ296" s="4">
        <v>3.286</v>
      </c>
      <c r="BK296" s="4">
        <v>0.34399999999999997</v>
      </c>
      <c r="BL296" s="4">
        <v>3.63</v>
      </c>
      <c r="BM296" s="4">
        <v>0.7198</v>
      </c>
      <c r="BQ296" s="4">
        <v>351.84</v>
      </c>
      <c r="BR296" s="4">
        <v>0.48132200000000003</v>
      </c>
      <c r="BS296" s="4">
        <v>-5</v>
      </c>
      <c r="BT296" s="4">
        <v>4.5305999999999999E-2</v>
      </c>
      <c r="BU296" s="4">
        <v>11.762306000000001</v>
      </c>
      <c r="BV296" s="4">
        <v>0.91518100000000002</v>
      </c>
    </row>
    <row r="297" spans="1:74" x14ac:dyDescent="0.25">
      <c r="A297" s="2">
        <v>42068</v>
      </c>
      <c r="B297" s="3">
        <v>2.6504629629629625E-3</v>
      </c>
      <c r="C297" s="4">
        <v>14.409000000000001</v>
      </c>
      <c r="D297" s="4">
        <v>0.1391</v>
      </c>
      <c r="E297" s="4">
        <v>1391.055646</v>
      </c>
      <c r="F297" s="4">
        <v>189.2</v>
      </c>
      <c r="G297" s="4">
        <v>26.4</v>
      </c>
      <c r="H297" s="4">
        <v>211.3</v>
      </c>
      <c r="J297" s="4">
        <v>2.2000000000000002</v>
      </c>
      <c r="K297" s="4">
        <v>0.877</v>
      </c>
      <c r="L297" s="4">
        <v>12.637600000000001</v>
      </c>
      <c r="M297" s="4">
        <v>0.122</v>
      </c>
      <c r="N297" s="4">
        <v>165.9341</v>
      </c>
      <c r="O297" s="4">
        <v>23.118500000000001</v>
      </c>
      <c r="P297" s="4">
        <v>189.1</v>
      </c>
      <c r="Q297" s="4">
        <v>125.05710000000001</v>
      </c>
      <c r="R297" s="4">
        <v>17.423400000000001</v>
      </c>
      <c r="S297" s="4">
        <v>142.5</v>
      </c>
      <c r="T297" s="4">
        <v>211.34520000000001</v>
      </c>
      <c r="W297" s="4">
        <v>0</v>
      </c>
      <c r="X297" s="4">
        <v>1.9295</v>
      </c>
      <c r="Y297" s="4">
        <v>12</v>
      </c>
      <c r="Z297" s="4">
        <v>873</v>
      </c>
      <c r="AA297" s="4">
        <v>896</v>
      </c>
      <c r="AB297" s="4">
        <v>843</v>
      </c>
      <c r="AC297" s="4">
        <v>47</v>
      </c>
      <c r="AD297" s="4">
        <v>5.45</v>
      </c>
      <c r="AE297" s="4">
        <v>0.13</v>
      </c>
      <c r="AF297" s="4">
        <v>990</v>
      </c>
      <c r="AG297" s="4">
        <v>-11</v>
      </c>
      <c r="AH297" s="4">
        <v>7</v>
      </c>
      <c r="AI297" s="4">
        <v>29</v>
      </c>
      <c r="AJ297" s="4">
        <v>188</v>
      </c>
      <c r="AK297" s="4">
        <v>138.9</v>
      </c>
      <c r="AL297" s="4">
        <v>1.6</v>
      </c>
      <c r="AM297" s="4">
        <v>195</v>
      </c>
      <c r="AN297" s="4" t="s">
        <v>155</v>
      </c>
      <c r="AO297" s="4">
        <v>2</v>
      </c>
      <c r="AP297" s="5">
        <v>0.91935185185185186</v>
      </c>
      <c r="AQ297" s="4">
        <v>47.158954000000001</v>
      </c>
      <c r="AR297" s="4">
        <v>-88.489130000000003</v>
      </c>
      <c r="AS297" s="4">
        <v>316.89999999999998</v>
      </c>
      <c r="AT297" s="4">
        <v>36.1</v>
      </c>
      <c r="AU297" s="4">
        <v>12</v>
      </c>
      <c r="AV297" s="4">
        <v>10</v>
      </c>
      <c r="AW297" s="4" t="s">
        <v>220</v>
      </c>
      <c r="AX297" s="4">
        <v>0.9</v>
      </c>
      <c r="AY297" s="4">
        <v>1.3</v>
      </c>
      <c r="AZ297" s="4">
        <v>1.730669</v>
      </c>
      <c r="BA297" s="4">
        <v>14.023</v>
      </c>
      <c r="BB297" s="4">
        <v>14.59</v>
      </c>
      <c r="BC297" s="4">
        <v>1.04</v>
      </c>
      <c r="BD297" s="4">
        <v>14.02</v>
      </c>
      <c r="BE297" s="4">
        <v>2998.95</v>
      </c>
      <c r="BF297" s="4">
        <v>18.427</v>
      </c>
      <c r="BG297" s="4">
        <v>4.1239999999999997</v>
      </c>
      <c r="BH297" s="4">
        <v>0.57499999999999996</v>
      </c>
      <c r="BI297" s="4">
        <v>4.6980000000000004</v>
      </c>
      <c r="BJ297" s="4">
        <v>3.1080000000000001</v>
      </c>
      <c r="BK297" s="4">
        <v>0.433</v>
      </c>
      <c r="BL297" s="4">
        <v>3.5409999999999999</v>
      </c>
      <c r="BM297" s="4">
        <v>1.6585000000000001</v>
      </c>
      <c r="BQ297" s="4">
        <v>332.923</v>
      </c>
      <c r="BR297" s="4">
        <v>0.576206</v>
      </c>
      <c r="BS297" s="4">
        <v>-5</v>
      </c>
      <c r="BT297" s="4">
        <v>4.8306000000000002E-2</v>
      </c>
      <c r="BU297" s="4">
        <v>14.081035</v>
      </c>
      <c r="BV297" s="4">
        <v>0.97578100000000001</v>
      </c>
    </row>
    <row r="298" spans="1:74" x14ac:dyDescent="0.25">
      <c r="A298" s="2">
        <v>42068</v>
      </c>
      <c r="B298" s="3">
        <v>2.6620370370370374E-3</v>
      </c>
      <c r="C298" s="4">
        <v>14.737</v>
      </c>
      <c r="D298" s="4">
        <v>0.52639999999999998</v>
      </c>
      <c r="E298" s="4">
        <v>5264.3082020000002</v>
      </c>
      <c r="F298" s="4">
        <v>192.4</v>
      </c>
      <c r="G298" s="4">
        <v>44.7</v>
      </c>
      <c r="H298" s="4">
        <v>449.3</v>
      </c>
      <c r="J298" s="4">
        <v>2.2999999999999998</v>
      </c>
      <c r="K298" s="4">
        <v>0.871</v>
      </c>
      <c r="L298" s="4">
        <v>12.8354</v>
      </c>
      <c r="M298" s="4">
        <v>0.45850000000000002</v>
      </c>
      <c r="N298" s="4">
        <v>167.55510000000001</v>
      </c>
      <c r="O298" s="4">
        <v>38.932200000000002</v>
      </c>
      <c r="P298" s="4">
        <v>206.5</v>
      </c>
      <c r="Q298" s="4">
        <v>126.2788</v>
      </c>
      <c r="R298" s="4">
        <v>29.3415</v>
      </c>
      <c r="S298" s="4">
        <v>155.6</v>
      </c>
      <c r="T298" s="4">
        <v>449.31560000000002</v>
      </c>
      <c r="W298" s="4">
        <v>0</v>
      </c>
      <c r="X298" s="4">
        <v>2.0032000000000001</v>
      </c>
      <c r="Y298" s="4">
        <v>12</v>
      </c>
      <c r="Z298" s="4">
        <v>874</v>
      </c>
      <c r="AA298" s="4">
        <v>897</v>
      </c>
      <c r="AB298" s="4">
        <v>843</v>
      </c>
      <c r="AC298" s="4">
        <v>47</v>
      </c>
      <c r="AD298" s="4">
        <v>5.45</v>
      </c>
      <c r="AE298" s="4">
        <v>0.13</v>
      </c>
      <c r="AF298" s="4">
        <v>990</v>
      </c>
      <c r="AG298" s="4">
        <v>-11</v>
      </c>
      <c r="AH298" s="4">
        <v>7</v>
      </c>
      <c r="AI298" s="4">
        <v>29</v>
      </c>
      <c r="AJ298" s="4">
        <v>188</v>
      </c>
      <c r="AK298" s="4">
        <v>138</v>
      </c>
      <c r="AL298" s="4">
        <v>1.6</v>
      </c>
      <c r="AM298" s="4">
        <v>195</v>
      </c>
      <c r="AN298" s="4" t="s">
        <v>155</v>
      </c>
      <c r="AO298" s="4">
        <v>2</v>
      </c>
      <c r="AP298" s="5">
        <v>0.9193634259259259</v>
      </c>
      <c r="AQ298" s="4">
        <v>47.158909000000001</v>
      </c>
      <c r="AR298" s="4">
        <v>-88.488911000000002</v>
      </c>
      <c r="AS298" s="4">
        <v>317.10000000000002</v>
      </c>
      <c r="AT298" s="4">
        <v>36.4</v>
      </c>
      <c r="AU298" s="4">
        <v>12</v>
      </c>
      <c r="AV298" s="4">
        <v>11</v>
      </c>
      <c r="AW298" s="4" t="s">
        <v>206</v>
      </c>
      <c r="AX298" s="4">
        <v>0.9</v>
      </c>
      <c r="AY298" s="4">
        <v>1.3</v>
      </c>
      <c r="AZ298" s="4">
        <v>1.6</v>
      </c>
      <c r="BA298" s="4">
        <v>14.023</v>
      </c>
      <c r="BB298" s="4">
        <v>13.88</v>
      </c>
      <c r="BC298" s="4">
        <v>0.99</v>
      </c>
      <c r="BD298" s="4">
        <v>14.816000000000001</v>
      </c>
      <c r="BE298" s="4">
        <v>2918.0520000000001</v>
      </c>
      <c r="BF298" s="4">
        <v>66.343000000000004</v>
      </c>
      <c r="BG298" s="4">
        <v>3.9889999999999999</v>
      </c>
      <c r="BH298" s="4">
        <v>0.92700000000000005</v>
      </c>
      <c r="BI298" s="4">
        <v>4.9160000000000004</v>
      </c>
      <c r="BJ298" s="4">
        <v>3.0059999999999998</v>
      </c>
      <c r="BK298" s="4">
        <v>0.69899999999999995</v>
      </c>
      <c r="BL298" s="4">
        <v>3.7050000000000001</v>
      </c>
      <c r="BM298" s="4">
        <v>3.3780000000000001</v>
      </c>
      <c r="BQ298" s="4">
        <v>331.13499999999999</v>
      </c>
      <c r="BR298" s="4">
        <v>0.53961000000000003</v>
      </c>
      <c r="BS298" s="4">
        <v>-5</v>
      </c>
      <c r="BT298" s="4">
        <v>5.0897999999999999E-2</v>
      </c>
      <c r="BU298" s="4">
        <v>13.186719</v>
      </c>
      <c r="BV298" s="4">
        <v>1.0281400000000001</v>
      </c>
    </row>
    <row r="299" spans="1:74" x14ac:dyDescent="0.25">
      <c r="A299" s="2">
        <v>42068</v>
      </c>
      <c r="B299" s="3">
        <v>2.673611111111111E-3</v>
      </c>
      <c r="C299" s="4">
        <v>14.672000000000001</v>
      </c>
      <c r="D299" s="4">
        <v>0.57350000000000001</v>
      </c>
      <c r="E299" s="4">
        <v>5735.3820029999997</v>
      </c>
      <c r="F299" s="4">
        <v>203.6</v>
      </c>
      <c r="G299" s="4">
        <v>11.7</v>
      </c>
      <c r="H299" s="4">
        <v>677.5</v>
      </c>
      <c r="J299" s="4">
        <v>2.2999999999999998</v>
      </c>
      <c r="K299" s="4">
        <v>0.87080000000000002</v>
      </c>
      <c r="L299" s="4">
        <v>12.776899999999999</v>
      </c>
      <c r="M299" s="4">
        <v>0.4995</v>
      </c>
      <c r="N299" s="4">
        <v>177.2689</v>
      </c>
      <c r="O299" s="4">
        <v>10.187099999999999</v>
      </c>
      <c r="P299" s="4">
        <v>187.5</v>
      </c>
      <c r="Q299" s="4">
        <v>133.57859999999999</v>
      </c>
      <c r="R299" s="4">
        <v>7.6764000000000001</v>
      </c>
      <c r="S299" s="4">
        <v>141.30000000000001</v>
      </c>
      <c r="T299" s="4">
        <v>677.55</v>
      </c>
      <c r="W299" s="4">
        <v>0</v>
      </c>
      <c r="X299" s="4">
        <v>2.0028999999999999</v>
      </c>
      <c r="Y299" s="4">
        <v>12</v>
      </c>
      <c r="Z299" s="4">
        <v>876</v>
      </c>
      <c r="AA299" s="4">
        <v>901</v>
      </c>
      <c r="AB299" s="4">
        <v>846</v>
      </c>
      <c r="AC299" s="4">
        <v>47</v>
      </c>
      <c r="AD299" s="4">
        <v>5.41</v>
      </c>
      <c r="AE299" s="4">
        <v>0.12</v>
      </c>
      <c r="AF299" s="4">
        <v>990</v>
      </c>
      <c r="AG299" s="4">
        <v>-11.1</v>
      </c>
      <c r="AH299" s="4">
        <v>7</v>
      </c>
      <c r="AI299" s="4">
        <v>29</v>
      </c>
      <c r="AJ299" s="4">
        <v>188</v>
      </c>
      <c r="AK299" s="4">
        <v>138</v>
      </c>
      <c r="AL299" s="4">
        <v>1.6</v>
      </c>
      <c r="AM299" s="4">
        <v>195</v>
      </c>
      <c r="AN299" s="4" t="s">
        <v>155</v>
      </c>
      <c r="AO299" s="4">
        <v>2</v>
      </c>
      <c r="AP299" s="5">
        <v>0.91937500000000005</v>
      </c>
      <c r="AQ299" s="4">
        <v>47.158878999999999</v>
      </c>
      <c r="AR299" s="4">
        <v>-88.488681</v>
      </c>
      <c r="AS299" s="4">
        <v>317.2</v>
      </c>
      <c r="AT299" s="4">
        <v>37.4</v>
      </c>
      <c r="AU299" s="4">
        <v>12</v>
      </c>
      <c r="AV299" s="4">
        <v>11</v>
      </c>
      <c r="AW299" s="4" t="s">
        <v>206</v>
      </c>
      <c r="AX299" s="4">
        <v>0.9</v>
      </c>
      <c r="AY299" s="4">
        <v>1.3</v>
      </c>
      <c r="AZ299" s="4">
        <v>1.6</v>
      </c>
      <c r="BA299" s="4">
        <v>14.023</v>
      </c>
      <c r="BB299" s="4">
        <v>13.87</v>
      </c>
      <c r="BC299" s="4">
        <v>0.99</v>
      </c>
      <c r="BD299" s="4">
        <v>14.833</v>
      </c>
      <c r="BE299" s="4">
        <v>2903.598</v>
      </c>
      <c r="BF299" s="4">
        <v>72.241</v>
      </c>
      <c r="BG299" s="4">
        <v>4.2190000000000003</v>
      </c>
      <c r="BH299" s="4">
        <v>0.24199999999999999</v>
      </c>
      <c r="BI299" s="4">
        <v>4.4610000000000003</v>
      </c>
      <c r="BJ299" s="4">
        <v>3.1789999999999998</v>
      </c>
      <c r="BK299" s="4">
        <v>0.183</v>
      </c>
      <c r="BL299" s="4">
        <v>3.3620000000000001</v>
      </c>
      <c r="BM299" s="4">
        <v>5.0918000000000001</v>
      </c>
      <c r="BQ299" s="4">
        <v>330.95699999999999</v>
      </c>
      <c r="BR299" s="4">
        <v>0.58451200000000003</v>
      </c>
      <c r="BS299" s="4">
        <v>-5</v>
      </c>
      <c r="BT299" s="4">
        <v>5.0203999999999999E-2</v>
      </c>
      <c r="BU299" s="4">
        <v>14.284012000000001</v>
      </c>
      <c r="BV299" s="4">
        <v>1.0141210000000001</v>
      </c>
    </row>
    <row r="300" spans="1:74" x14ac:dyDescent="0.25">
      <c r="A300" s="2">
        <v>42068</v>
      </c>
      <c r="B300" s="3">
        <v>2.685185185185185E-3</v>
      </c>
      <c r="C300" s="4">
        <v>14.67</v>
      </c>
      <c r="D300" s="4">
        <v>0.50160000000000005</v>
      </c>
      <c r="E300" s="4">
        <v>5016.4705880000001</v>
      </c>
      <c r="F300" s="4">
        <v>193.6</v>
      </c>
      <c r="G300" s="4">
        <v>11.7</v>
      </c>
      <c r="H300" s="4">
        <v>534.70000000000005</v>
      </c>
      <c r="J300" s="4">
        <v>2.08</v>
      </c>
      <c r="K300" s="4">
        <v>0.87160000000000004</v>
      </c>
      <c r="L300" s="4">
        <v>12.786899999999999</v>
      </c>
      <c r="M300" s="4">
        <v>0.43719999999999998</v>
      </c>
      <c r="N300" s="4">
        <v>168.7089</v>
      </c>
      <c r="O300" s="4">
        <v>10.1973</v>
      </c>
      <c r="P300" s="4">
        <v>178.9</v>
      </c>
      <c r="Q300" s="4">
        <v>126.9774</v>
      </c>
      <c r="R300" s="4">
        <v>7.6749000000000001</v>
      </c>
      <c r="S300" s="4">
        <v>134.69999999999999</v>
      </c>
      <c r="T300" s="4">
        <v>534.70129999999995</v>
      </c>
      <c r="W300" s="4">
        <v>0</v>
      </c>
      <c r="X300" s="4">
        <v>1.8161</v>
      </c>
      <c r="Y300" s="4">
        <v>12.1</v>
      </c>
      <c r="Z300" s="4">
        <v>878</v>
      </c>
      <c r="AA300" s="4">
        <v>906</v>
      </c>
      <c r="AB300" s="4">
        <v>848</v>
      </c>
      <c r="AC300" s="4">
        <v>47</v>
      </c>
      <c r="AD300" s="4">
        <v>5.07</v>
      </c>
      <c r="AE300" s="4">
        <v>0.12</v>
      </c>
      <c r="AF300" s="4">
        <v>990</v>
      </c>
      <c r="AG300" s="4">
        <v>-11.9</v>
      </c>
      <c r="AH300" s="4">
        <v>7</v>
      </c>
      <c r="AI300" s="4">
        <v>29</v>
      </c>
      <c r="AJ300" s="4">
        <v>188</v>
      </c>
      <c r="AK300" s="4">
        <v>138</v>
      </c>
      <c r="AL300" s="4">
        <v>1.7</v>
      </c>
      <c r="AM300" s="4">
        <v>195</v>
      </c>
      <c r="AN300" s="4" t="s">
        <v>155</v>
      </c>
      <c r="AO300" s="4">
        <v>2</v>
      </c>
      <c r="AP300" s="5">
        <v>0.91938657407407398</v>
      </c>
      <c r="AQ300" s="4">
        <v>47.158873</v>
      </c>
      <c r="AR300" s="4">
        <v>-88.488431000000006</v>
      </c>
      <c r="AS300" s="4">
        <v>317.10000000000002</v>
      </c>
      <c r="AT300" s="4">
        <v>39.200000000000003</v>
      </c>
      <c r="AU300" s="4">
        <v>12</v>
      </c>
      <c r="AV300" s="4">
        <v>11</v>
      </c>
      <c r="AW300" s="4" t="s">
        <v>206</v>
      </c>
      <c r="AX300" s="4">
        <v>1.0129999999999999</v>
      </c>
      <c r="AY300" s="4">
        <v>1.1305000000000001</v>
      </c>
      <c r="AZ300" s="4">
        <v>1.7130000000000001</v>
      </c>
      <c r="BA300" s="4">
        <v>14.023</v>
      </c>
      <c r="BB300" s="4">
        <v>13.95</v>
      </c>
      <c r="BC300" s="4">
        <v>1</v>
      </c>
      <c r="BD300" s="4">
        <v>14.73</v>
      </c>
      <c r="BE300" s="4">
        <v>2920.471</v>
      </c>
      <c r="BF300" s="4">
        <v>63.56</v>
      </c>
      <c r="BG300" s="4">
        <v>4.0350000000000001</v>
      </c>
      <c r="BH300" s="4">
        <v>0.24399999999999999</v>
      </c>
      <c r="BI300" s="4">
        <v>4.2789999999999999</v>
      </c>
      <c r="BJ300" s="4">
        <v>3.0369999999999999</v>
      </c>
      <c r="BK300" s="4">
        <v>0.184</v>
      </c>
      <c r="BL300" s="4">
        <v>3.2210000000000001</v>
      </c>
      <c r="BM300" s="4">
        <v>4.0385</v>
      </c>
      <c r="BQ300" s="4">
        <v>301.601</v>
      </c>
      <c r="BR300" s="4">
        <v>0.54918199999999995</v>
      </c>
      <c r="BS300" s="4">
        <v>-5</v>
      </c>
      <c r="BT300" s="4">
        <v>5.1693999999999997E-2</v>
      </c>
      <c r="BU300" s="4">
        <v>13.420636</v>
      </c>
      <c r="BV300" s="4">
        <v>1.044219</v>
      </c>
    </row>
    <row r="301" spans="1:74" x14ac:dyDescent="0.25">
      <c r="A301" s="2">
        <v>42068</v>
      </c>
      <c r="B301" s="3">
        <v>2.6967592592592594E-3</v>
      </c>
      <c r="C301" s="4">
        <v>14.532</v>
      </c>
      <c r="D301" s="4">
        <v>0.51129999999999998</v>
      </c>
      <c r="E301" s="4">
        <v>5113.3504270000003</v>
      </c>
      <c r="F301" s="4">
        <v>180.9</v>
      </c>
      <c r="G301" s="4">
        <v>15.2</v>
      </c>
      <c r="H301" s="4">
        <v>591.1</v>
      </c>
      <c r="J301" s="4">
        <v>1.68</v>
      </c>
      <c r="K301" s="4">
        <v>0.87250000000000005</v>
      </c>
      <c r="L301" s="4">
        <v>12.678800000000001</v>
      </c>
      <c r="M301" s="4">
        <v>0.4461</v>
      </c>
      <c r="N301" s="4">
        <v>157.81280000000001</v>
      </c>
      <c r="O301" s="4">
        <v>13.243499999999999</v>
      </c>
      <c r="P301" s="4">
        <v>171.1</v>
      </c>
      <c r="Q301" s="4">
        <v>118.93640000000001</v>
      </c>
      <c r="R301" s="4">
        <v>9.9809999999999999</v>
      </c>
      <c r="S301" s="4">
        <v>128.9</v>
      </c>
      <c r="T301" s="4">
        <v>591.13980000000004</v>
      </c>
      <c r="W301" s="4">
        <v>0</v>
      </c>
      <c r="X301" s="4">
        <v>1.4653</v>
      </c>
      <c r="Y301" s="4">
        <v>12</v>
      </c>
      <c r="Z301" s="4">
        <v>881</v>
      </c>
      <c r="AA301" s="4">
        <v>909</v>
      </c>
      <c r="AB301" s="4">
        <v>849</v>
      </c>
      <c r="AC301" s="4">
        <v>47</v>
      </c>
      <c r="AD301" s="4">
        <v>5.45</v>
      </c>
      <c r="AE301" s="4">
        <v>0.13</v>
      </c>
      <c r="AF301" s="4">
        <v>990</v>
      </c>
      <c r="AG301" s="4">
        <v>-11</v>
      </c>
      <c r="AH301" s="4">
        <v>7</v>
      </c>
      <c r="AI301" s="4">
        <v>29</v>
      </c>
      <c r="AJ301" s="4">
        <v>188</v>
      </c>
      <c r="AK301" s="4">
        <v>138.1</v>
      </c>
      <c r="AL301" s="4">
        <v>1.5</v>
      </c>
      <c r="AM301" s="4">
        <v>195</v>
      </c>
      <c r="AN301" s="4" t="s">
        <v>155</v>
      </c>
      <c r="AO301" s="4">
        <v>2</v>
      </c>
      <c r="AP301" s="5">
        <v>0.91939814814814813</v>
      </c>
      <c r="AQ301" s="4">
        <v>47.158883000000003</v>
      </c>
      <c r="AR301" s="4">
        <v>-88.488162000000003</v>
      </c>
      <c r="AS301" s="4">
        <v>316.89999999999998</v>
      </c>
      <c r="AT301" s="4">
        <v>41.3</v>
      </c>
      <c r="AU301" s="4">
        <v>12</v>
      </c>
      <c r="AV301" s="4">
        <v>11</v>
      </c>
      <c r="AW301" s="4" t="s">
        <v>206</v>
      </c>
      <c r="AX301" s="4">
        <v>1.1565000000000001</v>
      </c>
      <c r="AY301" s="4">
        <v>1</v>
      </c>
      <c r="AZ301" s="4">
        <v>1.8</v>
      </c>
      <c r="BA301" s="4">
        <v>14.023</v>
      </c>
      <c r="BB301" s="4">
        <v>14.06</v>
      </c>
      <c r="BC301" s="4">
        <v>1</v>
      </c>
      <c r="BD301" s="4">
        <v>14.615</v>
      </c>
      <c r="BE301" s="4">
        <v>2916.393</v>
      </c>
      <c r="BF301" s="4">
        <v>65.314999999999998</v>
      </c>
      <c r="BG301" s="4">
        <v>3.8010000000000002</v>
      </c>
      <c r="BH301" s="4">
        <v>0.31900000000000001</v>
      </c>
      <c r="BI301" s="4">
        <v>4.12</v>
      </c>
      <c r="BJ301" s="4">
        <v>2.8650000000000002</v>
      </c>
      <c r="BK301" s="4">
        <v>0.24</v>
      </c>
      <c r="BL301" s="4">
        <v>3.105</v>
      </c>
      <c r="BM301" s="4">
        <v>4.4965000000000002</v>
      </c>
      <c r="BQ301" s="4">
        <v>245.078</v>
      </c>
      <c r="BR301" s="4">
        <v>0.58895799999999998</v>
      </c>
      <c r="BS301" s="4">
        <v>-5</v>
      </c>
      <c r="BT301" s="4">
        <v>4.9203999999999998E-2</v>
      </c>
      <c r="BU301" s="4">
        <v>14.392661</v>
      </c>
      <c r="BV301" s="4">
        <v>0.99392100000000005</v>
      </c>
    </row>
    <row r="302" spans="1:74" x14ac:dyDescent="0.25">
      <c r="A302" s="2">
        <v>42068</v>
      </c>
      <c r="B302" s="3">
        <v>2.7083333333333334E-3</v>
      </c>
      <c r="C302" s="4">
        <v>13.833</v>
      </c>
      <c r="D302" s="4">
        <v>0.38850000000000001</v>
      </c>
      <c r="E302" s="4">
        <v>3885.036615</v>
      </c>
      <c r="F302" s="4">
        <v>147.6</v>
      </c>
      <c r="G302" s="4">
        <v>53.7</v>
      </c>
      <c r="H302" s="4">
        <v>524.70000000000005</v>
      </c>
      <c r="J302" s="4">
        <v>1.1599999999999999</v>
      </c>
      <c r="K302" s="4">
        <v>0.879</v>
      </c>
      <c r="L302" s="4">
        <v>12.1591</v>
      </c>
      <c r="M302" s="4">
        <v>0.34150000000000003</v>
      </c>
      <c r="N302" s="4">
        <v>129.70240000000001</v>
      </c>
      <c r="O302" s="4">
        <v>47.200099999999999</v>
      </c>
      <c r="P302" s="4">
        <v>176.9</v>
      </c>
      <c r="Q302" s="4">
        <v>97.750900000000001</v>
      </c>
      <c r="R302" s="4">
        <v>35.572600000000001</v>
      </c>
      <c r="S302" s="4">
        <v>133.30000000000001</v>
      </c>
      <c r="T302" s="4">
        <v>524.6807</v>
      </c>
      <c r="W302" s="4">
        <v>0</v>
      </c>
      <c r="X302" s="4">
        <v>1.0236000000000001</v>
      </c>
      <c r="Y302" s="4">
        <v>12</v>
      </c>
      <c r="Z302" s="4">
        <v>879</v>
      </c>
      <c r="AA302" s="4">
        <v>911</v>
      </c>
      <c r="AB302" s="4">
        <v>847</v>
      </c>
      <c r="AC302" s="4">
        <v>47</v>
      </c>
      <c r="AD302" s="4">
        <v>5.45</v>
      </c>
      <c r="AE302" s="4">
        <v>0.13</v>
      </c>
      <c r="AF302" s="4">
        <v>990</v>
      </c>
      <c r="AG302" s="4">
        <v>-11</v>
      </c>
      <c r="AH302" s="4">
        <v>7</v>
      </c>
      <c r="AI302" s="4">
        <v>29</v>
      </c>
      <c r="AJ302" s="4">
        <v>188</v>
      </c>
      <c r="AK302" s="4">
        <v>139</v>
      </c>
      <c r="AL302" s="4">
        <v>1.6</v>
      </c>
      <c r="AM302" s="4">
        <v>195</v>
      </c>
      <c r="AN302" s="4" t="s">
        <v>155</v>
      </c>
      <c r="AO302" s="4">
        <v>2</v>
      </c>
      <c r="AP302" s="5">
        <v>0.91940972222222228</v>
      </c>
      <c r="AQ302" s="4">
        <v>47.158895999999999</v>
      </c>
      <c r="AR302" s="4">
        <v>-88.487883999999994</v>
      </c>
      <c r="AS302" s="4">
        <v>316.7</v>
      </c>
      <c r="AT302" s="4">
        <v>43.4</v>
      </c>
      <c r="AU302" s="4">
        <v>12</v>
      </c>
      <c r="AV302" s="4">
        <v>11</v>
      </c>
      <c r="AW302" s="4" t="s">
        <v>206</v>
      </c>
      <c r="AX302" s="4">
        <v>1.3128869999999999</v>
      </c>
      <c r="AY302" s="4">
        <v>1</v>
      </c>
      <c r="AZ302" s="4">
        <v>1.856444</v>
      </c>
      <c r="BA302" s="4">
        <v>14.023</v>
      </c>
      <c r="BB302" s="4">
        <v>14.84</v>
      </c>
      <c r="BC302" s="4">
        <v>1.06</v>
      </c>
      <c r="BD302" s="4">
        <v>13.766999999999999</v>
      </c>
      <c r="BE302" s="4">
        <v>2937.89</v>
      </c>
      <c r="BF302" s="4">
        <v>52.515999999999998</v>
      </c>
      <c r="BG302" s="4">
        <v>3.282</v>
      </c>
      <c r="BH302" s="4">
        <v>1.194</v>
      </c>
      <c r="BI302" s="4">
        <v>4.476</v>
      </c>
      <c r="BJ302" s="4">
        <v>2.4729999999999999</v>
      </c>
      <c r="BK302" s="4">
        <v>0.9</v>
      </c>
      <c r="BL302" s="4">
        <v>3.3730000000000002</v>
      </c>
      <c r="BM302" s="4">
        <v>4.1923000000000004</v>
      </c>
      <c r="BQ302" s="4">
        <v>179.827</v>
      </c>
      <c r="BR302" s="4">
        <v>0.59908799999999995</v>
      </c>
      <c r="BS302" s="4">
        <v>-5</v>
      </c>
      <c r="BT302" s="4">
        <v>5.0999999999999997E-2</v>
      </c>
      <c r="BU302" s="4">
        <v>14.640214</v>
      </c>
      <c r="BV302" s="4">
        <v>1.0302</v>
      </c>
    </row>
    <row r="303" spans="1:74" x14ac:dyDescent="0.25">
      <c r="A303" s="2">
        <v>42068</v>
      </c>
      <c r="B303" s="3">
        <v>2.7199074074074074E-3</v>
      </c>
      <c r="C303" s="4">
        <v>13.369</v>
      </c>
      <c r="D303" s="4">
        <v>0.17530000000000001</v>
      </c>
      <c r="E303" s="4">
        <v>1753.2221320000001</v>
      </c>
      <c r="F303" s="4">
        <v>100.3</v>
      </c>
      <c r="G303" s="4">
        <v>145.30000000000001</v>
      </c>
      <c r="H303" s="4">
        <v>260.89999999999998</v>
      </c>
      <c r="J303" s="4">
        <v>0.74</v>
      </c>
      <c r="K303" s="4">
        <v>0.88470000000000004</v>
      </c>
      <c r="L303" s="4">
        <v>11.827400000000001</v>
      </c>
      <c r="M303" s="4">
        <v>0.15509999999999999</v>
      </c>
      <c r="N303" s="4">
        <v>88.710599999999999</v>
      </c>
      <c r="O303" s="4">
        <v>128.5583</v>
      </c>
      <c r="P303" s="4">
        <v>217.3</v>
      </c>
      <c r="Q303" s="4">
        <v>66.857200000000006</v>
      </c>
      <c r="R303" s="4">
        <v>96.888599999999997</v>
      </c>
      <c r="S303" s="4">
        <v>163.69999999999999</v>
      </c>
      <c r="T303" s="4">
        <v>260.90780000000001</v>
      </c>
      <c r="W303" s="4">
        <v>0</v>
      </c>
      <c r="X303" s="4">
        <v>0.65439999999999998</v>
      </c>
      <c r="Y303" s="4">
        <v>12</v>
      </c>
      <c r="Z303" s="4">
        <v>876</v>
      </c>
      <c r="AA303" s="4">
        <v>907</v>
      </c>
      <c r="AB303" s="4">
        <v>845</v>
      </c>
      <c r="AC303" s="4">
        <v>47</v>
      </c>
      <c r="AD303" s="4">
        <v>5.45</v>
      </c>
      <c r="AE303" s="4">
        <v>0.13</v>
      </c>
      <c r="AF303" s="4">
        <v>990</v>
      </c>
      <c r="AG303" s="4">
        <v>-11</v>
      </c>
      <c r="AH303" s="4">
        <v>7</v>
      </c>
      <c r="AI303" s="4">
        <v>29</v>
      </c>
      <c r="AJ303" s="4">
        <v>188</v>
      </c>
      <c r="AK303" s="4">
        <v>138.9</v>
      </c>
      <c r="AL303" s="4">
        <v>1.5</v>
      </c>
      <c r="AM303" s="4">
        <v>195</v>
      </c>
      <c r="AN303" s="4" t="s">
        <v>155</v>
      </c>
      <c r="AO303" s="4">
        <v>2</v>
      </c>
      <c r="AP303" s="5">
        <v>0.91942129629629632</v>
      </c>
      <c r="AQ303" s="4">
        <v>47.158904999999997</v>
      </c>
      <c r="AR303" s="4">
        <v>-88.487602999999993</v>
      </c>
      <c r="AS303" s="4">
        <v>316.39999999999998</v>
      </c>
      <c r="AT303" s="4">
        <v>45.1</v>
      </c>
      <c r="AU303" s="4">
        <v>12</v>
      </c>
      <c r="AV303" s="4">
        <v>11</v>
      </c>
      <c r="AW303" s="4" t="s">
        <v>206</v>
      </c>
      <c r="AX303" s="4">
        <v>1.4</v>
      </c>
      <c r="AY303" s="4">
        <v>1.0564560000000001</v>
      </c>
      <c r="AZ303" s="4">
        <v>1.956456</v>
      </c>
      <c r="BA303" s="4">
        <v>14.023</v>
      </c>
      <c r="BB303" s="4">
        <v>15.59</v>
      </c>
      <c r="BC303" s="4">
        <v>1.1100000000000001</v>
      </c>
      <c r="BD303" s="4">
        <v>13.037000000000001</v>
      </c>
      <c r="BE303" s="4">
        <v>2987.7550000000001</v>
      </c>
      <c r="BF303" s="4">
        <v>24.937000000000001</v>
      </c>
      <c r="BG303" s="4">
        <v>2.347</v>
      </c>
      <c r="BH303" s="4">
        <v>3.4009999999999998</v>
      </c>
      <c r="BI303" s="4">
        <v>5.7480000000000002</v>
      </c>
      <c r="BJ303" s="4">
        <v>1.7689999999999999</v>
      </c>
      <c r="BK303" s="4">
        <v>2.5630000000000002</v>
      </c>
      <c r="BL303" s="4">
        <v>4.3319999999999999</v>
      </c>
      <c r="BM303" s="4">
        <v>2.1795</v>
      </c>
      <c r="BQ303" s="4">
        <v>120.205</v>
      </c>
      <c r="BR303" s="4">
        <v>0.46511999999999998</v>
      </c>
      <c r="BS303" s="4">
        <v>-5</v>
      </c>
      <c r="BT303" s="4">
        <v>5.0796000000000001E-2</v>
      </c>
      <c r="BU303" s="4">
        <v>11.366370999999999</v>
      </c>
      <c r="BV303" s="4">
        <v>1.026079</v>
      </c>
    </row>
    <row r="304" spans="1:74" x14ac:dyDescent="0.25">
      <c r="A304" s="2">
        <v>42068</v>
      </c>
      <c r="B304" s="3">
        <v>2.7314814814814819E-3</v>
      </c>
      <c r="C304" s="4">
        <v>13.21</v>
      </c>
      <c r="D304" s="4">
        <v>9.4200000000000006E-2</v>
      </c>
      <c r="E304" s="4">
        <v>941.55833299999995</v>
      </c>
      <c r="F304" s="4">
        <v>78.599999999999994</v>
      </c>
      <c r="G304" s="4">
        <v>126.3</v>
      </c>
      <c r="H304" s="4">
        <v>146.6</v>
      </c>
      <c r="J304" s="4">
        <v>0.48</v>
      </c>
      <c r="K304" s="4">
        <v>0.88670000000000004</v>
      </c>
      <c r="L304" s="4">
        <v>11.713100000000001</v>
      </c>
      <c r="M304" s="4">
        <v>8.3500000000000005E-2</v>
      </c>
      <c r="N304" s="4">
        <v>69.677099999999996</v>
      </c>
      <c r="O304" s="4">
        <v>112.0038</v>
      </c>
      <c r="P304" s="4">
        <v>181.7</v>
      </c>
      <c r="Q304" s="4">
        <v>52.512500000000003</v>
      </c>
      <c r="R304" s="4">
        <v>84.412199999999999</v>
      </c>
      <c r="S304" s="4">
        <v>136.9</v>
      </c>
      <c r="T304" s="4">
        <v>146.5532</v>
      </c>
      <c r="W304" s="4">
        <v>0</v>
      </c>
      <c r="X304" s="4">
        <v>0.42909999999999998</v>
      </c>
      <c r="Y304" s="4">
        <v>12</v>
      </c>
      <c r="Z304" s="4">
        <v>876</v>
      </c>
      <c r="AA304" s="4">
        <v>907</v>
      </c>
      <c r="AB304" s="4">
        <v>845</v>
      </c>
      <c r="AC304" s="4">
        <v>47</v>
      </c>
      <c r="AD304" s="4">
        <v>5.45</v>
      </c>
      <c r="AE304" s="4">
        <v>0.13</v>
      </c>
      <c r="AF304" s="4">
        <v>990</v>
      </c>
      <c r="AG304" s="4">
        <v>-11</v>
      </c>
      <c r="AH304" s="4">
        <v>7</v>
      </c>
      <c r="AI304" s="4">
        <v>29</v>
      </c>
      <c r="AJ304" s="4">
        <v>188</v>
      </c>
      <c r="AK304" s="4">
        <v>138.1</v>
      </c>
      <c r="AL304" s="4">
        <v>1.3</v>
      </c>
      <c r="AM304" s="4">
        <v>195</v>
      </c>
      <c r="AN304" s="4" t="s">
        <v>155</v>
      </c>
      <c r="AO304" s="4">
        <v>2</v>
      </c>
      <c r="AP304" s="5">
        <v>0.91943287037037036</v>
      </c>
      <c r="AQ304" s="4">
        <v>47.158909999999999</v>
      </c>
      <c r="AR304" s="4">
        <v>-88.487323000000004</v>
      </c>
      <c r="AS304" s="4">
        <v>315.8</v>
      </c>
      <c r="AT304" s="4">
        <v>45.9</v>
      </c>
      <c r="AU304" s="4">
        <v>12</v>
      </c>
      <c r="AV304" s="4">
        <v>11</v>
      </c>
      <c r="AW304" s="4" t="s">
        <v>206</v>
      </c>
      <c r="AX304" s="4">
        <v>1.4</v>
      </c>
      <c r="AY304" s="4">
        <v>1.1000000000000001</v>
      </c>
      <c r="AZ304" s="4">
        <v>2</v>
      </c>
      <c r="BA304" s="4">
        <v>14.023</v>
      </c>
      <c r="BB304" s="4">
        <v>15.88</v>
      </c>
      <c r="BC304" s="4">
        <v>1.1299999999999999</v>
      </c>
      <c r="BD304" s="4">
        <v>12.78</v>
      </c>
      <c r="BE304" s="4">
        <v>3008.491</v>
      </c>
      <c r="BF304" s="4">
        <v>13.648</v>
      </c>
      <c r="BG304" s="4">
        <v>1.8740000000000001</v>
      </c>
      <c r="BH304" s="4">
        <v>3.0129999999999999</v>
      </c>
      <c r="BI304" s="4">
        <v>4.8869999999999996</v>
      </c>
      <c r="BJ304" s="4">
        <v>1.4119999999999999</v>
      </c>
      <c r="BK304" s="4">
        <v>2.27</v>
      </c>
      <c r="BL304" s="4">
        <v>3.6829999999999998</v>
      </c>
      <c r="BM304" s="4">
        <v>1.2447999999999999</v>
      </c>
      <c r="BQ304" s="4">
        <v>80.14</v>
      </c>
      <c r="BR304" s="4">
        <v>0.519204</v>
      </c>
      <c r="BS304" s="4">
        <v>-5</v>
      </c>
      <c r="BT304" s="4">
        <v>4.9203999999999998E-2</v>
      </c>
      <c r="BU304" s="4">
        <v>12.688048</v>
      </c>
      <c r="BV304" s="4">
        <v>0.99392100000000005</v>
      </c>
    </row>
    <row r="305" spans="1:74" x14ac:dyDescent="0.25">
      <c r="A305" s="2">
        <v>42068</v>
      </c>
      <c r="B305" s="3">
        <v>2.7430555555555559E-3</v>
      </c>
      <c r="C305" s="4">
        <v>13.398999999999999</v>
      </c>
      <c r="D305" s="4">
        <v>6.6199999999999995E-2</v>
      </c>
      <c r="E305" s="4">
        <v>662.47833600000001</v>
      </c>
      <c r="F305" s="4">
        <v>74.599999999999994</v>
      </c>
      <c r="G305" s="4">
        <v>41.2</v>
      </c>
      <c r="H305" s="4">
        <v>95.8</v>
      </c>
      <c r="J305" s="4">
        <v>0.3</v>
      </c>
      <c r="K305" s="4">
        <v>0.88549999999999995</v>
      </c>
      <c r="L305" s="4">
        <v>11.864699999999999</v>
      </c>
      <c r="M305" s="4">
        <v>5.8700000000000002E-2</v>
      </c>
      <c r="N305" s="4">
        <v>66.068200000000004</v>
      </c>
      <c r="O305" s="4">
        <v>36.501199999999997</v>
      </c>
      <c r="P305" s="4">
        <v>102.6</v>
      </c>
      <c r="Q305" s="4">
        <v>49.7926</v>
      </c>
      <c r="R305" s="4">
        <v>27.5093</v>
      </c>
      <c r="S305" s="4">
        <v>77.3</v>
      </c>
      <c r="T305" s="4">
        <v>95.847099999999998</v>
      </c>
      <c r="W305" s="4">
        <v>0</v>
      </c>
      <c r="X305" s="4">
        <v>0.26569999999999999</v>
      </c>
      <c r="Y305" s="4">
        <v>12</v>
      </c>
      <c r="Z305" s="4">
        <v>875</v>
      </c>
      <c r="AA305" s="4">
        <v>906</v>
      </c>
      <c r="AB305" s="4">
        <v>844</v>
      </c>
      <c r="AC305" s="4">
        <v>47</v>
      </c>
      <c r="AD305" s="4">
        <v>5.45</v>
      </c>
      <c r="AE305" s="4">
        <v>0.13</v>
      </c>
      <c r="AF305" s="4">
        <v>990</v>
      </c>
      <c r="AG305" s="4">
        <v>-11</v>
      </c>
      <c r="AH305" s="4">
        <v>7</v>
      </c>
      <c r="AI305" s="4">
        <v>29</v>
      </c>
      <c r="AJ305" s="4">
        <v>188</v>
      </c>
      <c r="AK305" s="4">
        <v>138.9</v>
      </c>
      <c r="AL305" s="4">
        <v>1.4</v>
      </c>
      <c r="AM305" s="4">
        <v>195</v>
      </c>
      <c r="AN305" s="4" t="s">
        <v>155</v>
      </c>
      <c r="AO305" s="4">
        <v>2</v>
      </c>
      <c r="AP305" s="5">
        <v>0.9194444444444444</v>
      </c>
      <c r="AQ305" s="4">
        <v>47.158909000000001</v>
      </c>
      <c r="AR305" s="4">
        <v>-88.487055999999995</v>
      </c>
      <c r="AS305" s="4">
        <v>315.3</v>
      </c>
      <c r="AT305" s="4">
        <v>45.3</v>
      </c>
      <c r="AU305" s="4">
        <v>12</v>
      </c>
      <c r="AV305" s="4">
        <v>10</v>
      </c>
      <c r="AW305" s="4" t="s">
        <v>205</v>
      </c>
      <c r="AX305" s="4">
        <v>1.4564999999999999</v>
      </c>
      <c r="AY305" s="4">
        <v>1.0435000000000001</v>
      </c>
      <c r="AZ305" s="4">
        <v>2.0565000000000002</v>
      </c>
      <c r="BA305" s="4">
        <v>14.023</v>
      </c>
      <c r="BB305" s="4">
        <v>15.71</v>
      </c>
      <c r="BC305" s="4">
        <v>1.1200000000000001</v>
      </c>
      <c r="BD305" s="4">
        <v>12.927</v>
      </c>
      <c r="BE305" s="4">
        <v>3016.2449999999999</v>
      </c>
      <c r="BF305" s="4">
        <v>9.4920000000000009</v>
      </c>
      <c r="BG305" s="4">
        <v>1.7589999999999999</v>
      </c>
      <c r="BH305" s="4">
        <v>0.97199999999999998</v>
      </c>
      <c r="BI305" s="4">
        <v>2.7309999999999999</v>
      </c>
      <c r="BJ305" s="4">
        <v>1.3260000000000001</v>
      </c>
      <c r="BK305" s="4">
        <v>0.73199999999999998</v>
      </c>
      <c r="BL305" s="4">
        <v>2.0579999999999998</v>
      </c>
      <c r="BM305" s="4">
        <v>0.80579999999999996</v>
      </c>
      <c r="BQ305" s="4">
        <v>49.104999999999997</v>
      </c>
      <c r="BR305" s="4">
        <v>0.52334599999999998</v>
      </c>
      <c r="BS305" s="4">
        <v>-5</v>
      </c>
      <c r="BT305" s="4">
        <v>5.0897999999999999E-2</v>
      </c>
      <c r="BU305" s="4">
        <v>12.789268</v>
      </c>
      <c r="BV305" s="4">
        <v>1.0281400000000001</v>
      </c>
    </row>
    <row r="306" spans="1:74" x14ac:dyDescent="0.25">
      <c r="A306" s="2">
        <v>42068</v>
      </c>
      <c r="B306" s="3">
        <v>2.7546296296296294E-3</v>
      </c>
      <c r="C306" s="4">
        <v>14.061</v>
      </c>
      <c r="D306" s="4">
        <v>0.1293</v>
      </c>
      <c r="E306" s="4">
        <v>1292.857143</v>
      </c>
      <c r="F306" s="4">
        <v>96</v>
      </c>
      <c r="G306" s="4">
        <v>21.1</v>
      </c>
      <c r="H306" s="4">
        <v>130.1</v>
      </c>
      <c r="J306" s="4">
        <v>0.32</v>
      </c>
      <c r="K306" s="4">
        <v>0.87980000000000003</v>
      </c>
      <c r="L306" s="4">
        <v>12.3704</v>
      </c>
      <c r="M306" s="4">
        <v>0.1137</v>
      </c>
      <c r="N306" s="4">
        <v>84.455699999999993</v>
      </c>
      <c r="O306" s="4">
        <v>18.569400000000002</v>
      </c>
      <c r="P306" s="4">
        <v>103</v>
      </c>
      <c r="Q306" s="4">
        <v>63.650500000000001</v>
      </c>
      <c r="R306" s="4">
        <v>13.994899999999999</v>
      </c>
      <c r="S306" s="4">
        <v>77.599999999999994</v>
      </c>
      <c r="T306" s="4">
        <v>130.1215</v>
      </c>
      <c r="W306" s="4">
        <v>0</v>
      </c>
      <c r="X306" s="4">
        <v>0.27860000000000001</v>
      </c>
      <c r="Y306" s="4">
        <v>12</v>
      </c>
      <c r="Z306" s="4">
        <v>875</v>
      </c>
      <c r="AA306" s="4">
        <v>906</v>
      </c>
      <c r="AB306" s="4">
        <v>845</v>
      </c>
      <c r="AC306" s="4">
        <v>47</v>
      </c>
      <c r="AD306" s="4">
        <v>5.45</v>
      </c>
      <c r="AE306" s="4">
        <v>0.13</v>
      </c>
      <c r="AF306" s="4">
        <v>990</v>
      </c>
      <c r="AG306" s="4">
        <v>-11</v>
      </c>
      <c r="AH306" s="4">
        <v>7</v>
      </c>
      <c r="AI306" s="4">
        <v>29</v>
      </c>
      <c r="AJ306" s="4">
        <v>188</v>
      </c>
      <c r="AK306" s="4">
        <v>138</v>
      </c>
      <c r="AL306" s="4">
        <v>1.3</v>
      </c>
      <c r="AM306" s="4">
        <v>195</v>
      </c>
      <c r="AN306" s="4" t="s">
        <v>155</v>
      </c>
      <c r="AO306" s="4">
        <v>2</v>
      </c>
      <c r="AP306" s="5">
        <v>0.91945601851851855</v>
      </c>
      <c r="AQ306" s="4">
        <v>47.158901999999998</v>
      </c>
      <c r="AR306" s="4">
        <v>-88.486795999999998</v>
      </c>
      <c r="AS306" s="4">
        <v>314.89999999999998</v>
      </c>
      <c r="AT306" s="4">
        <v>44.3</v>
      </c>
      <c r="AU306" s="4">
        <v>12</v>
      </c>
      <c r="AV306" s="4">
        <v>10</v>
      </c>
      <c r="AW306" s="4" t="s">
        <v>205</v>
      </c>
      <c r="AX306" s="4">
        <v>1.274</v>
      </c>
      <c r="AY306" s="4">
        <v>1</v>
      </c>
      <c r="AZ306" s="4">
        <v>1.9870000000000001</v>
      </c>
      <c r="BA306" s="4">
        <v>14.023</v>
      </c>
      <c r="BB306" s="4">
        <v>14.95</v>
      </c>
      <c r="BC306" s="4">
        <v>1.07</v>
      </c>
      <c r="BD306" s="4">
        <v>13.663</v>
      </c>
      <c r="BE306" s="4">
        <v>3002.3679999999999</v>
      </c>
      <c r="BF306" s="4">
        <v>17.571000000000002</v>
      </c>
      <c r="BG306" s="4">
        <v>2.1469999999999998</v>
      </c>
      <c r="BH306" s="4">
        <v>0.47199999999999998</v>
      </c>
      <c r="BI306" s="4">
        <v>2.6190000000000002</v>
      </c>
      <c r="BJ306" s="4">
        <v>1.6180000000000001</v>
      </c>
      <c r="BK306" s="4">
        <v>0.35599999999999998</v>
      </c>
      <c r="BL306" s="4">
        <v>1.9730000000000001</v>
      </c>
      <c r="BM306" s="4">
        <v>1.0444</v>
      </c>
      <c r="BQ306" s="4">
        <v>49.165999999999997</v>
      </c>
      <c r="BR306" s="4">
        <v>0.53594200000000003</v>
      </c>
      <c r="BS306" s="4">
        <v>-5</v>
      </c>
      <c r="BT306" s="4">
        <v>5.0203999999999999E-2</v>
      </c>
      <c r="BU306" s="4">
        <v>13.097083</v>
      </c>
      <c r="BV306" s="4">
        <v>1.0141210000000001</v>
      </c>
    </row>
    <row r="307" spans="1:74" x14ac:dyDescent="0.25">
      <c r="A307" s="2">
        <v>42068</v>
      </c>
      <c r="B307" s="3">
        <v>2.7662037037037034E-3</v>
      </c>
      <c r="C307" s="4">
        <v>14.794</v>
      </c>
      <c r="D307" s="4">
        <v>0.27760000000000001</v>
      </c>
      <c r="E307" s="4">
        <v>2776.290598</v>
      </c>
      <c r="F307" s="4">
        <v>107.5</v>
      </c>
      <c r="G307" s="4">
        <v>18.600000000000001</v>
      </c>
      <c r="H307" s="4">
        <v>655.9</v>
      </c>
      <c r="J307" s="4">
        <v>0.72</v>
      </c>
      <c r="K307" s="4">
        <v>0.87239999999999995</v>
      </c>
      <c r="L307" s="4">
        <v>12.906599999999999</v>
      </c>
      <c r="M307" s="4">
        <v>0.2422</v>
      </c>
      <c r="N307" s="4">
        <v>93.811400000000006</v>
      </c>
      <c r="O307" s="4">
        <v>16.227399999999999</v>
      </c>
      <c r="P307" s="4">
        <v>110</v>
      </c>
      <c r="Q307" s="4">
        <v>70.701499999999996</v>
      </c>
      <c r="R307" s="4">
        <v>12.229900000000001</v>
      </c>
      <c r="S307" s="4">
        <v>82.9</v>
      </c>
      <c r="T307" s="4">
        <v>655.85469999999998</v>
      </c>
      <c r="W307" s="4">
        <v>0</v>
      </c>
      <c r="X307" s="4">
        <v>0.62849999999999995</v>
      </c>
      <c r="Y307" s="4">
        <v>12</v>
      </c>
      <c r="Z307" s="4">
        <v>871</v>
      </c>
      <c r="AA307" s="4">
        <v>902</v>
      </c>
      <c r="AB307" s="4">
        <v>840</v>
      </c>
      <c r="AC307" s="4">
        <v>47</v>
      </c>
      <c r="AD307" s="4">
        <v>5.45</v>
      </c>
      <c r="AE307" s="4">
        <v>0.13</v>
      </c>
      <c r="AF307" s="4">
        <v>990</v>
      </c>
      <c r="AG307" s="4">
        <v>-11</v>
      </c>
      <c r="AH307" s="4">
        <v>7</v>
      </c>
      <c r="AI307" s="4">
        <v>29</v>
      </c>
      <c r="AJ307" s="4">
        <v>188</v>
      </c>
      <c r="AK307" s="4">
        <v>138</v>
      </c>
      <c r="AL307" s="4">
        <v>1.3</v>
      </c>
      <c r="AM307" s="4">
        <v>195</v>
      </c>
      <c r="AN307" s="4" t="s">
        <v>155</v>
      </c>
      <c r="AO307" s="4">
        <v>2</v>
      </c>
      <c r="AP307" s="5">
        <v>0.9194675925925927</v>
      </c>
      <c r="AQ307" s="4">
        <v>47.158898000000001</v>
      </c>
      <c r="AR307" s="4">
        <v>-88.486682999999999</v>
      </c>
      <c r="AS307" s="4">
        <v>314.7</v>
      </c>
      <c r="AT307" s="4">
        <v>43.4</v>
      </c>
      <c r="AU307" s="4">
        <v>12</v>
      </c>
      <c r="AV307" s="4">
        <v>10</v>
      </c>
      <c r="AW307" s="4" t="s">
        <v>205</v>
      </c>
      <c r="AX307" s="4">
        <v>1.1000000000000001</v>
      </c>
      <c r="AY307" s="4">
        <v>1</v>
      </c>
      <c r="AZ307" s="4">
        <v>1.9</v>
      </c>
      <c r="BA307" s="4">
        <v>14.023</v>
      </c>
      <c r="BB307" s="4">
        <v>14.05</v>
      </c>
      <c r="BC307" s="4">
        <v>1</v>
      </c>
      <c r="BD307" s="4">
        <v>14.625</v>
      </c>
      <c r="BE307" s="4">
        <v>2961.9630000000002</v>
      </c>
      <c r="BF307" s="4">
        <v>35.378</v>
      </c>
      <c r="BG307" s="4">
        <v>2.2549999999999999</v>
      </c>
      <c r="BH307" s="4">
        <v>0.39</v>
      </c>
      <c r="BI307" s="4">
        <v>2.645</v>
      </c>
      <c r="BJ307" s="4">
        <v>1.6990000000000001</v>
      </c>
      <c r="BK307" s="4">
        <v>0.29399999999999998</v>
      </c>
      <c r="BL307" s="4">
        <v>1.9930000000000001</v>
      </c>
      <c r="BM307" s="4">
        <v>4.9772999999999996</v>
      </c>
      <c r="BQ307" s="4">
        <v>104.873</v>
      </c>
      <c r="BR307" s="4">
        <v>0.45112799999999997</v>
      </c>
      <c r="BS307" s="4">
        <v>-5</v>
      </c>
      <c r="BT307" s="4">
        <v>5.2102000000000002E-2</v>
      </c>
      <c r="BU307" s="4">
        <v>11.024440999999999</v>
      </c>
      <c r="BV307" s="4">
        <v>1.05246</v>
      </c>
    </row>
    <row r="308" spans="1:74" x14ac:dyDescent="0.25">
      <c r="A308" s="2">
        <v>42068</v>
      </c>
      <c r="B308" s="3">
        <v>2.7777777777777779E-3</v>
      </c>
      <c r="C308" s="4">
        <v>14.917</v>
      </c>
      <c r="D308" s="4">
        <v>0.42</v>
      </c>
      <c r="E308" s="4">
        <v>4200.0487409999996</v>
      </c>
      <c r="F308" s="4">
        <v>128.80000000000001</v>
      </c>
      <c r="G308" s="4">
        <v>18.600000000000001</v>
      </c>
      <c r="H308" s="4">
        <v>842</v>
      </c>
      <c r="J308" s="4">
        <v>1.22</v>
      </c>
      <c r="K308" s="4">
        <v>0.87009999999999998</v>
      </c>
      <c r="L308" s="4">
        <v>12.9793</v>
      </c>
      <c r="M308" s="4">
        <v>0.3654</v>
      </c>
      <c r="N308" s="4">
        <v>112.1041</v>
      </c>
      <c r="O308" s="4">
        <v>16.183900000000001</v>
      </c>
      <c r="P308" s="4">
        <v>128.30000000000001</v>
      </c>
      <c r="Q308" s="4">
        <v>84.487899999999996</v>
      </c>
      <c r="R308" s="4">
        <v>12.196999999999999</v>
      </c>
      <c r="S308" s="4">
        <v>96.7</v>
      </c>
      <c r="T308" s="4">
        <v>841.96720000000005</v>
      </c>
      <c r="W308" s="4">
        <v>0</v>
      </c>
      <c r="X308" s="4">
        <v>1.0581</v>
      </c>
      <c r="Y308" s="4">
        <v>12</v>
      </c>
      <c r="Z308" s="4">
        <v>867</v>
      </c>
      <c r="AA308" s="4">
        <v>897</v>
      </c>
      <c r="AB308" s="4">
        <v>835</v>
      </c>
      <c r="AC308" s="4">
        <v>47</v>
      </c>
      <c r="AD308" s="4">
        <v>5.45</v>
      </c>
      <c r="AE308" s="4">
        <v>0.13</v>
      </c>
      <c r="AF308" s="4">
        <v>990</v>
      </c>
      <c r="AG308" s="4">
        <v>-11</v>
      </c>
      <c r="AH308" s="4">
        <v>7</v>
      </c>
      <c r="AI308" s="4">
        <v>29</v>
      </c>
      <c r="AJ308" s="4">
        <v>188</v>
      </c>
      <c r="AK308" s="4">
        <v>138.1</v>
      </c>
      <c r="AL308" s="4">
        <v>1.4</v>
      </c>
      <c r="AM308" s="4">
        <v>195</v>
      </c>
      <c r="AN308" s="4" t="s">
        <v>155</v>
      </c>
      <c r="AO308" s="4">
        <v>2</v>
      </c>
      <c r="AP308" s="5">
        <v>0.9194675925925927</v>
      </c>
      <c r="AQ308" s="4">
        <v>47.158858000000002</v>
      </c>
      <c r="AR308" s="4">
        <v>-88.486408999999995</v>
      </c>
      <c r="AS308" s="4">
        <v>314.2</v>
      </c>
      <c r="AT308" s="4">
        <v>42.5</v>
      </c>
      <c r="AU308" s="4">
        <v>12</v>
      </c>
      <c r="AV308" s="4">
        <v>10</v>
      </c>
      <c r="AW308" s="4" t="s">
        <v>205</v>
      </c>
      <c r="AX308" s="4">
        <v>1.1564559999999999</v>
      </c>
      <c r="AY308" s="4">
        <v>1.0564560000000001</v>
      </c>
      <c r="AZ308" s="4">
        <v>1.9</v>
      </c>
      <c r="BA308" s="4">
        <v>14.023</v>
      </c>
      <c r="BB308" s="4">
        <v>13.79</v>
      </c>
      <c r="BC308" s="4">
        <v>0.98</v>
      </c>
      <c r="BD308" s="4">
        <v>14.929</v>
      </c>
      <c r="BE308" s="4">
        <v>2930.9110000000001</v>
      </c>
      <c r="BF308" s="4">
        <v>52.523000000000003</v>
      </c>
      <c r="BG308" s="4">
        <v>2.6509999999999998</v>
      </c>
      <c r="BH308" s="4">
        <v>0.38300000000000001</v>
      </c>
      <c r="BI308" s="4">
        <v>3.0339999999999998</v>
      </c>
      <c r="BJ308" s="4">
        <v>1.998</v>
      </c>
      <c r="BK308" s="4">
        <v>0.28799999999999998</v>
      </c>
      <c r="BL308" s="4">
        <v>2.286</v>
      </c>
      <c r="BM308" s="4">
        <v>6.2873000000000001</v>
      </c>
      <c r="BQ308" s="4">
        <v>173.739</v>
      </c>
      <c r="BR308" s="4">
        <v>0.32380300000000001</v>
      </c>
      <c r="BS308" s="4">
        <v>-5</v>
      </c>
      <c r="BT308" s="4">
        <v>5.2693999999999998E-2</v>
      </c>
      <c r="BU308" s="4">
        <v>7.912941</v>
      </c>
      <c r="BV308" s="4">
        <v>1.064425</v>
      </c>
    </row>
    <row r="309" spans="1:74" x14ac:dyDescent="0.25">
      <c r="A309" s="2">
        <v>42068</v>
      </c>
      <c r="B309" s="3">
        <v>2.7893518518518519E-3</v>
      </c>
      <c r="C309" s="4">
        <v>14.909000000000001</v>
      </c>
      <c r="D309" s="4">
        <v>0.2462</v>
      </c>
      <c r="E309" s="4">
        <v>2461.624695</v>
      </c>
      <c r="F309" s="4">
        <v>137.19999999999999</v>
      </c>
      <c r="G309" s="4">
        <v>34.700000000000003</v>
      </c>
      <c r="H309" s="4">
        <v>468.2</v>
      </c>
      <c r="J309" s="4">
        <v>1.56</v>
      </c>
      <c r="K309" s="4">
        <v>0.872</v>
      </c>
      <c r="L309" s="4">
        <v>13.0008</v>
      </c>
      <c r="M309" s="4">
        <v>0.2147</v>
      </c>
      <c r="N309" s="4">
        <v>119.6397</v>
      </c>
      <c r="O309" s="4">
        <v>30.261299999999999</v>
      </c>
      <c r="P309" s="4">
        <v>149.9</v>
      </c>
      <c r="Q309" s="4">
        <v>90.167000000000002</v>
      </c>
      <c r="R309" s="4">
        <v>22.8066</v>
      </c>
      <c r="S309" s="4">
        <v>113</v>
      </c>
      <c r="T309" s="4">
        <v>468.1694</v>
      </c>
      <c r="W309" s="4">
        <v>0</v>
      </c>
      <c r="X309" s="4">
        <v>1.3604000000000001</v>
      </c>
      <c r="Y309" s="4">
        <v>12</v>
      </c>
      <c r="Z309" s="4">
        <v>864</v>
      </c>
      <c r="AA309" s="4">
        <v>895</v>
      </c>
      <c r="AB309" s="4">
        <v>833</v>
      </c>
      <c r="AC309" s="4">
        <v>47</v>
      </c>
      <c r="AD309" s="4">
        <v>5.45</v>
      </c>
      <c r="AE309" s="4">
        <v>0.13</v>
      </c>
      <c r="AF309" s="4">
        <v>990</v>
      </c>
      <c r="AG309" s="4">
        <v>-11</v>
      </c>
      <c r="AH309" s="4">
        <v>7</v>
      </c>
      <c r="AI309" s="4">
        <v>29</v>
      </c>
      <c r="AJ309" s="4">
        <v>188</v>
      </c>
      <c r="AK309" s="4">
        <v>139</v>
      </c>
      <c r="AL309" s="4">
        <v>1.4</v>
      </c>
      <c r="AM309" s="4">
        <v>195</v>
      </c>
      <c r="AN309" s="4" t="s">
        <v>155</v>
      </c>
      <c r="AO309" s="4">
        <v>2</v>
      </c>
      <c r="AP309" s="5">
        <v>0.91949074074074078</v>
      </c>
      <c r="AQ309" s="4">
        <v>47.158797</v>
      </c>
      <c r="AR309" s="4">
        <v>-88.486076999999995</v>
      </c>
      <c r="AS309" s="4">
        <v>313.89999999999998</v>
      </c>
      <c r="AT309" s="4">
        <v>41.1</v>
      </c>
      <c r="AU309" s="4">
        <v>12</v>
      </c>
      <c r="AV309" s="4">
        <v>10</v>
      </c>
      <c r="AW309" s="4" t="s">
        <v>205</v>
      </c>
      <c r="AX309" s="4">
        <v>1.1435</v>
      </c>
      <c r="AY309" s="4">
        <v>1.2130000000000001</v>
      </c>
      <c r="AZ309" s="4">
        <v>1.9564999999999999</v>
      </c>
      <c r="BA309" s="4">
        <v>14.023</v>
      </c>
      <c r="BB309" s="4">
        <v>14.01</v>
      </c>
      <c r="BC309" s="4">
        <v>1</v>
      </c>
      <c r="BD309" s="4">
        <v>14.677</v>
      </c>
      <c r="BE309" s="4">
        <v>2972.7779999999998</v>
      </c>
      <c r="BF309" s="4">
        <v>31.24</v>
      </c>
      <c r="BG309" s="4">
        <v>2.8650000000000002</v>
      </c>
      <c r="BH309" s="4">
        <v>0.72499999999999998</v>
      </c>
      <c r="BI309" s="4">
        <v>3.59</v>
      </c>
      <c r="BJ309" s="4">
        <v>2.1589999999999998</v>
      </c>
      <c r="BK309" s="4">
        <v>0.54600000000000004</v>
      </c>
      <c r="BL309" s="4">
        <v>2.7050000000000001</v>
      </c>
      <c r="BM309" s="4">
        <v>3.5400999999999998</v>
      </c>
      <c r="BQ309" s="4">
        <v>226.18700000000001</v>
      </c>
      <c r="BR309" s="4">
        <v>0.27415800000000001</v>
      </c>
      <c r="BS309" s="4">
        <v>-5</v>
      </c>
      <c r="BT309" s="4">
        <v>5.0201999999999997E-2</v>
      </c>
      <c r="BU309" s="4">
        <v>6.6997400000000003</v>
      </c>
      <c r="BV309" s="4">
        <v>1.014084</v>
      </c>
    </row>
    <row r="310" spans="1:74" x14ac:dyDescent="0.25">
      <c r="A310" s="2">
        <v>42068</v>
      </c>
      <c r="B310" s="3">
        <v>2.8009259259259259E-3</v>
      </c>
      <c r="C310" s="4">
        <v>14.907999999999999</v>
      </c>
      <c r="D310" s="4">
        <v>0.19900000000000001</v>
      </c>
      <c r="E310" s="4">
        <v>1989.705635</v>
      </c>
      <c r="F310" s="4">
        <v>114</v>
      </c>
      <c r="G310" s="4">
        <v>34.9</v>
      </c>
      <c r="H310" s="4">
        <v>297.39999999999998</v>
      </c>
      <c r="J310" s="4">
        <v>1.6</v>
      </c>
      <c r="K310" s="4">
        <v>0.87260000000000004</v>
      </c>
      <c r="L310" s="4">
        <v>13.0083</v>
      </c>
      <c r="M310" s="4">
        <v>0.1736</v>
      </c>
      <c r="N310" s="4">
        <v>99.486500000000007</v>
      </c>
      <c r="O310" s="4">
        <v>30.453299999999999</v>
      </c>
      <c r="P310" s="4">
        <v>129.9</v>
      </c>
      <c r="Q310" s="4">
        <v>74.978499999999997</v>
      </c>
      <c r="R310" s="4">
        <v>22.9512</v>
      </c>
      <c r="S310" s="4">
        <v>97.9</v>
      </c>
      <c r="T310" s="4">
        <v>297.41030000000001</v>
      </c>
      <c r="W310" s="4">
        <v>0</v>
      </c>
      <c r="X310" s="4">
        <v>1.3960999999999999</v>
      </c>
      <c r="Y310" s="4">
        <v>12.1</v>
      </c>
      <c r="Z310" s="4">
        <v>862</v>
      </c>
      <c r="AA310" s="4">
        <v>892</v>
      </c>
      <c r="AB310" s="4">
        <v>829</v>
      </c>
      <c r="AC310" s="4">
        <v>47</v>
      </c>
      <c r="AD310" s="4">
        <v>5.45</v>
      </c>
      <c r="AE310" s="4">
        <v>0.13</v>
      </c>
      <c r="AF310" s="4">
        <v>990</v>
      </c>
      <c r="AG310" s="4">
        <v>-11</v>
      </c>
      <c r="AH310" s="4">
        <v>7</v>
      </c>
      <c r="AI310" s="4">
        <v>29</v>
      </c>
      <c r="AJ310" s="4">
        <v>188</v>
      </c>
      <c r="AK310" s="4">
        <v>139</v>
      </c>
      <c r="AL310" s="4">
        <v>1.4</v>
      </c>
      <c r="AM310" s="4">
        <v>195</v>
      </c>
      <c r="AN310" s="4" t="s">
        <v>155</v>
      </c>
      <c r="AO310" s="4">
        <v>2</v>
      </c>
      <c r="AP310" s="5">
        <v>0.91950231481481481</v>
      </c>
      <c r="AQ310" s="4">
        <v>47.158735999999998</v>
      </c>
      <c r="AR310" s="4">
        <v>-88.485873999999995</v>
      </c>
      <c r="AS310" s="4">
        <v>313.8</v>
      </c>
      <c r="AT310" s="4">
        <v>39.1</v>
      </c>
      <c r="AU310" s="4">
        <v>12</v>
      </c>
      <c r="AV310" s="4">
        <v>10</v>
      </c>
      <c r="AW310" s="4" t="s">
        <v>205</v>
      </c>
      <c r="AX310" s="4">
        <v>1.1565000000000001</v>
      </c>
      <c r="AY310" s="4">
        <v>1.3565</v>
      </c>
      <c r="AZ310" s="4">
        <v>2.0565000000000002</v>
      </c>
      <c r="BA310" s="4">
        <v>14.023</v>
      </c>
      <c r="BB310" s="4">
        <v>14.07</v>
      </c>
      <c r="BC310" s="4">
        <v>1</v>
      </c>
      <c r="BD310" s="4">
        <v>14.602</v>
      </c>
      <c r="BE310" s="4">
        <v>2985.9250000000002</v>
      </c>
      <c r="BF310" s="4">
        <v>25.364999999999998</v>
      </c>
      <c r="BG310" s="4">
        <v>2.391</v>
      </c>
      <c r="BH310" s="4">
        <v>0.73199999999999998</v>
      </c>
      <c r="BI310" s="4">
        <v>3.1230000000000002</v>
      </c>
      <c r="BJ310" s="4">
        <v>1.802</v>
      </c>
      <c r="BK310" s="4">
        <v>0.55200000000000005</v>
      </c>
      <c r="BL310" s="4">
        <v>2.3540000000000001</v>
      </c>
      <c r="BM310" s="4">
        <v>2.2574999999999998</v>
      </c>
      <c r="BQ310" s="4">
        <v>233.01499999999999</v>
      </c>
      <c r="BR310" s="4">
        <v>0.24204000000000001</v>
      </c>
      <c r="BS310" s="4">
        <v>-5</v>
      </c>
      <c r="BT310" s="4">
        <v>5.1796000000000002E-2</v>
      </c>
      <c r="BU310" s="4">
        <v>5.9148529999999999</v>
      </c>
      <c r="BV310" s="4">
        <v>1.046279</v>
      </c>
    </row>
    <row r="311" spans="1:74" x14ac:dyDescent="0.25">
      <c r="A311" s="2">
        <v>42068</v>
      </c>
      <c r="B311" s="3">
        <v>2.8124999999999995E-3</v>
      </c>
      <c r="C311" s="4">
        <v>14.813000000000001</v>
      </c>
      <c r="D311" s="4">
        <v>0.63160000000000005</v>
      </c>
      <c r="E311" s="4">
        <v>6316.3099309999998</v>
      </c>
      <c r="F311" s="4">
        <v>84.1</v>
      </c>
      <c r="G311" s="4">
        <v>17.7</v>
      </c>
      <c r="H311" s="4">
        <v>476.1</v>
      </c>
      <c r="J311" s="4">
        <v>1.34</v>
      </c>
      <c r="K311" s="4">
        <v>0.86939999999999995</v>
      </c>
      <c r="L311" s="4">
        <v>12.878</v>
      </c>
      <c r="M311" s="4">
        <v>0.54910000000000003</v>
      </c>
      <c r="N311" s="4">
        <v>73.127499999999998</v>
      </c>
      <c r="O311" s="4">
        <v>15.4002</v>
      </c>
      <c r="P311" s="4">
        <v>88.5</v>
      </c>
      <c r="Q311" s="4">
        <v>55.112900000000003</v>
      </c>
      <c r="R311" s="4">
        <v>11.606400000000001</v>
      </c>
      <c r="S311" s="4">
        <v>66.7</v>
      </c>
      <c r="T311" s="4">
        <v>476.1</v>
      </c>
      <c r="W311" s="4">
        <v>0</v>
      </c>
      <c r="X311" s="4">
        <v>1.1640999999999999</v>
      </c>
      <c r="Y311" s="4">
        <v>12</v>
      </c>
      <c r="Z311" s="4">
        <v>861</v>
      </c>
      <c r="AA311" s="4">
        <v>891</v>
      </c>
      <c r="AB311" s="4">
        <v>830</v>
      </c>
      <c r="AC311" s="4">
        <v>47</v>
      </c>
      <c r="AD311" s="4">
        <v>5.45</v>
      </c>
      <c r="AE311" s="4">
        <v>0.13</v>
      </c>
      <c r="AF311" s="4">
        <v>990</v>
      </c>
      <c r="AG311" s="4">
        <v>-11</v>
      </c>
      <c r="AH311" s="4">
        <v>7</v>
      </c>
      <c r="AI311" s="4">
        <v>29</v>
      </c>
      <c r="AJ311" s="4">
        <v>188</v>
      </c>
      <c r="AK311" s="4">
        <v>139</v>
      </c>
      <c r="AL311" s="4">
        <v>1.3</v>
      </c>
      <c r="AM311" s="4">
        <v>195</v>
      </c>
      <c r="AN311" s="4" t="s">
        <v>155</v>
      </c>
      <c r="AO311" s="4">
        <v>2</v>
      </c>
      <c r="AP311" s="5">
        <v>0.91951388888888885</v>
      </c>
      <c r="AQ311" s="4">
        <v>47.158672000000003</v>
      </c>
      <c r="AR311" s="4">
        <v>-88.485686999999999</v>
      </c>
      <c r="AS311" s="4">
        <v>313.60000000000002</v>
      </c>
      <c r="AT311" s="4">
        <v>37.1</v>
      </c>
      <c r="AU311" s="4">
        <v>12</v>
      </c>
      <c r="AV311" s="4">
        <v>10</v>
      </c>
      <c r="AW311" s="4" t="s">
        <v>205</v>
      </c>
      <c r="AX311" s="4">
        <v>1.1435</v>
      </c>
      <c r="AY311" s="4">
        <v>1.4</v>
      </c>
      <c r="AZ311" s="4">
        <v>2.0434999999999999</v>
      </c>
      <c r="BA311" s="4">
        <v>14.023</v>
      </c>
      <c r="BB311" s="4">
        <v>13.71</v>
      </c>
      <c r="BC311" s="4">
        <v>0.98</v>
      </c>
      <c r="BD311" s="4">
        <v>15.026999999999999</v>
      </c>
      <c r="BE311" s="4">
        <v>2898.1179999999999</v>
      </c>
      <c r="BF311" s="4">
        <v>78.652000000000001</v>
      </c>
      <c r="BG311" s="4">
        <v>1.7230000000000001</v>
      </c>
      <c r="BH311" s="4">
        <v>0.36299999999999999</v>
      </c>
      <c r="BI311" s="4">
        <v>2.0859999999999999</v>
      </c>
      <c r="BJ311" s="4">
        <v>1.2989999999999999</v>
      </c>
      <c r="BK311" s="4">
        <v>0.27400000000000002</v>
      </c>
      <c r="BL311" s="4">
        <v>1.5720000000000001</v>
      </c>
      <c r="BM311" s="4">
        <v>3.5430999999999999</v>
      </c>
      <c r="BQ311" s="4">
        <v>190.47900000000001</v>
      </c>
      <c r="BR311" s="4">
        <v>0.25653199999999998</v>
      </c>
      <c r="BS311" s="4">
        <v>-5</v>
      </c>
      <c r="BT311" s="4">
        <v>5.0102000000000001E-2</v>
      </c>
      <c r="BU311" s="4">
        <v>6.2690010000000003</v>
      </c>
      <c r="BV311" s="4">
        <v>1.01206</v>
      </c>
    </row>
    <row r="312" spans="1:74" x14ac:dyDescent="0.25">
      <c r="A312" s="2">
        <v>42068</v>
      </c>
      <c r="B312" s="3">
        <v>2.8240740740740739E-3</v>
      </c>
      <c r="C312" s="4">
        <v>14.342000000000001</v>
      </c>
      <c r="D312" s="4">
        <v>1.5988</v>
      </c>
      <c r="E312" s="4">
        <v>15987.82958</v>
      </c>
      <c r="F312" s="4">
        <v>66.400000000000006</v>
      </c>
      <c r="G312" s="4">
        <v>12.4</v>
      </c>
      <c r="H312" s="4">
        <v>1274</v>
      </c>
      <c r="J312" s="4">
        <v>0.97</v>
      </c>
      <c r="K312" s="4">
        <v>0.86370000000000002</v>
      </c>
      <c r="L312" s="4">
        <v>12.3879</v>
      </c>
      <c r="M312" s="4">
        <v>1.3809</v>
      </c>
      <c r="N312" s="4">
        <v>57.309699999999999</v>
      </c>
      <c r="O312" s="4">
        <v>10.711499999999999</v>
      </c>
      <c r="P312" s="4">
        <v>68</v>
      </c>
      <c r="Q312" s="4">
        <v>43.191800000000001</v>
      </c>
      <c r="R312" s="4">
        <v>8.0726999999999993</v>
      </c>
      <c r="S312" s="4">
        <v>51.3</v>
      </c>
      <c r="T312" s="4">
        <v>1274.0114000000001</v>
      </c>
      <c r="W312" s="4">
        <v>0</v>
      </c>
      <c r="X312" s="4">
        <v>0.83420000000000005</v>
      </c>
      <c r="Y312" s="4">
        <v>12</v>
      </c>
      <c r="Z312" s="4">
        <v>860</v>
      </c>
      <c r="AA312" s="4">
        <v>890</v>
      </c>
      <c r="AB312" s="4">
        <v>828</v>
      </c>
      <c r="AC312" s="4">
        <v>47</v>
      </c>
      <c r="AD312" s="4">
        <v>5.45</v>
      </c>
      <c r="AE312" s="4">
        <v>0.13</v>
      </c>
      <c r="AF312" s="4">
        <v>990</v>
      </c>
      <c r="AG312" s="4">
        <v>-11</v>
      </c>
      <c r="AH312" s="4">
        <v>7</v>
      </c>
      <c r="AI312" s="4">
        <v>29</v>
      </c>
      <c r="AJ312" s="4">
        <v>188</v>
      </c>
      <c r="AK312" s="4">
        <v>139</v>
      </c>
      <c r="AL312" s="4">
        <v>1.3</v>
      </c>
      <c r="AM312" s="4">
        <v>195</v>
      </c>
      <c r="AN312" s="4" t="s">
        <v>155</v>
      </c>
      <c r="AO312" s="4">
        <v>2</v>
      </c>
      <c r="AP312" s="5">
        <v>0.91952546296296289</v>
      </c>
      <c r="AQ312" s="4">
        <v>47.158617</v>
      </c>
      <c r="AR312" s="4">
        <v>-88.485508999999993</v>
      </c>
      <c r="AS312" s="4">
        <v>313.39999999999998</v>
      </c>
      <c r="AT312" s="4">
        <v>35.1</v>
      </c>
      <c r="AU312" s="4">
        <v>12</v>
      </c>
      <c r="AV312" s="4">
        <v>11</v>
      </c>
      <c r="AW312" s="4" t="s">
        <v>206</v>
      </c>
      <c r="AX312" s="4">
        <v>1.1000000000000001</v>
      </c>
      <c r="AY312" s="4">
        <v>1.4</v>
      </c>
      <c r="AZ312" s="4">
        <v>2</v>
      </c>
      <c r="BA312" s="4">
        <v>14.023</v>
      </c>
      <c r="BB312" s="4">
        <v>13.13</v>
      </c>
      <c r="BC312" s="4">
        <v>0.94</v>
      </c>
      <c r="BD312" s="4">
        <v>15.775</v>
      </c>
      <c r="BE312" s="4">
        <v>2702.9850000000001</v>
      </c>
      <c r="BF312" s="4">
        <v>191.77799999999999</v>
      </c>
      <c r="BG312" s="4">
        <v>1.31</v>
      </c>
      <c r="BH312" s="4">
        <v>0.245</v>
      </c>
      <c r="BI312" s="4">
        <v>1.554</v>
      </c>
      <c r="BJ312" s="4">
        <v>0.98699999999999999</v>
      </c>
      <c r="BK312" s="4">
        <v>0.184</v>
      </c>
      <c r="BL312" s="4">
        <v>1.171</v>
      </c>
      <c r="BM312" s="4">
        <v>9.1927000000000003</v>
      </c>
      <c r="BQ312" s="4">
        <v>132.34200000000001</v>
      </c>
      <c r="BR312" s="4">
        <v>0.22365399999999999</v>
      </c>
      <c r="BS312" s="4">
        <v>-5</v>
      </c>
      <c r="BT312" s="4">
        <v>5.1102000000000002E-2</v>
      </c>
      <c r="BU312" s="4">
        <v>5.4655449999999997</v>
      </c>
      <c r="BV312" s="4">
        <v>1.03226</v>
      </c>
    </row>
    <row r="313" spans="1:74" x14ac:dyDescent="0.25">
      <c r="A313" s="2">
        <v>42068</v>
      </c>
      <c r="B313" s="3">
        <v>2.8356481481481479E-3</v>
      </c>
      <c r="C313" s="4">
        <v>13.502000000000001</v>
      </c>
      <c r="D313" s="4">
        <v>2.7389999999999999</v>
      </c>
      <c r="E313" s="4">
        <v>27389.666099999999</v>
      </c>
      <c r="F313" s="4">
        <v>48.2</v>
      </c>
      <c r="G313" s="4">
        <v>9</v>
      </c>
      <c r="H313" s="4">
        <v>2170.1999999999998</v>
      </c>
      <c r="J313" s="4">
        <v>0.63</v>
      </c>
      <c r="K313" s="4">
        <v>0.85919999999999996</v>
      </c>
      <c r="L313" s="4">
        <v>11.601100000000001</v>
      </c>
      <c r="M313" s="4">
        <v>2.3532999999999999</v>
      </c>
      <c r="N313" s="4">
        <v>41.427300000000002</v>
      </c>
      <c r="O313" s="4">
        <v>7.7332000000000001</v>
      </c>
      <c r="P313" s="4">
        <v>49.2</v>
      </c>
      <c r="Q313" s="4">
        <v>31.221900000000002</v>
      </c>
      <c r="R313" s="4">
        <v>5.8281999999999998</v>
      </c>
      <c r="S313" s="4">
        <v>37.1</v>
      </c>
      <c r="T313" s="4">
        <v>2170.2440000000001</v>
      </c>
      <c r="W313" s="4">
        <v>0</v>
      </c>
      <c r="X313" s="4">
        <v>0.54469999999999996</v>
      </c>
      <c r="Y313" s="4">
        <v>12</v>
      </c>
      <c r="Z313" s="4">
        <v>859</v>
      </c>
      <c r="AA313" s="4">
        <v>890</v>
      </c>
      <c r="AB313" s="4">
        <v>829</v>
      </c>
      <c r="AC313" s="4">
        <v>47</v>
      </c>
      <c r="AD313" s="4">
        <v>5.45</v>
      </c>
      <c r="AE313" s="4">
        <v>0.13</v>
      </c>
      <c r="AF313" s="4">
        <v>990</v>
      </c>
      <c r="AG313" s="4">
        <v>-11</v>
      </c>
      <c r="AH313" s="4">
        <v>7</v>
      </c>
      <c r="AI313" s="4">
        <v>29</v>
      </c>
      <c r="AJ313" s="4">
        <v>188</v>
      </c>
      <c r="AK313" s="4">
        <v>139</v>
      </c>
      <c r="AL313" s="4">
        <v>1.4</v>
      </c>
      <c r="AM313" s="4">
        <v>195</v>
      </c>
      <c r="AN313" s="4" t="s">
        <v>155</v>
      </c>
      <c r="AO313" s="4">
        <v>2</v>
      </c>
      <c r="AP313" s="5">
        <v>0.91953703703703704</v>
      </c>
      <c r="AQ313" s="4">
        <v>47.158594999999998</v>
      </c>
      <c r="AR313" s="4">
        <v>-88.485433</v>
      </c>
      <c r="AS313" s="4">
        <v>313.39999999999998</v>
      </c>
      <c r="AT313" s="4">
        <v>32.9</v>
      </c>
      <c r="AU313" s="4">
        <v>12</v>
      </c>
      <c r="AV313" s="4">
        <v>11</v>
      </c>
      <c r="AW313" s="4" t="s">
        <v>206</v>
      </c>
      <c r="AX313" s="4">
        <v>1.043544</v>
      </c>
      <c r="AY313" s="4">
        <v>1.4</v>
      </c>
      <c r="AZ313" s="4">
        <v>1.9435439999999999</v>
      </c>
      <c r="BA313" s="4">
        <v>14.023</v>
      </c>
      <c r="BB313" s="4">
        <v>12.68</v>
      </c>
      <c r="BC313" s="4">
        <v>0.9</v>
      </c>
      <c r="BD313" s="4">
        <v>16.388999999999999</v>
      </c>
      <c r="BE313" s="4">
        <v>2481.9870000000001</v>
      </c>
      <c r="BF313" s="4">
        <v>320.44299999999998</v>
      </c>
      <c r="BG313" s="4">
        <v>0.92800000000000005</v>
      </c>
      <c r="BH313" s="4">
        <v>0.17299999999999999</v>
      </c>
      <c r="BI313" s="4">
        <v>1.101</v>
      </c>
      <c r="BJ313" s="4">
        <v>0.7</v>
      </c>
      <c r="BK313" s="4">
        <v>0.13100000000000001</v>
      </c>
      <c r="BL313" s="4">
        <v>0.83</v>
      </c>
      <c r="BM313" s="4">
        <v>15.354200000000001</v>
      </c>
      <c r="BQ313" s="4">
        <v>84.734999999999999</v>
      </c>
      <c r="BR313" s="4">
        <v>0.20238800000000001</v>
      </c>
      <c r="BS313" s="4">
        <v>-5</v>
      </c>
      <c r="BT313" s="4">
        <v>5.1999999999999998E-2</v>
      </c>
      <c r="BU313" s="4">
        <v>4.9458570000000002</v>
      </c>
      <c r="BV313" s="4">
        <v>1.0504</v>
      </c>
    </row>
    <row r="314" spans="1:74" x14ac:dyDescent="0.25">
      <c r="A314" s="2">
        <v>42068</v>
      </c>
      <c r="B314" s="3">
        <v>2.8472222222222219E-3</v>
      </c>
      <c r="C314" s="4">
        <v>13.103999999999999</v>
      </c>
      <c r="D314" s="4">
        <v>3.3875999999999999</v>
      </c>
      <c r="E314" s="4">
        <v>33876.155720000002</v>
      </c>
      <c r="F314" s="4">
        <v>35.799999999999997</v>
      </c>
      <c r="G314" s="4">
        <v>8.9</v>
      </c>
      <c r="H314" s="4">
        <v>2496.8000000000002</v>
      </c>
      <c r="J314" s="4">
        <v>0.38</v>
      </c>
      <c r="K314" s="4">
        <v>0.85609999999999997</v>
      </c>
      <c r="L314" s="4">
        <v>11.2181</v>
      </c>
      <c r="M314" s="4">
        <v>2.9</v>
      </c>
      <c r="N314" s="4">
        <v>30.625900000000001</v>
      </c>
      <c r="O314" s="4">
        <v>7.6195000000000004</v>
      </c>
      <c r="P314" s="4">
        <v>38.200000000000003</v>
      </c>
      <c r="Q314" s="4">
        <v>23.081399999999999</v>
      </c>
      <c r="R314" s="4">
        <v>5.7424999999999997</v>
      </c>
      <c r="S314" s="4">
        <v>28.8</v>
      </c>
      <c r="T314" s="4">
        <v>2496.8042999999998</v>
      </c>
      <c r="W314" s="4">
        <v>0</v>
      </c>
      <c r="X314" s="4">
        <v>0.32679999999999998</v>
      </c>
      <c r="Y314" s="4">
        <v>12</v>
      </c>
      <c r="Z314" s="4">
        <v>860</v>
      </c>
      <c r="AA314" s="4">
        <v>891</v>
      </c>
      <c r="AB314" s="4">
        <v>829</v>
      </c>
      <c r="AC314" s="4">
        <v>47</v>
      </c>
      <c r="AD314" s="4">
        <v>5.45</v>
      </c>
      <c r="AE314" s="4">
        <v>0.13</v>
      </c>
      <c r="AF314" s="4">
        <v>990</v>
      </c>
      <c r="AG314" s="4">
        <v>-11</v>
      </c>
      <c r="AH314" s="4">
        <v>7</v>
      </c>
      <c r="AI314" s="4">
        <v>29</v>
      </c>
      <c r="AJ314" s="4">
        <v>188</v>
      </c>
      <c r="AK314" s="4">
        <v>139</v>
      </c>
      <c r="AL314" s="4">
        <v>1.3</v>
      </c>
      <c r="AM314" s="4">
        <v>195</v>
      </c>
      <c r="AN314" s="4" t="s">
        <v>155</v>
      </c>
      <c r="AO314" s="4">
        <v>2</v>
      </c>
      <c r="AP314" s="5">
        <v>0.91953703703703704</v>
      </c>
      <c r="AQ314" s="4">
        <v>47.158566999999998</v>
      </c>
      <c r="AR314" s="4">
        <v>-88.485254999999995</v>
      </c>
      <c r="AS314" s="4">
        <v>313.2</v>
      </c>
      <c r="AT314" s="4">
        <v>29.9</v>
      </c>
      <c r="AU314" s="4">
        <v>12</v>
      </c>
      <c r="AV314" s="4">
        <v>11</v>
      </c>
      <c r="AW314" s="4" t="s">
        <v>206</v>
      </c>
      <c r="AX314" s="4">
        <v>1</v>
      </c>
      <c r="AY314" s="4">
        <v>1.4564999999999999</v>
      </c>
      <c r="AZ314" s="4">
        <v>1.9</v>
      </c>
      <c r="BA314" s="4">
        <v>14.023</v>
      </c>
      <c r="BB314" s="4">
        <v>12.4</v>
      </c>
      <c r="BC314" s="4">
        <v>0.88</v>
      </c>
      <c r="BD314" s="4">
        <v>16.812999999999999</v>
      </c>
      <c r="BE314" s="4">
        <v>2367.127</v>
      </c>
      <c r="BF314" s="4">
        <v>389.48</v>
      </c>
      <c r="BG314" s="4">
        <v>0.67700000000000005</v>
      </c>
      <c r="BH314" s="4">
        <v>0.16800000000000001</v>
      </c>
      <c r="BI314" s="4">
        <v>0.84499999999999997</v>
      </c>
      <c r="BJ314" s="4">
        <v>0.51</v>
      </c>
      <c r="BK314" s="4">
        <v>0.127</v>
      </c>
      <c r="BL314" s="4">
        <v>0.63700000000000001</v>
      </c>
      <c r="BM314" s="4">
        <v>17.4224</v>
      </c>
      <c r="BQ314" s="4">
        <v>50.14</v>
      </c>
      <c r="BR314" s="4">
        <v>0.19700000000000001</v>
      </c>
      <c r="BS314" s="4">
        <v>-5</v>
      </c>
      <c r="BT314" s="4">
        <v>5.2204E-2</v>
      </c>
      <c r="BU314" s="4">
        <v>4.8141879999999997</v>
      </c>
      <c r="BV314" s="4">
        <v>1.054521</v>
      </c>
    </row>
    <row r="315" spans="1:74" x14ac:dyDescent="0.25">
      <c r="A315" s="2">
        <v>42068</v>
      </c>
      <c r="B315" s="3">
        <v>2.8587962962962963E-3</v>
      </c>
      <c r="C315" s="4">
        <v>13.023</v>
      </c>
      <c r="D315" s="4">
        <v>3.3965000000000001</v>
      </c>
      <c r="E315" s="4">
        <v>33965.369019999998</v>
      </c>
      <c r="F315" s="4">
        <v>25.1</v>
      </c>
      <c r="G315" s="4">
        <v>8.8000000000000007</v>
      </c>
      <c r="H315" s="4">
        <v>2446.9</v>
      </c>
      <c r="J315" s="4">
        <v>0.2</v>
      </c>
      <c r="K315" s="4">
        <v>0.85670000000000002</v>
      </c>
      <c r="L315" s="4">
        <v>11.156599999999999</v>
      </c>
      <c r="M315" s="4">
        <v>2.9098000000000002</v>
      </c>
      <c r="N315" s="4">
        <v>21.5426</v>
      </c>
      <c r="O315" s="4">
        <v>7.5388999999999999</v>
      </c>
      <c r="P315" s="4">
        <v>29.1</v>
      </c>
      <c r="Q315" s="4">
        <v>16.235700000000001</v>
      </c>
      <c r="R315" s="4">
        <v>5.6817000000000002</v>
      </c>
      <c r="S315" s="4">
        <v>21.9</v>
      </c>
      <c r="T315" s="4">
        <v>2446.9483</v>
      </c>
      <c r="W315" s="4">
        <v>0</v>
      </c>
      <c r="X315" s="4">
        <v>0.17130000000000001</v>
      </c>
      <c r="Y315" s="4">
        <v>12.1</v>
      </c>
      <c r="Z315" s="4">
        <v>860</v>
      </c>
      <c r="AA315" s="4">
        <v>891</v>
      </c>
      <c r="AB315" s="4">
        <v>831</v>
      </c>
      <c r="AC315" s="4">
        <v>47</v>
      </c>
      <c r="AD315" s="4">
        <v>5.45</v>
      </c>
      <c r="AE315" s="4">
        <v>0.13</v>
      </c>
      <c r="AF315" s="4">
        <v>990</v>
      </c>
      <c r="AG315" s="4">
        <v>-11</v>
      </c>
      <c r="AH315" s="4">
        <v>7</v>
      </c>
      <c r="AI315" s="4">
        <v>29</v>
      </c>
      <c r="AJ315" s="4">
        <v>188</v>
      </c>
      <c r="AK315" s="4">
        <v>139</v>
      </c>
      <c r="AL315" s="4">
        <v>1.5</v>
      </c>
      <c r="AM315" s="4">
        <v>195</v>
      </c>
      <c r="AN315" s="4" t="s">
        <v>155</v>
      </c>
      <c r="AO315" s="4">
        <v>2</v>
      </c>
      <c r="AP315" s="5">
        <v>0.91956018518518512</v>
      </c>
      <c r="AQ315" s="4">
        <v>47.158538999999998</v>
      </c>
      <c r="AR315" s="4">
        <v>-88.485043000000005</v>
      </c>
      <c r="AS315" s="4">
        <v>312.89999999999998</v>
      </c>
      <c r="AT315" s="4">
        <v>26.8</v>
      </c>
      <c r="AU315" s="4">
        <v>12</v>
      </c>
      <c r="AV315" s="4">
        <v>11</v>
      </c>
      <c r="AW315" s="4" t="s">
        <v>206</v>
      </c>
      <c r="AX315" s="4">
        <v>1</v>
      </c>
      <c r="AY315" s="4">
        <v>1.5</v>
      </c>
      <c r="AZ315" s="4">
        <v>1.9</v>
      </c>
      <c r="BA315" s="4">
        <v>14.023</v>
      </c>
      <c r="BB315" s="4">
        <v>12.45</v>
      </c>
      <c r="BC315" s="4">
        <v>0.89</v>
      </c>
      <c r="BD315" s="4">
        <v>16.728000000000002</v>
      </c>
      <c r="BE315" s="4">
        <v>2363.5100000000002</v>
      </c>
      <c r="BF315" s="4">
        <v>392.34100000000001</v>
      </c>
      <c r="BG315" s="4">
        <v>0.47799999999999998</v>
      </c>
      <c r="BH315" s="4">
        <v>0.16700000000000001</v>
      </c>
      <c r="BI315" s="4">
        <v>0.64500000000000002</v>
      </c>
      <c r="BJ315" s="4">
        <v>0.36</v>
      </c>
      <c r="BK315" s="4">
        <v>0.126</v>
      </c>
      <c r="BL315" s="4">
        <v>0.48599999999999999</v>
      </c>
      <c r="BM315" s="4">
        <v>17.142299999999999</v>
      </c>
      <c r="BQ315" s="4">
        <v>26.391999999999999</v>
      </c>
      <c r="BR315" s="4">
        <v>0.20016200000000001</v>
      </c>
      <c r="BS315" s="4">
        <v>-5</v>
      </c>
      <c r="BT315" s="4">
        <v>5.3795999999999997E-2</v>
      </c>
      <c r="BU315" s="4">
        <v>4.8914590000000002</v>
      </c>
      <c r="BV315" s="4">
        <v>1.086679</v>
      </c>
    </row>
    <row r="316" spans="1:74" x14ac:dyDescent="0.25">
      <c r="A316" s="2">
        <v>42068</v>
      </c>
      <c r="B316" s="3">
        <v>2.8703703703703708E-3</v>
      </c>
      <c r="C316" s="4">
        <v>13.372999999999999</v>
      </c>
      <c r="D316" s="4">
        <v>2.5390000000000001</v>
      </c>
      <c r="E316" s="4">
        <v>25390.1</v>
      </c>
      <c r="F316" s="4">
        <v>19.899999999999999</v>
      </c>
      <c r="G316" s="4">
        <v>8.9</v>
      </c>
      <c r="H316" s="4">
        <v>2054.4</v>
      </c>
      <c r="J316" s="4">
        <v>0.1</v>
      </c>
      <c r="K316" s="4">
        <v>0.86209999999999998</v>
      </c>
      <c r="L316" s="4">
        <v>11.528600000000001</v>
      </c>
      <c r="M316" s="4">
        <v>2.1888000000000001</v>
      </c>
      <c r="N316" s="4">
        <v>17.165700000000001</v>
      </c>
      <c r="O316" s="4">
        <v>7.6722999999999999</v>
      </c>
      <c r="P316" s="4">
        <v>24.8</v>
      </c>
      <c r="Q316" s="4">
        <v>12.936999999999999</v>
      </c>
      <c r="R316" s="4">
        <v>5.7821999999999996</v>
      </c>
      <c r="S316" s="4">
        <v>18.7</v>
      </c>
      <c r="T316" s="4">
        <v>2054.3748000000001</v>
      </c>
      <c r="W316" s="4">
        <v>0</v>
      </c>
      <c r="X316" s="4">
        <v>8.6199999999999999E-2</v>
      </c>
      <c r="Y316" s="4">
        <v>12</v>
      </c>
      <c r="Z316" s="4">
        <v>860</v>
      </c>
      <c r="AA316" s="4">
        <v>894</v>
      </c>
      <c r="AB316" s="4">
        <v>830</v>
      </c>
      <c r="AC316" s="4">
        <v>47</v>
      </c>
      <c r="AD316" s="4">
        <v>5.45</v>
      </c>
      <c r="AE316" s="4">
        <v>0.13</v>
      </c>
      <c r="AF316" s="4">
        <v>990</v>
      </c>
      <c r="AG316" s="4">
        <v>-11</v>
      </c>
      <c r="AH316" s="4">
        <v>7</v>
      </c>
      <c r="AI316" s="4">
        <v>29</v>
      </c>
      <c r="AJ316" s="4">
        <v>188</v>
      </c>
      <c r="AK316" s="4">
        <v>139</v>
      </c>
      <c r="AL316" s="4">
        <v>1.4</v>
      </c>
      <c r="AM316" s="4">
        <v>195</v>
      </c>
      <c r="AN316" s="4" t="s">
        <v>155</v>
      </c>
      <c r="AO316" s="4">
        <v>2</v>
      </c>
      <c r="AP316" s="5">
        <v>0.91957175925925927</v>
      </c>
      <c r="AQ316" s="4">
        <v>47.158535999999998</v>
      </c>
      <c r="AR316" s="4">
        <v>-88.484913000000006</v>
      </c>
      <c r="AS316" s="4">
        <v>312.7</v>
      </c>
      <c r="AT316" s="4">
        <v>24.3</v>
      </c>
      <c r="AU316" s="4">
        <v>12</v>
      </c>
      <c r="AV316" s="4">
        <v>11</v>
      </c>
      <c r="AW316" s="4" t="s">
        <v>206</v>
      </c>
      <c r="AX316" s="4">
        <v>1</v>
      </c>
      <c r="AY316" s="4">
        <v>1.5</v>
      </c>
      <c r="AZ316" s="4">
        <v>1.9</v>
      </c>
      <c r="BA316" s="4">
        <v>14.023</v>
      </c>
      <c r="BB316" s="4">
        <v>12.96</v>
      </c>
      <c r="BC316" s="4">
        <v>0.92</v>
      </c>
      <c r="BD316" s="4">
        <v>16.001999999999999</v>
      </c>
      <c r="BE316" s="4">
        <v>2510.6469999999999</v>
      </c>
      <c r="BF316" s="4">
        <v>303.38</v>
      </c>
      <c r="BG316" s="4">
        <v>0.39100000000000001</v>
      </c>
      <c r="BH316" s="4">
        <v>0.17499999999999999</v>
      </c>
      <c r="BI316" s="4">
        <v>0.56599999999999995</v>
      </c>
      <c r="BJ316" s="4">
        <v>0.29499999999999998</v>
      </c>
      <c r="BK316" s="4">
        <v>0.13200000000000001</v>
      </c>
      <c r="BL316" s="4">
        <v>0.42699999999999999</v>
      </c>
      <c r="BM316" s="4">
        <v>14.7949</v>
      </c>
      <c r="BQ316" s="4">
        <v>13.65</v>
      </c>
      <c r="BR316" s="4">
        <v>0.22830600000000001</v>
      </c>
      <c r="BS316" s="4">
        <v>-5</v>
      </c>
      <c r="BT316" s="4">
        <v>5.1999999999999998E-2</v>
      </c>
      <c r="BU316" s="4">
        <v>5.5792279999999996</v>
      </c>
      <c r="BV316" s="4">
        <v>1.0504</v>
      </c>
    </row>
    <row r="317" spans="1:74" x14ac:dyDescent="0.25">
      <c r="A317" s="2">
        <v>42068</v>
      </c>
      <c r="B317" s="3">
        <v>2.8819444444444444E-3</v>
      </c>
      <c r="C317" s="4">
        <v>14.018000000000001</v>
      </c>
      <c r="D317" s="4">
        <v>1.3928</v>
      </c>
      <c r="E317" s="4">
        <v>13927.53686</v>
      </c>
      <c r="F317" s="4">
        <v>13.7</v>
      </c>
      <c r="G317" s="4">
        <v>8.9</v>
      </c>
      <c r="H317" s="4">
        <v>977.8</v>
      </c>
      <c r="J317" s="4">
        <v>0.1</v>
      </c>
      <c r="K317" s="4">
        <v>0.86829999999999996</v>
      </c>
      <c r="L317" s="4">
        <v>12.1713</v>
      </c>
      <c r="M317" s="4">
        <v>1.2093</v>
      </c>
      <c r="N317" s="4">
        <v>11.905900000000001</v>
      </c>
      <c r="O317" s="4">
        <v>7.7276999999999996</v>
      </c>
      <c r="P317" s="4">
        <v>19.600000000000001</v>
      </c>
      <c r="Q317" s="4">
        <v>8.9730000000000008</v>
      </c>
      <c r="R317" s="4">
        <v>5.8239999999999998</v>
      </c>
      <c r="S317" s="4">
        <v>14.8</v>
      </c>
      <c r="T317" s="4">
        <v>977.80340000000001</v>
      </c>
      <c r="W317" s="4">
        <v>0</v>
      </c>
      <c r="X317" s="4">
        <v>8.6800000000000002E-2</v>
      </c>
      <c r="Y317" s="4">
        <v>12</v>
      </c>
      <c r="Z317" s="4">
        <v>861</v>
      </c>
      <c r="AA317" s="4">
        <v>893</v>
      </c>
      <c r="AB317" s="4">
        <v>831</v>
      </c>
      <c r="AC317" s="4">
        <v>47</v>
      </c>
      <c r="AD317" s="4">
        <v>5.45</v>
      </c>
      <c r="AE317" s="4">
        <v>0.13</v>
      </c>
      <c r="AF317" s="4">
        <v>990</v>
      </c>
      <c r="AG317" s="4">
        <v>-11</v>
      </c>
      <c r="AH317" s="4">
        <v>7</v>
      </c>
      <c r="AI317" s="4">
        <v>29</v>
      </c>
      <c r="AJ317" s="4">
        <v>188</v>
      </c>
      <c r="AK317" s="4">
        <v>139.1</v>
      </c>
      <c r="AL317" s="4">
        <v>1.3</v>
      </c>
      <c r="AM317" s="4">
        <v>195</v>
      </c>
      <c r="AN317" s="4" t="s">
        <v>155</v>
      </c>
      <c r="AO317" s="4">
        <v>2</v>
      </c>
      <c r="AP317" s="5">
        <v>0.91958333333333331</v>
      </c>
      <c r="AQ317" s="4">
        <v>47.158543000000002</v>
      </c>
      <c r="AR317" s="4">
        <v>-88.484790000000004</v>
      </c>
      <c r="AS317" s="4">
        <v>312.5</v>
      </c>
      <c r="AT317" s="4">
        <v>22.3</v>
      </c>
      <c r="AU317" s="4">
        <v>12</v>
      </c>
      <c r="AV317" s="4">
        <v>11</v>
      </c>
      <c r="AW317" s="4" t="s">
        <v>206</v>
      </c>
      <c r="AX317" s="4">
        <v>1.0564439999999999</v>
      </c>
      <c r="AY317" s="4">
        <v>1.5</v>
      </c>
      <c r="AZ317" s="4">
        <v>1.9564440000000001</v>
      </c>
      <c r="BA317" s="4">
        <v>14.023</v>
      </c>
      <c r="BB317" s="4">
        <v>13.6</v>
      </c>
      <c r="BC317" s="4">
        <v>0.97</v>
      </c>
      <c r="BD317" s="4">
        <v>15.17</v>
      </c>
      <c r="BE317" s="4">
        <v>2738.3069999999998</v>
      </c>
      <c r="BF317" s="4">
        <v>173.16399999999999</v>
      </c>
      <c r="BG317" s="4">
        <v>0.28100000000000003</v>
      </c>
      <c r="BH317" s="4">
        <v>0.182</v>
      </c>
      <c r="BI317" s="4">
        <v>0.46300000000000002</v>
      </c>
      <c r="BJ317" s="4">
        <v>0.21099999999999999</v>
      </c>
      <c r="BK317" s="4">
        <v>0.13700000000000001</v>
      </c>
      <c r="BL317" s="4">
        <v>0.34899999999999998</v>
      </c>
      <c r="BM317" s="4">
        <v>7.2747000000000002</v>
      </c>
      <c r="BQ317" s="4">
        <v>14.204000000000001</v>
      </c>
      <c r="BR317" s="4">
        <v>0.23038800000000001</v>
      </c>
      <c r="BS317" s="4">
        <v>-5</v>
      </c>
      <c r="BT317" s="4">
        <v>5.2102000000000002E-2</v>
      </c>
      <c r="BU317" s="4">
        <v>5.6301059999999996</v>
      </c>
      <c r="BV317" s="4">
        <v>1.05246</v>
      </c>
    </row>
    <row r="318" spans="1:74" x14ac:dyDescent="0.25">
      <c r="A318" s="2">
        <v>42068</v>
      </c>
      <c r="B318" s="3">
        <v>2.8935185185185188E-3</v>
      </c>
      <c r="C318" s="4">
        <v>14.476000000000001</v>
      </c>
      <c r="D318" s="4">
        <v>0.74960000000000004</v>
      </c>
      <c r="E318" s="4">
        <v>7495.8510640000004</v>
      </c>
      <c r="F318" s="4">
        <v>11.6</v>
      </c>
      <c r="G318" s="4">
        <v>8.8000000000000007</v>
      </c>
      <c r="H318" s="4">
        <v>459.9</v>
      </c>
      <c r="J318" s="4">
        <v>0</v>
      </c>
      <c r="K318" s="4">
        <v>0.87090000000000001</v>
      </c>
      <c r="L318" s="4">
        <v>12.6073</v>
      </c>
      <c r="M318" s="4">
        <v>0.65280000000000005</v>
      </c>
      <c r="N318" s="4">
        <v>10.1098</v>
      </c>
      <c r="O318" s="4">
        <v>7.6649000000000003</v>
      </c>
      <c r="P318" s="4">
        <v>17.8</v>
      </c>
      <c r="Q318" s="4">
        <v>7.6193</v>
      </c>
      <c r="R318" s="4">
        <v>5.7766999999999999</v>
      </c>
      <c r="S318" s="4">
        <v>13.4</v>
      </c>
      <c r="T318" s="4">
        <v>459.9162</v>
      </c>
      <c r="W318" s="4">
        <v>0</v>
      </c>
      <c r="X318" s="4">
        <v>0</v>
      </c>
      <c r="Y318" s="4">
        <v>12</v>
      </c>
      <c r="Z318" s="4">
        <v>861</v>
      </c>
      <c r="AA318" s="4">
        <v>893</v>
      </c>
      <c r="AB318" s="4">
        <v>831</v>
      </c>
      <c r="AC318" s="4">
        <v>47</v>
      </c>
      <c r="AD318" s="4">
        <v>5.45</v>
      </c>
      <c r="AE318" s="4">
        <v>0.13</v>
      </c>
      <c r="AF318" s="4">
        <v>990</v>
      </c>
      <c r="AG318" s="4">
        <v>-11</v>
      </c>
      <c r="AH318" s="4">
        <v>7</v>
      </c>
      <c r="AI318" s="4">
        <v>29</v>
      </c>
      <c r="AJ318" s="4">
        <v>188</v>
      </c>
      <c r="AK318" s="4">
        <v>139.9</v>
      </c>
      <c r="AL318" s="4">
        <v>1.4</v>
      </c>
      <c r="AM318" s="4">
        <v>195</v>
      </c>
      <c r="AN318" s="4" t="s">
        <v>155</v>
      </c>
      <c r="AO318" s="4">
        <v>2</v>
      </c>
      <c r="AP318" s="5">
        <v>0.91959490740740746</v>
      </c>
      <c r="AQ318" s="4">
        <v>47.158552999999998</v>
      </c>
      <c r="AR318" s="4">
        <v>-88.484677000000005</v>
      </c>
      <c r="AS318" s="4">
        <v>312.39999999999998</v>
      </c>
      <c r="AT318" s="4">
        <v>20.7</v>
      </c>
      <c r="AU318" s="4">
        <v>12</v>
      </c>
      <c r="AV318" s="4">
        <v>11</v>
      </c>
      <c r="AW318" s="4" t="s">
        <v>206</v>
      </c>
      <c r="AX318" s="4">
        <v>1.1564559999999999</v>
      </c>
      <c r="AY318" s="4">
        <v>1.5564560000000001</v>
      </c>
      <c r="AZ318" s="4">
        <v>2</v>
      </c>
      <c r="BA318" s="4">
        <v>14.023</v>
      </c>
      <c r="BB318" s="4">
        <v>13.89</v>
      </c>
      <c r="BC318" s="4">
        <v>0.99</v>
      </c>
      <c r="BD318" s="4">
        <v>14.819000000000001</v>
      </c>
      <c r="BE318" s="4">
        <v>2873.25</v>
      </c>
      <c r="BF318" s="4">
        <v>94.697000000000003</v>
      </c>
      <c r="BG318" s="4">
        <v>0.24099999999999999</v>
      </c>
      <c r="BH318" s="4">
        <v>0.183</v>
      </c>
      <c r="BI318" s="4">
        <v>0.42399999999999999</v>
      </c>
      <c r="BJ318" s="4">
        <v>0.182</v>
      </c>
      <c r="BK318" s="4">
        <v>0.13800000000000001</v>
      </c>
      <c r="BL318" s="4">
        <v>0.32</v>
      </c>
      <c r="BM318" s="4">
        <v>3.4662000000000002</v>
      </c>
      <c r="BQ318" s="4">
        <v>0</v>
      </c>
      <c r="BR318" s="4">
        <v>0.22755</v>
      </c>
      <c r="BS318" s="4">
        <v>-5</v>
      </c>
      <c r="BT318" s="4">
        <v>5.2796000000000003E-2</v>
      </c>
      <c r="BU318" s="4">
        <v>5.5607540000000002</v>
      </c>
      <c r="BV318" s="4">
        <v>1.066479</v>
      </c>
    </row>
    <row r="319" spans="1:74" x14ac:dyDescent="0.25">
      <c r="A319" s="2">
        <v>42068</v>
      </c>
      <c r="B319" s="3">
        <v>2.9050925925925928E-3</v>
      </c>
      <c r="C319" s="4">
        <v>14.41</v>
      </c>
      <c r="D319" s="4">
        <v>0.90469999999999995</v>
      </c>
      <c r="E319" s="4">
        <v>9046.7114089999995</v>
      </c>
      <c r="F319" s="4">
        <v>11.1</v>
      </c>
      <c r="G319" s="4">
        <v>8.8000000000000007</v>
      </c>
      <c r="H319" s="4">
        <v>830.6</v>
      </c>
      <c r="J319" s="4">
        <v>0</v>
      </c>
      <c r="K319" s="4">
        <v>0.86970000000000003</v>
      </c>
      <c r="L319" s="4">
        <v>12.533300000000001</v>
      </c>
      <c r="M319" s="4">
        <v>0.78680000000000005</v>
      </c>
      <c r="N319" s="4">
        <v>9.6540999999999997</v>
      </c>
      <c r="O319" s="4">
        <v>7.6536999999999997</v>
      </c>
      <c r="P319" s="4">
        <v>17.3</v>
      </c>
      <c r="Q319" s="4">
        <v>7.2758000000000003</v>
      </c>
      <c r="R319" s="4">
        <v>5.7682000000000002</v>
      </c>
      <c r="S319" s="4">
        <v>13</v>
      </c>
      <c r="T319" s="4">
        <v>830.58309999999994</v>
      </c>
      <c r="W319" s="4">
        <v>0</v>
      </c>
      <c r="X319" s="4">
        <v>0</v>
      </c>
      <c r="Y319" s="4">
        <v>12</v>
      </c>
      <c r="Z319" s="4">
        <v>862</v>
      </c>
      <c r="AA319" s="4">
        <v>896</v>
      </c>
      <c r="AB319" s="4">
        <v>833</v>
      </c>
      <c r="AC319" s="4">
        <v>47</v>
      </c>
      <c r="AD319" s="4">
        <v>5.45</v>
      </c>
      <c r="AE319" s="4">
        <v>0.13</v>
      </c>
      <c r="AF319" s="4">
        <v>990</v>
      </c>
      <c r="AG319" s="4">
        <v>-11</v>
      </c>
      <c r="AH319" s="4">
        <v>7</v>
      </c>
      <c r="AI319" s="4">
        <v>29</v>
      </c>
      <c r="AJ319" s="4">
        <v>188</v>
      </c>
      <c r="AK319" s="4">
        <v>139</v>
      </c>
      <c r="AL319" s="4">
        <v>1.4</v>
      </c>
      <c r="AM319" s="4">
        <v>195</v>
      </c>
      <c r="AN319" s="4" t="s">
        <v>155</v>
      </c>
      <c r="AO319" s="4">
        <v>2</v>
      </c>
      <c r="AP319" s="5">
        <v>0.91960648148148139</v>
      </c>
      <c r="AQ319" s="4">
        <v>47.158571999999999</v>
      </c>
      <c r="AR319" s="4">
        <v>-88.484567999999996</v>
      </c>
      <c r="AS319" s="4">
        <v>312.10000000000002</v>
      </c>
      <c r="AT319" s="4">
        <v>19.7</v>
      </c>
      <c r="AU319" s="4">
        <v>12</v>
      </c>
      <c r="AV319" s="4">
        <v>11</v>
      </c>
      <c r="AW319" s="4" t="s">
        <v>206</v>
      </c>
      <c r="AX319" s="4">
        <v>1.2</v>
      </c>
      <c r="AY319" s="4">
        <v>1.6</v>
      </c>
      <c r="AZ319" s="4">
        <v>2.0565000000000002</v>
      </c>
      <c r="BA319" s="4">
        <v>14.023</v>
      </c>
      <c r="BB319" s="4">
        <v>13.75</v>
      </c>
      <c r="BC319" s="4">
        <v>0.98</v>
      </c>
      <c r="BD319" s="4">
        <v>14.977</v>
      </c>
      <c r="BE319" s="4">
        <v>2835.6350000000002</v>
      </c>
      <c r="BF319" s="4">
        <v>113.303</v>
      </c>
      <c r="BG319" s="4">
        <v>0.22900000000000001</v>
      </c>
      <c r="BH319" s="4">
        <v>0.18099999999999999</v>
      </c>
      <c r="BI319" s="4">
        <v>0.41</v>
      </c>
      <c r="BJ319" s="4">
        <v>0.17199999999999999</v>
      </c>
      <c r="BK319" s="4">
        <v>0.13700000000000001</v>
      </c>
      <c r="BL319" s="4">
        <v>0.309</v>
      </c>
      <c r="BM319" s="4">
        <v>6.2142999999999997</v>
      </c>
      <c r="BQ319" s="4">
        <v>0</v>
      </c>
      <c r="BR319" s="4">
        <v>0.25387599999999999</v>
      </c>
      <c r="BS319" s="4">
        <v>-5</v>
      </c>
      <c r="BT319" s="4">
        <v>5.1204E-2</v>
      </c>
      <c r="BU319" s="4">
        <v>6.2040949999999997</v>
      </c>
      <c r="BV319" s="4">
        <v>1.034321</v>
      </c>
    </row>
    <row r="320" spans="1:74" x14ac:dyDescent="0.25">
      <c r="A320" s="2">
        <v>42068</v>
      </c>
      <c r="B320" s="3">
        <v>2.9166666666666668E-3</v>
      </c>
      <c r="C320" s="4">
        <v>13.981</v>
      </c>
      <c r="D320" s="4">
        <v>1.5652999999999999</v>
      </c>
      <c r="E320" s="4">
        <v>15653.476070000001</v>
      </c>
      <c r="F320" s="4">
        <v>9.8000000000000007</v>
      </c>
      <c r="G320" s="4">
        <v>8.8000000000000007</v>
      </c>
      <c r="H320" s="4">
        <v>1579.8</v>
      </c>
      <c r="J320" s="4">
        <v>0</v>
      </c>
      <c r="K320" s="4">
        <v>0.86650000000000005</v>
      </c>
      <c r="L320" s="4">
        <v>12.115</v>
      </c>
      <c r="M320" s="4">
        <v>1.3564000000000001</v>
      </c>
      <c r="N320" s="4">
        <v>8.4951000000000008</v>
      </c>
      <c r="O320" s="4">
        <v>7.6254999999999997</v>
      </c>
      <c r="P320" s="4">
        <v>16.100000000000001</v>
      </c>
      <c r="Q320" s="4">
        <v>6.4024000000000001</v>
      </c>
      <c r="R320" s="4">
        <v>5.7469999999999999</v>
      </c>
      <c r="S320" s="4">
        <v>12.1</v>
      </c>
      <c r="T320" s="4">
        <v>1579.7636</v>
      </c>
      <c r="W320" s="4">
        <v>0</v>
      </c>
      <c r="X320" s="4">
        <v>0</v>
      </c>
      <c r="Y320" s="4">
        <v>12.1</v>
      </c>
      <c r="Z320" s="4">
        <v>862</v>
      </c>
      <c r="AA320" s="4">
        <v>895</v>
      </c>
      <c r="AB320" s="4">
        <v>835</v>
      </c>
      <c r="AC320" s="4">
        <v>47</v>
      </c>
      <c r="AD320" s="4">
        <v>5.45</v>
      </c>
      <c r="AE320" s="4">
        <v>0.13</v>
      </c>
      <c r="AF320" s="4">
        <v>990</v>
      </c>
      <c r="AG320" s="4">
        <v>-11</v>
      </c>
      <c r="AH320" s="4">
        <v>7</v>
      </c>
      <c r="AI320" s="4">
        <v>29</v>
      </c>
      <c r="AJ320" s="4">
        <v>188</v>
      </c>
      <c r="AK320" s="4">
        <v>139</v>
      </c>
      <c r="AL320" s="4">
        <v>1.5</v>
      </c>
      <c r="AM320" s="4">
        <v>195</v>
      </c>
      <c r="AN320" s="4" t="s">
        <v>155</v>
      </c>
      <c r="AO320" s="4">
        <v>2</v>
      </c>
      <c r="AP320" s="5">
        <v>0.91961805555555554</v>
      </c>
      <c r="AQ320" s="4">
        <v>47.158605000000001</v>
      </c>
      <c r="AR320" s="4">
        <v>-88.484455999999994</v>
      </c>
      <c r="AS320" s="4">
        <v>311.89999999999998</v>
      </c>
      <c r="AT320" s="4">
        <v>19.8</v>
      </c>
      <c r="AU320" s="4">
        <v>12</v>
      </c>
      <c r="AV320" s="4">
        <v>11</v>
      </c>
      <c r="AW320" s="4" t="s">
        <v>206</v>
      </c>
      <c r="AX320" s="4">
        <v>1.2</v>
      </c>
      <c r="AY320" s="4">
        <v>1.6</v>
      </c>
      <c r="AZ320" s="4">
        <v>2.1</v>
      </c>
      <c r="BA320" s="4">
        <v>14.023</v>
      </c>
      <c r="BB320" s="4">
        <v>13.41</v>
      </c>
      <c r="BC320" s="4">
        <v>0.96</v>
      </c>
      <c r="BD320" s="4">
        <v>15.403</v>
      </c>
      <c r="BE320" s="4">
        <v>2695.3470000000002</v>
      </c>
      <c r="BF320" s="4">
        <v>192.072</v>
      </c>
      <c r="BG320" s="4">
        <v>0.19800000000000001</v>
      </c>
      <c r="BH320" s="4">
        <v>0.17799999999999999</v>
      </c>
      <c r="BI320" s="4">
        <v>0.376</v>
      </c>
      <c r="BJ320" s="4">
        <v>0.14899999999999999</v>
      </c>
      <c r="BK320" s="4">
        <v>0.13400000000000001</v>
      </c>
      <c r="BL320" s="4">
        <v>0.28299999999999997</v>
      </c>
      <c r="BM320" s="4">
        <v>11.6226</v>
      </c>
      <c r="BQ320" s="4">
        <v>0</v>
      </c>
      <c r="BR320" s="4">
        <v>0.28902</v>
      </c>
      <c r="BS320" s="4">
        <v>-5</v>
      </c>
      <c r="BT320" s="4">
        <v>5.2693999999999998E-2</v>
      </c>
      <c r="BU320" s="4">
        <v>7.062926</v>
      </c>
      <c r="BV320" s="4">
        <v>1.064419</v>
      </c>
    </row>
    <row r="321" spans="1:74" x14ac:dyDescent="0.25">
      <c r="A321" s="2">
        <v>42068</v>
      </c>
      <c r="B321" s="3">
        <v>2.9282407407407412E-3</v>
      </c>
      <c r="C321" s="4">
        <v>13.789</v>
      </c>
      <c r="D321" s="4">
        <v>1.9036999999999999</v>
      </c>
      <c r="E321" s="4">
        <v>19037.187239999999</v>
      </c>
      <c r="F321" s="4">
        <v>9.6999999999999993</v>
      </c>
      <c r="G321" s="4">
        <v>8.8000000000000007</v>
      </c>
      <c r="H321" s="4">
        <v>2115.5</v>
      </c>
      <c r="J321" s="4">
        <v>0</v>
      </c>
      <c r="K321" s="4">
        <v>0.86450000000000005</v>
      </c>
      <c r="L321" s="4">
        <v>11.9208</v>
      </c>
      <c r="M321" s="4">
        <v>1.6457999999999999</v>
      </c>
      <c r="N321" s="4">
        <v>8.3856999999999999</v>
      </c>
      <c r="O321" s="4">
        <v>7.6075999999999997</v>
      </c>
      <c r="P321" s="4">
        <v>16</v>
      </c>
      <c r="Q321" s="4">
        <v>6.3198999999999996</v>
      </c>
      <c r="R321" s="4">
        <v>5.7335000000000003</v>
      </c>
      <c r="S321" s="4">
        <v>12.1</v>
      </c>
      <c r="T321" s="4">
        <v>2115.5453000000002</v>
      </c>
      <c r="W321" s="4">
        <v>0</v>
      </c>
      <c r="X321" s="4">
        <v>0</v>
      </c>
      <c r="Y321" s="4">
        <v>12</v>
      </c>
      <c r="Z321" s="4">
        <v>863</v>
      </c>
      <c r="AA321" s="4">
        <v>896</v>
      </c>
      <c r="AB321" s="4">
        <v>836</v>
      </c>
      <c r="AC321" s="4">
        <v>47</v>
      </c>
      <c r="AD321" s="4">
        <v>5.45</v>
      </c>
      <c r="AE321" s="4">
        <v>0.13</v>
      </c>
      <c r="AF321" s="4">
        <v>990</v>
      </c>
      <c r="AG321" s="4">
        <v>-11</v>
      </c>
      <c r="AH321" s="4">
        <v>7</v>
      </c>
      <c r="AI321" s="4">
        <v>29</v>
      </c>
      <c r="AJ321" s="4">
        <v>188</v>
      </c>
      <c r="AK321" s="4">
        <v>139</v>
      </c>
      <c r="AL321" s="4">
        <v>1.5</v>
      </c>
      <c r="AM321" s="4">
        <v>195</v>
      </c>
      <c r="AN321" s="4" t="s">
        <v>155</v>
      </c>
      <c r="AO321" s="4">
        <v>2</v>
      </c>
      <c r="AP321" s="5">
        <v>0.91962962962962969</v>
      </c>
      <c r="AQ321" s="4">
        <v>47.158622000000001</v>
      </c>
      <c r="AR321" s="4">
        <v>-88.484407000000004</v>
      </c>
      <c r="AS321" s="4">
        <v>311.89999999999998</v>
      </c>
      <c r="AT321" s="4">
        <v>20.7</v>
      </c>
      <c r="AU321" s="4">
        <v>12</v>
      </c>
      <c r="AV321" s="4">
        <v>11</v>
      </c>
      <c r="AW321" s="4" t="s">
        <v>206</v>
      </c>
      <c r="AX321" s="4">
        <v>1.2</v>
      </c>
      <c r="AY321" s="4">
        <v>1.6</v>
      </c>
      <c r="AZ321" s="4">
        <v>2.1</v>
      </c>
      <c r="BA321" s="4">
        <v>14.023</v>
      </c>
      <c r="BB321" s="4">
        <v>13.2</v>
      </c>
      <c r="BC321" s="4">
        <v>0.94</v>
      </c>
      <c r="BD321" s="4">
        <v>15.673999999999999</v>
      </c>
      <c r="BE321" s="4">
        <v>2623.42</v>
      </c>
      <c r="BF321" s="4">
        <v>230.51900000000001</v>
      </c>
      <c r="BG321" s="4">
        <v>0.193</v>
      </c>
      <c r="BH321" s="4">
        <v>0.17499999999999999</v>
      </c>
      <c r="BI321" s="4">
        <v>0.36899999999999999</v>
      </c>
      <c r="BJ321" s="4">
        <v>0.14599999999999999</v>
      </c>
      <c r="BK321" s="4">
        <v>0.13200000000000001</v>
      </c>
      <c r="BL321" s="4">
        <v>0.27800000000000002</v>
      </c>
      <c r="BM321" s="4">
        <v>15.395899999999999</v>
      </c>
      <c r="BQ321" s="4">
        <v>0</v>
      </c>
      <c r="BR321" s="4">
        <v>0.30218200000000001</v>
      </c>
      <c r="BS321" s="4">
        <v>-5</v>
      </c>
      <c r="BT321" s="4">
        <v>5.0102000000000001E-2</v>
      </c>
      <c r="BU321" s="4">
        <v>7.3845729999999996</v>
      </c>
      <c r="BV321" s="4">
        <v>1.01206</v>
      </c>
    </row>
    <row r="322" spans="1:74" x14ac:dyDescent="0.25">
      <c r="A322" s="2">
        <v>42068</v>
      </c>
      <c r="B322" s="3">
        <v>2.9398148148148148E-3</v>
      </c>
      <c r="C322" s="4">
        <v>13.898999999999999</v>
      </c>
      <c r="D322" s="4">
        <v>1.5876999999999999</v>
      </c>
      <c r="E322" s="4">
        <v>15877.24876</v>
      </c>
      <c r="F322" s="4">
        <v>9.6999999999999993</v>
      </c>
      <c r="G322" s="4">
        <v>8.6999999999999993</v>
      </c>
      <c r="H322" s="4">
        <v>1813.1</v>
      </c>
      <c r="J322" s="4">
        <v>0</v>
      </c>
      <c r="K322" s="4">
        <v>0.86670000000000003</v>
      </c>
      <c r="L322" s="4">
        <v>12.046799999999999</v>
      </c>
      <c r="M322" s="4">
        <v>1.3761000000000001</v>
      </c>
      <c r="N322" s="4">
        <v>8.4074000000000009</v>
      </c>
      <c r="O322" s="4">
        <v>7.5411000000000001</v>
      </c>
      <c r="P322" s="4">
        <v>15.9</v>
      </c>
      <c r="Q322" s="4">
        <v>6.3362999999999996</v>
      </c>
      <c r="R322" s="4">
        <v>5.6833999999999998</v>
      </c>
      <c r="S322" s="4">
        <v>12</v>
      </c>
      <c r="T322" s="4">
        <v>1813.1433</v>
      </c>
      <c r="W322" s="4">
        <v>0</v>
      </c>
      <c r="X322" s="4">
        <v>0</v>
      </c>
      <c r="Y322" s="4">
        <v>12</v>
      </c>
      <c r="Z322" s="4">
        <v>866</v>
      </c>
      <c r="AA322" s="4">
        <v>900</v>
      </c>
      <c r="AB322" s="4">
        <v>839</v>
      </c>
      <c r="AC322" s="4">
        <v>47</v>
      </c>
      <c r="AD322" s="4">
        <v>5.45</v>
      </c>
      <c r="AE322" s="4">
        <v>0.13</v>
      </c>
      <c r="AF322" s="4">
        <v>990</v>
      </c>
      <c r="AG322" s="4">
        <v>-11</v>
      </c>
      <c r="AH322" s="4">
        <v>7</v>
      </c>
      <c r="AI322" s="4">
        <v>28.898</v>
      </c>
      <c r="AJ322" s="4">
        <v>188</v>
      </c>
      <c r="AK322" s="4">
        <v>139</v>
      </c>
      <c r="AL322" s="4">
        <v>1.5</v>
      </c>
      <c r="AM322" s="4">
        <v>195</v>
      </c>
      <c r="AN322" s="4" t="s">
        <v>155</v>
      </c>
      <c r="AO322" s="4">
        <v>2</v>
      </c>
      <c r="AP322" s="5">
        <v>0.91962962962962969</v>
      </c>
      <c r="AQ322" s="4">
        <v>47.158693999999997</v>
      </c>
      <c r="AR322" s="4">
        <v>-88.484298999999993</v>
      </c>
      <c r="AS322" s="4">
        <v>311.60000000000002</v>
      </c>
      <c r="AT322" s="4">
        <v>22</v>
      </c>
      <c r="AU322" s="4">
        <v>12</v>
      </c>
      <c r="AV322" s="4">
        <v>11</v>
      </c>
      <c r="AW322" s="4" t="s">
        <v>206</v>
      </c>
      <c r="AX322" s="4">
        <v>1.143556</v>
      </c>
      <c r="AY322" s="4">
        <v>1.430669</v>
      </c>
      <c r="AZ322" s="4">
        <v>1.8742259999999999</v>
      </c>
      <c r="BA322" s="4">
        <v>14.023</v>
      </c>
      <c r="BB322" s="4">
        <v>13.43</v>
      </c>
      <c r="BC322" s="4">
        <v>0.96</v>
      </c>
      <c r="BD322" s="4">
        <v>15.375</v>
      </c>
      <c r="BE322" s="4">
        <v>2685.1410000000001</v>
      </c>
      <c r="BF322" s="4">
        <v>195.22499999999999</v>
      </c>
      <c r="BG322" s="4">
        <v>0.19600000000000001</v>
      </c>
      <c r="BH322" s="4">
        <v>0.17599999999999999</v>
      </c>
      <c r="BI322" s="4">
        <v>0.372</v>
      </c>
      <c r="BJ322" s="4">
        <v>0.14799999999999999</v>
      </c>
      <c r="BK322" s="4">
        <v>0.13300000000000001</v>
      </c>
      <c r="BL322" s="4">
        <v>0.28100000000000003</v>
      </c>
      <c r="BM322" s="4">
        <v>13.3643</v>
      </c>
      <c r="BQ322" s="4">
        <v>0</v>
      </c>
      <c r="BR322" s="4">
        <v>0.34063199999999999</v>
      </c>
      <c r="BS322" s="4">
        <v>-5</v>
      </c>
      <c r="BT322" s="4">
        <v>5.1102000000000002E-2</v>
      </c>
      <c r="BU322" s="4">
        <v>8.3241949999999996</v>
      </c>
      <c r="BV322" s="4">
        <v>1.03226</v>
      </c>
    </row>
    <row r="323" spans="1:74" x14ac:dyDescent="0.25">
      <c r="A323" s="2">
        <v>42068</v>
      </c>
      <c r="B323" s="3">
        <v>2.9513888888888888E-3</v>
      </c>
      <c r="C323" s="4">
        <v>14.1</v>
      </c>
      <c r="D323" s="4">
        <v>1.3142</v>
      </c>
      <c r="E323" s="4">
        <v>13141.62162</v>
      </c>
      <c r="F323" s="4">
        <v>9.6</v>
      </c>
      <c r="G323" s="4">
        <v>8.8000000000000007</v>
      </c>
      <c r="H323" s="4">
        <v>1486.5</v>
      </c>
      <c r="J323" s="4">
        <v>0</v>
      </c>
      <c r="K323" s="4">
        <v>0.8679</v>
      </c>
      <c r="L323" s="4">
        <v>12.238</v>
      </c>
      <c r="M323" s="4">
        <v>1.1406000000000001</v>
      </c>
      <c r="N323" s="4">
        <v>8.3323</v>
      </c>
      <c r="O323" s="4">
        <v>7.6374000000000004</v>
      </c>
      <c r="P323" s="4">
        <v>16</v>
      </c>
      <c r="Q323" s="4">
        <v>6.2797000000000001</v>
      </c>
      <c r="R323" s="4">
        <v>5.7560000000000002</v>
      </c>
      <c r="S323" s="4">
        <v>12</v>
      </c>
      <c r="T323" s="4">
        <v>1486.4664</v>
      </c>
      <c r="W323" s="4">
        <v>0</v>
      </c>
      <c r="X323" s="4">
        <v>0</v>
      </c>
      <c r="Y323" s="4">
        <v>12.1</v>
      </c>
      <c r="Z323" s="4">
        <v>869</v>
      </c>
      <c r="AA323" s="4">
        <v>902</v>
      </c>
      <c r="AB323" s="4">
        <v>842</v>
      </c>
      <c r="AC323" s="4">
        <v>47</v>
      </c>
      <c r="AD323" s="4">
        <v>5.45</v>
      </c>
      <c r="AE323" s="4">
        <v>0.13</v>
      </c>
      <c r="AF323" s="4">
        <v>990</v>
      </c>
      <c r="AG323" s="4">
        <v>-11</v>
      </c>
      <c r="AH323" s="4">
        <v>7</v>
      </c>
      <c r="AI323" s="4">
        <v>28.102</v>
      </c>
      <c r="AJ323" s="4">
        <v>188</v>
      </c>
      <c r="AK323" s="4">
        <v>139</v>
      </c>
      <c r="AL323" s="4">
        <v>1.6</v>
      </c>
      <c r="AM323" s="4">
        <v>195</v>
      </c>
      <c r="AN323" s="4" t="s">
        <v>155</v>
      </c>
      <c r="AO323" s="4">
        <v>2</v>
      </c>
      <c r="AP323" s="5">
        <v>0.91965277777777776</v>
      </c>
      <c r="AQ323" s="4">
        <v>47.158749999999998</v>
      </c>
      <c r="AR323" s="4">
        <v>-88.484215000000006</v>
      </c>
      <c r="AS323" s="4">
        <v>311.3</v>
      </c>
      <c r="AT323" s="4">
        <v>22.7</v>
      </c>
      <c r="AU323" s="4">
        <v>12</v>
      </c>
      <c r="AV323" s="4">
        <v>11</v>
      </c>
      <c r="AW323" s="4" t="s">
        <v>206</v>
      </c>
      <c r="AX323" s="4">
        <v>1.1000000000000001</v>
      </c>
      <c r="AY323" s="4">
        <v>1.3</v>
      </c>
      <c r="AZ323" s="4">
        <v>1.7</v>
      </c>
      <c r="BA323" s="4">
        <v>14.023</v>
      </c>
      <c r="BB323" s="4">
        <v>13.55</v>
      </c>
      <c r="BC323" s="4">
        <v>0.97</v>
      </c>
      <c r="BD323" s="4">
        <v>15.215</v>
      </c>
      <c r="BE323" s="4">
        <v>2743.3380000000002</v>
      </c>
      <c r="BF323" s="4">
        <v>162.73699999999999</v>
      </c>
      <c r="BG323" s="4">
        <v>0.19600000000000001</v>
      </c>
      <c r="BH323" s="4">
        <v>0.17899999999999999</v>
      </c>
      <c r="BI323" s="4">
        <v>0.375</v>
      </c>
      <c r="BJ323" s="4">
        <v>0.14699999999999999</v>
      </c>
      <c r="BK323" s="4">
        <v>0.13500000000000001</v>
      </c>
      <c r="BL323" s="4">
        <v>0.28299999999999997</v>
      </c>
      <c r="BM323" s="4">
        <v>11.019</v>
      </c>
      <c r="BQ323" s="4">
        <v>0</v>
      </c>
      <c r="BR323" s="4">
        <v>0.35999799999999998</v>
      </c>
      <c r="BS323" s="4">
        <v>-5</v>
      </c>
      <c r="BT323" s="4">
        <v>5.1898E-2</v>
      </c>
      <c r="BU323" s="4">
        <v>8.7974519999999998</v>
      </c>
      <c r="BV323" s="4">
        <v>1.04834</v>
      </c>
    </row>
    <row r="324" spans="1:74" x14ac:dyDescent="0.25">
      <c r="A324" s="2">
        <v>42068</v>
      </c>
      <c r="B324" s="3">
        <v>2.9629629629629628E-3</v>
      </c>
      <c r="C324" s="4">
        <v>14.092000000000001</v>
      </c>
      <c r="D324" s="4">
        <v>1.0871999999999999</v>
      </c>
      <c r="E324" s="4">
        <v>10871.99005</v>
      </c>
      <c r="F324" s="4">
        <v>9.5</v>
      </c>
      <c r="G324" s="4">
        <v>12.1</v>
      </c>
      <c r="H324" s="4">
        <v>1442.3</v>
      </c>
      <c r="J324" s="4">
        <v>0</v>
      </c>
      <c r="K324" s="4">
        <v>0.87</v>
      </c>
      <c r="L324" s="4">
        <v>12.260300000000001</v>
      </c>
      <c r="M324" s="4">
        <v>0.94589999999999996</v>
      </c>
      <c r="N324" s="4">
        <v>8.2655999999999992</v>
      </c>
      <c r="O324" s="4">
        <v>10.5151</v>
      </c>
      <c r="P324" s="4">
        <v>18.8</v>
      </c>
      <c r="Q324" s="4">
        <v>6.2294</v>
      </c>
      <c r="R324" s="4">
        <v>7.9248000000000003</v>
      </c>
      <c r="S324" s="4">
        <v>14.2</v>
      </c>
      <c r="T324" s="4">
        <v>1442.2825</v>
      </c>
      <c r="W324" s="4">
        <v>0</v>
      </c>
      <c r="X324" s="4">
        <v>0</v>
      </c>
      <c r="Y324" s="4">
        <v>12</v>
      </c>
      <c r="Z324" s="4">
        <v>871</v>
      </c>
      <c r="AA324" s="4">
        <v>905</v>
      </c>
      <c r="AB324" s="4">
        <v>843</v>
      </c>
      <c r="AC324" s="4">
        <v>47</v>
      </c>
      <c r="AD324" s="4">
        <v>5.45</v>
      </c>
      <c r="AE324" s="4">
        <v>0.13</v>
      </c>
      <c r="AF324" s="4">
        <v>990</v>
      </c>
      <c r="AG324" s="4">
        <v>-11</v>
      </c>
      <c r="AH324" s="4">
        <v>7</v>
      </c>
      <c r="AI324" s="4">
        <v>28.898102000000002</v>
      </c>
      <c r="AJ324" s="4">
        <v>188</v>
      </c>
      <c r="AK324" s="4">
        <v>139.1</v>
      </c>
      <c r="AL324" s="4">
        <v>1.5</v>
      </c>
      <c r="AM324" s="4">
        <v>195</v>
      </c>
      <c r="AN324" s="4" t="s">
        <v>155</v>
      </c>
      <c r="AO324" s="4">
        <v>2</v>
      </c>
      <c r="AP324" s="5">
        <v>0.91965277777777776</v>
      </c>
      <c r="AQ324" s="4">
        <v>47.158800999999997</v>
      </c>
      <c r="AR324" s="4">
        <v>-88.484178999999997</v>
      </c>
      <c r="AS324" s="4">
        <v>311.2</v>
      </c>
      <c r="AT324" s="4">
        <v>23.5</v>
      </c>
      <c r="AU324" s="4">
        <v>12</v>
      </c>
      <c r="AV324" s="4">
        <v>11</v>
      </c>
      <c r="AW324" s="4" t="s">
        <v>206</v>
      </c>
      <c r="AX324" s="4">
        <v>1.1000000000000001</v>
      </c>
      <c r="AY324" s="4">
        <v>1.3564560000000001</v>
      </c>
      <c r="AZ324" s="4">
        <v>1.7</v>
      </c>
      <c r="BA324" s="4">
        <v>14.023</v>
      </c>
      <c r="BB324" s="4">
        <v>13.78</v>
      </c>
      <c r="BC324" s="4">
        <v>0.98</v>
      </c>
      <c r="BD324" s="4">
        <v>14.941000000000001</v>
      </c>
      <c r="BE324" s="4">
        <v>2784.8629999999998</v>
      </c>
      <c r="BF324" s="4">
        <v>136.745</v>
      </c>
      <c r="BG324" s="4">
        <v>0.19700000000000001</v>
      </c>
      <c r="BH324" s="4">
        <v>0.25</v>
      </c>
      <c r="BI324" s="4">
        <v>0.44700000000000001</v>
      </c>
      <c r="BJ324" s="4">
        <v>0.14799999999999999</v>
      </c>
      <c r="BK324" s="4">
        <v>0.189</v>
      </c>
      <c r="BL324" s="4">
        <v>0.33700000000000002</v>
      </c>
      <c r="BM324" s="4">
        <v>10.833600000000001</v>
      </c>
      <c r="BQ324" s="4">
        <v>0</v>
      </c>
      <c r="BR324" s="4">
        <v>0.40471299999999999</v>
      </c>
      <c r="BS324" s="4">
        <v>-5</v>
      </c>
      <c r="BT324" s="4">
        <v>5.0999999999999997E-2</v>
      </c>
      <c r="BU324" s="4">
        <v>9.8901810000000001</v>
      </c>
      <c r="BV324" s="4">
        <v>1.0302</v>
      </c>
    </row>
    <row r="325" spans="1:74" x14ac:dyDescent="0.25">
      <c r="A325" s="2">
        <v>42068</v>
      </c>
      <c r="B325" s="3">
        <v>2.9745370370370373E-3</v>
      </c>
      <c r="C325" s="4">
        <v>13.978999999999999</v>
      </c>
      <c r="D325" s="4">
        <v>0.77529999999999999</v>
      </c>
      <c r="E325" s="4">
        <v>7752.5311199999996</v>
      </c>
      <c r="F325" s="4">
        <v>9.5</v>
      </c>
      <c r="G325" s="4">
        <v>12.2</v>
      </c>
      <c r="H325" s="4">
        <v>1218.9000000000001</v>
      </c>
      <c r="J325" s="4">
        <v>0</v>
      </c>
      <c r="K325" s="4">
        <v>0.87380000000000002</v>
      </c>
      <c r="L325" s="4">
        <v>12.214700000000001</v>
      </c>
      <c r="M325" s="4">
        <v>0.6774</v>
      </c>
      <c r="N325" s="4">
        <v>8.3012999999999995</v>
      </c>
      <c r="O325" s="4">
        <v>10.660600000000001</v>
      </c>
      <c r="P325" s="4">
        <v>19</v>
      </c>
      <c r="Q325" s="4">
        <v>6.2563000000000004</v>
      </c>
      <c r="R325" s="4">
        <v>8.0343999999999998</v>
      </c>
      <c r="S325" s="4">
        <v>14.3</v>
      </c>
      <c r="T325" s="4">
        <v>1218.9387999999999</v>
      </c>
      <c r="W325" s="4">
        <v>0</v>
      </c>
      <c r="X325" s="4">
        <v>0</v>
      </c>
      <c r="Y325" s="4">
        <v>12.1</v>
      </c>
      <c r="Z325" s="4">
        <v>870</v>
      </c>
      <c r="AA325" s="4">
        <v>906</v>
      </c>
      <c r="AB325" s="4">
        <v>842</v>
      </c>
      <c r="AC325" s="4">
        <v>47</v>
      </c>
      <c r="AD325" s="4">
        <v>5.45</v>
      </c>
      <c r="AE325" s="4">
        <v>0.13</v>
      </c>
      <c r="AF325" s="4">
        <v>990</v>
      </c>
      <c r="AG325" s="4">
        <v>-11</v>
      </c>
      <c r="AH325" s="4">
        <v>7</v>
      </c>
      <c r="AI325" s="4">
        <v>28</v>
      </c>
      <c r="AJ325" s="4">
        <v>188</v>
      </c>
      <c r="AK325" s="4">
        <v>140</v>
      </c>
      <c r="AL325" s="4">
        <v>1.5</v>
      </c>
      <c r="AM325" s="4">
        <v>195</v>
      </c>
      <c r="AN325" s="4" t="s">
        <v>155</v>
      </c>
      <c r="AO325" s="4">
        <v>2</v>
      </c>
      <c r="AP325" s="5">
        <v>0.9196643518518518</v>
      </c>
      <c r="AQ325" s="4">
        <v>47.158895999999999</v>
      </c>
      <c r="AR325" s="4">
        <v>-88.484131000000005</v>
      </c>
      <c r="AS325" s="4">
        <v>311</v>
      </c>
      <c r="AT325" s="4">
        <v>24.9</v>
      </c>
      <c r="AU325" s="4">
        <v>12</v>
      </c>
      <c r="AV325" s="4">
        <v>11</v>
      </c>
      <c r="AW325" s="4" t="s">
        <v>206</v>
      </c>
      <c r="AX325" s="4">
        <v>1.1000000000000001</v>
      </c>
      <c r="AY325" s="4">
        <v>1.4</v>
      </c>
      <c r="AZ325" s="4">
        <v>1.7565</v>
      </c>
      <c r="BA325" s="4">
        <v>14.023</v>
      </c>
      <c r="BB325" s="4">
        <v>14.21</v>
      </c>
      <c r="BC325" s="4">
        <v>1.01</v>
      </c>
      <c r="BD325" s="4">
        <v>14.44</v>
      </c>
      <c r="BE325" s="4">
        <v>2846.45</v>
      </c>
      <c r="BF325" s="4">
        <v>100.476</v>
      </c>
      <c r="BG325" s="4">
        <v>0.20300000000000001</v>
      </c>
      <c r="BH325" s="4">
        <v>0.26</v>
      </c>
      <c r="BI325" s="4">
        <v>0.46300000000000002</v>
      </c>
      <c r="BJ325" s="4">
        <v>0.153</v>
      </c>
      <c r="BK325" s="4">
        <v>0.19600000000000001</v>
      </c>
      <c r="BL325" s="4">
        <v>0.34899999999999998</v>
      </c>
      <c r="BM325" s="4">
        <v>9.3933999999999997</v>
      </c>
      <c r="BQ325" s="4">
        <v>0</v>
      </c>
      <c r="BR325" s="4">
        <v>0.40634900000000002</v>
      </c>
      <c r="BS325" s="4">
        <v>-5</v>
      </c>
      <c r="BT325" s="4">
        <v>5.1101000000000001E-2</v>
      </c>
      <c r="BU325" s="4">
        <v>9.9301630000000003</v>
      </c>
      <c r="BV325" s="4">
        <v>1.0322420000000001</v>
      </c>
    </row>
    <row r="326" spans="1:74" x14ac:dyDescent="0.25">
      <c r="A326" s="2">
        <v>42068</v>
      </c>
      <c r="B326" s="3">
        <v>2.9861111111111113E-3</v>
      </c>
      <c r="C326" s="4">
        <v>13.827999999999999</v>
      </c>
      <c r="D326" s="4">
        <v>0.31900000000000001</v>
      </c>
      <c r="E326" s="4">
        <v>3189.781199</v>
      </c>
      <c r="F326" s="4">
        <v>9.6</v>
      </c>
      <c r="G326" s="4">
        <v>12.2</v>
      </c>
      <c r="H326" s="4">
        <v>578.79999999999995</v>
      </c>
      <c r="J326" s="4">
        <v>0</v>
      </c>
      <c r="K326" s="4">
        <v>0.87960000000000005</v>
      </c>
      <c r="L326" s="4">
        <v>12.1623</v>
      </c>
      <c r="M326" s="4">
        <v>0.28060000000000002</v>
      </c>
      <c r="N326" s="4">
        <v>8.4430999999999994</v>
      </c>
      <c r="O326" s="4">
        <v>10.730700000000001</v>
      </c>
      <c r="P326" s="4">
        <v>19.2</v>
      </c>
      <c r="Q326" s="4">
        <v>6.3632</v>
      </c>
      <c r="R326" s="4">
        <v>8.0873000000000008</v>
      </c>
      <c r="S326" s="4">
        <v>14.5</v>
      </c>
      <c r="T326" s="4">
        <v>578.76409999999998</v>
      </c>
      <c r="W326" s="4">
        <v>0</v>
      </c>
      <c r="X326" s="4">
        <v>0</v>
      </c>
      <c r="Y326" s="4">
        <v>12</v>
      </c>
      <c r="Z326" s="4">
        <v>872</v>
      </c>
      <c r="AA326" s="4">
        <v>910</v>
      </c>
      <c r="AB326" s="4">
        <v>845</v>
      </c>
      <c r="AC326" s="4">
        <v>47</v>
      </c>
      <c r="AD326" s="4">
        <v>5.45</v>
      </c>
      <c r="AE326" s="4">
        <v>0.13</v>
      </c>
      <c r="AF326" s="4">
        <v>990</v>
      </c>
      <c r="AG326" s="4">
        <v>-11</v>
      </c>
      <c r="AH326" s="4">
        <v>7</v>
      </c>
      <c r="AI326" s="4">
        <v>28</v>
      </c>
      <c r="AJ326" s="4">
        <v>188</v>
      </c>
      <c r="AK326" s="4">
        <v>140</v>
      </c>
      <c r="AL326" s="4">
        <v>1.5</v>
      </c>
      <c r="AM326" s="4">
        <v>195</v>
      </c>
      <c r="AN326" s="4" t="s">
        <v>155</v>
      </c>
      <c r="AO326" s="4">
        <v>2</v>
      </c>
      <c r="AP326" s="5">
        <v>0.91967592592592595</v>
      </c>
      <c r="AQ326" s="4">
        <v>47.159059999999997</v>
      </c>
      <c r="AR326" s="4">
        <v>-88.484093999999999</v>
      </c>
      <c r="AS326" s="4">
        <v>310.89999999999998</v>
      </c>
      <c r="AT326" s="4">
        <v>26.1</v>
      </c>
      <c r="AU326" s="4">
        <v>12</v>
      </c>
      <c r="AV326" s="4">
        <v>11</v>
      </c>
      <c r="AW326" s="4" t="s">
        <v>206</v>
      </c>
      <c r="AX326" s="4">
        <v>1.1000000000000001</v>
      </c>
      <c r="AY326" s="4">
        <v>1.4</v>
      </c>
      <c r="AZ326" s="4">
        <v>1.8</v>
      </c>
      <c r="BA326" s="4">
        <v>14.023</v>
      </c>
      <c r="BB326" s="4">
        <v>14.91</v>
      </c>
      <c r="BC326" s="4">
        <v>1.06</v>
      </c>
      <c r="BD326" s="4">
        <v>13.692</v>
      </c>
      <c r="BE326" s="4">
        <v>2951.0050000000001</v>
      </c>
      <c r="BF326" s="4">
        <v>43.326999999999998</v>
      </c>
      <c r="BG326" s="4">
        <v>0.215</v>
      </c>
      <c r="BH326" s="4">
        <v>0.27300000000000002</v>
      </c>
      <c r="BI326" s="4">
        <v>0.48699999999999999</v>
      </c>
      <c r="BJ326" s="4">
        <v>0.16200000000000001</v>
      </c>
      <c r="BK326" s="4">
        <v>0.20499999999999999</v>
      </c>
      <c r="BL326" s="4">
        <v>0.36699999999999999</v>
      </c>
      <c r="BM326" s="4">
        <v>4.6437999999999997</v>
      </c>
      <c r="BQ326" s="4">
        <v>0</v>
      </c>
      <c r="BR326" s="4">
        <v>0.37397599999999998</v>
      </c>
      <c r="BS326" s="4">
        <v>-5</v>
      </c>
      <c r="BT326" s="4">
        <v>5.1898E-2</v>
      </c>
      <c r="BU326" s="4">
        <v>9.1390390000000004</v>
      </c>
      <c r="BV326" s="4">
        <v>1.04834</v>
      </c>
    </row>
    <row r="327" spans="1:74" x14ac:dyDescent="0.25">
      <c r="A327" s="2">
        <v>42068</v>
      </c>
      <c r="B327" s="3">
        <v>2.9976851851851848E-3</v>
      </c>
      <c r="C327" s="4">
        <v>13.605</v>
      </c>
      <c r="D327" s="4">
        <v>0.1447</v>
      </c>
      <c r="E327" s="4">
        <v>1447.4797410000001</v>
      </c>
      <c r="F327" s="4">
        <v>10.3</v>
      </c>
      <c r="G327" s="4">
        <v>13.5</v>
      </c>
      <c r="H327" s="4">
        <v>296.3</v>
      </c>
      <c r="J327" s="4">
        <v>0</v>
      </c>
      <c r="K327" s="4">
        <v>0.8831</v>
      </c>
      <c r="L327" s="4">
        <v>12.0143</v>
      </c>
      <c r="M327" s="4">
        <v>0.1278</v>
      </c>
      <c r="N327" s="4">
        <v>9.0957000000000008</v>
      </c>
      <c r="O327" s="4">
        <v>11.9216</v>
      </c>
      <c r="P327" s="4">
        <v>21</v>
      </c>
      <c r="Q327" s="4">
        <v>6.8540000000000001</v>
      </c>
      <c r="R327" s="4">
        <v>8.9833999999999996</v>
      </c>
      <c r="S327" s="4">
        <v>15.8</v>
      </c>
      <c r="T327" s="4">
        <v>296.27440000000001</v>
      </c>
      <c r="W327" s="4">
        <v>0</v>
      </c>
      <c r="X327" s="4">
        <v>0</v>
      </c>
      <c r="Y327" s="4">
        <v>12</v>
      </c>
      <c r="Z327" s="4">
        <v>875</v>
      </c>
      <c r="AA327" s="4">
        <v>910</v>
      </c>
      <c r="AB327" s="4">
        <v>847</v>
      </c>
      <c r="AC327" s="4">
        <v>47</v>
      </c>
      <c r="AD327" s="4">
        <v>5.41</v>
      </c>
      <c r="AE327" s="4">
        <v>0.12</v>
      </c>
      <c r="AF327" s="4">
        <v>990</v>
      </c>
      <c r="AG327" s="4">
        <v>-11.1</v>
      </c>
      <c r="AH327" s="4">
        <v>7</v>
      </c>
      <c r="AI327" s="4">
        <v>28</v>
      </c>
      <c r="AJ327" s="4">
        <v>188</v>
      </c>
      <c r="AK327" s="4">
        <v>140</v>
      </c>
      <c r="AL327" s="4">
        <v>1.5</v>
      </c>
      <c r="AM327" s="4">
        <v>195</v>
      </c>
      <c r="AN327" s="4" t="s">
        <v>155</v>
      </c>
      <c r="AO327" s="4">
        <v>2</v>
      </c>
      <c r="AP327" s="5">
        <v>0.91969907407407403</v>
      </c>
      <c r="AQ327" s="4">
        <v>47.159153000000003</v>
      </c>
      <c r="AR327" s="4">
        <v>-88.484076999999999</v>
      </c>
      <c r="AS327" s="4">
        <v>310.89999999999998</v>
      </c>
      <c r="AT327" s="4">
        <v>26.6</v>
      </c>
      <c r="AU327" s="4">
        <v>12</v>
      </c>
      <c r="AV327" s="4">
        <v>10</v>
      </c>
      <c r="AW327" s="4" t="s">
        <v>221</v>
      </c>
      <c r="AX327" s="4">
        <v>1.3822179999999999</v>
      </c>
      <c r="AY327" s="4">
        <v>1.5128870000000001</v>
      </c>
      <c r="AZ327" s="4">
        <v>2.0822180000000001</v>
      </c>
      <c r="BA327" s="4">
        <v>14.023</v>
      </c>
      <c r="BB327" s="4">
        <v>15.37</v>
      </c>
      <c r="BC327" s="4">
        <v>1.1000000000000001</v>
      </c>
      <c r="BD327" s="4">
        <v>13.24</v>
      </c>
      <c r="BE327" s="4">
        <v>2994.1529999999998</v>
      </c>
      <c r="BF327" s="4">
        <v>20.274999999999999</v>
      </c>
      <c r="BG327" s="4">
        <v>0.23699999999999999</v>
      </c>
      <c r="BH327" s="4">
        <v>0.311</v>
      </c>
      <c r="BI327" s="4">
        <v>0.54900000000000004</v>
      </c>
      <c r="BJ327" s="4">
        <v>0.17899999999999999</v>
      </c>
      <c r="BK327" s="4">
        <v>0.23400000000000001</v>
      </c>
      <c r="BL327" s="4">
        <v>0.41299999999999998</v>
      </c>
      <c r="BM327" s="4">
        <v>2.4417</v>
      </c>
      <c r="BQ327" s="4">
        <v>0</v>
      </c>
      <c r="BR327" s="4">
        <v>0.45544800000000002</v>
      </c>
      <c r="BS327" s="4">
        <v>-5</v>
      </c>
      <c r="BT327" s="4">
        <v>5.1204E-2</v>
      </c>
      <c r="BU327" s="4">
        <v>11.130011</v>
      </c>
      <c r="BV327" s="4">
        <v>1.034321</v>
      </c>
    </row>
    <row r="328" spans="1:74" x14ac:dyDescent="0.25">
      <c r="A328" s="2">
        <v>42068</v>
      </c>
      <c r="B328" s="3">
        <v>3.0092592592592588E-3</v>
      </c>
      <c r="C328" s="4">
        <v>13.366</v>
      </c>
      <c r="D328" s="4">
        <v>8.5199999999999998E-2</v>
      </c>
      <c r="E328" s="4">
        <v>852.33076300000005</v>
      </c>
      <c r="F328" s="4">
        <v>22.9</v>
      </c>
      <c r="G328" s="4">
        <v>13.4</v>
      </c>
      <c r="H328" s="4">
        <v>195.9</v>
      </c>
      <c r="J328" s="4">
        <v>0</v>
      </c>
      <c r="K328" s="4">
        <v>0.88560000000000005</v>
      </c>
      <c r="L328" s="4">
        <v>11.8368</v>
      </c>
      <c r="M328" s="4">
        <v>7.5499999999999998E-2</v>
      </c>
      <c r="N328" s="4">
        <v>20.3065</v>
      </c>
      <c r="O328" s="4">
        <v>11.8675</v>
      </c>
      <c r="P328" s="4">
        <v>32.200000000000003</v>
      </c>
      <c r="Q328" s="4">
        <v>15.2835</v>
      </c>
      <c r="R328" s="4">
        <v>8.9320000000000004</v>
      </c>
      <c r="S328" s="4">
        <v>24.2</v>
      </c>
      <c r="T328" s="4">
        <v>195.89689999999999</v>
      </c>
      <c r="W328" s="4">
        <v>0</v>
      </c>
      <c r="X328" s="4">
        <v>0</v>
      </c>
      <c r="Y328" s="4">
        <v>12.1</v>
      </c>
      <c r="Z328" s="4">
        <v>877</v>
      </c>
      <c r="AA328" s="4">
        <v>911</v>
      </c>
      <c r="AB328" s="4">
        <v>847</v>
      </c>
      <c r="AC328" s="4">
        <v>47</v>
      </c>
      <c r="AD328" s="4">
        <v>5.07</v>
      </c>
      <c r="AE328" s="4">
        <v>0.12</v>
      </c>
      <c r="AF328" s="4">
        <v>990</v>
      </c>
      <c r="AG328" s="4">
        <v>-11.9</v>
      </c>
      <c r="AH328" s="4">
        <v>7</v>
      </c>
      <c r="AI328" s="4">
        <v>28</v>
      </c>
      <c r="AJ328" s="4">
        <v>188</v>
      </c>
      <c r="AK328" s="4">
        <v>140</v>
      </c>
      <c r="AL328" s="4">
        <v>1.7</v>
      </c>
      <c r="AM328" s="4">
        <v>195</v>
      </c>
      <c r="AN328" s="4" t="s">
        <v>155</v>
      </c>
      <c r="AO328" s="4">
        <v>2</v>
      </c>
      <c r="AP328" s="5">
        <v>0.91969907407407403</v>
      </c>
      <c r="AQ328" s="4">
        <v>47.159224000000002</v>
      </c>
      <c r="AR328" s="4">
        <v>-88.484086000000005</v>
      </c>
      <c r="AS328" s="4">
        <v>310.89999999999998</v>
      </c>
      <c r="AT328" s="4">
        <v>27.3</v>
      </c>
      <c r="AU328" s="4">
        <v>12</v>
      </c>
      <c r="AV328" s="4">
        <v>10</v>
      </c>
      <c r="AW328" s="4" t="s">
        <v>212</v>
      </c>
      <c r="AX328" s="4">
        <v>1.938739</v>
      </c>
      <c r="AY328" s="4">
        <v>1.261261</v>
      </c>
      <c r="AZ328" s="4">
        <v>2.5822820000000002</v>
      </c>
      <c r="BA328" s="4">
        <v>14.023</v>
      </c>
      <c r="BB328" s="4">
        <v>15.71</v>
      </c>
      <c r="BC328" s="4">
        <v>1.1200000000000001</v>
      </c>
      <c r="BD328" s="4">
        <v>12.917999999999999</v>
      </c>
      <c r="BE328" s="4">
        <v>3009.4250000000002</v>
      </c>
      <c r="BF328" s="4">
        <v>12.214</v>
      </c>
      <c r="BG328" s="4">
        <v>0.54100000000000004</v>
      </c>
      <c r="BH328" s="4">
        <v>0.316</v>
      </c>
      <c r="BI328" s="4">
        <v>0.85699999999999998</v>
      </c>
      <c r="BJ328" s="4">
        <v>0.40699999999999997</v>
      </c>
      <c r="BK328" s="4">
        <v>0.23799999999999999</v>
      </c>
      <c r="BL328" s="4">
        <v>0.64500000000000002</v>
      </c>
      <c r="BM328" s="4">
        <v>1.647</v>
      </c>
      <c r="BQ328" s="4">
        <v>0</v>
      </c>
      <c r="BR328" s="4">
        <v>0.46700399999999997</v>
      </c>
      <c r="BS328" s="4">
        <v>-5</v>
      </c>
      <c r="BT328" s="4">
        <v>5.2796000000000003E-2</v>
      </c>
      <c r="BU328" s="4">
        <v>11.412411000000001</v>
      </c>
      <c r="BV328" s="4">
        <v>1.066479</v>
      </c>
    </row>
    <row r="329" spans="1:74" x14ac:dyDescent="0.25">
      <c r="A329" s="2">
        <v>42068</v>
      </c>
      <c r="B329" s="3">
        <v>3.0208333333333333E-3</v>
      </c>
      <c r="C329" s="4">
        <v>13.194000000000001</v>
      </c>
      <c r="D329" s="4">
        <v>6.4600000000000005E-2</v>
      </c>
      <c r="E329" s="4">
        <v>645.656566</v>
      </c>
      <c r="F329" s="4">
        <v>43.7</v>
      </c>
      <c r="G329" s="4">
        <v>10.9</v>
      </c>
      <c r="H329" s="4">
        <v>151.80000000000001</v>
      </c>
      <c r="J329" s="4">
        <v>0</v>
      </c>
      <c r="K329" s="4">
        <v>0.88719999999999999</v>
      </c>
      <c r="L329" s="4">
        <v>11.7052</v>
      </c>
      <c r="M329" s="4">
        <v>5.7299999999999997E-2</v>
      </c>
      <c r="N329" s="4">
        <v>38.798299999999998</v>
      </c>
      <c r="O329" s="4">
        <v>9.6707000000000001</v>
      </c>
      <c r="P329" s="4">
        <v>48.5</v>
      </c>
      <c r="Q329" s="4">
        <v>29.235900000000001</v>
      </c>
      <c r="R329" s="4">
        <v>7.2872000000000003</v>
      </c>
      <c r="S329" s="4">
        <v>36.5</v>
      </c>
      <c r="T329" s="4">
        <v>151.7911</v>
      </c>
      <c r="W329" s="4">
        <v>0</v>
      </c>
      <c r="X329" s="4">
        <v>0</v>
      </c>
      <c r="Y329" s="4">
        <v>12</v>
      </c>
      <c r="Z329" s="4">
        <v>875</v>
      </c>
      <c r="AA329" s="4">
        <v>909</v>
      </c>
      <c r="AB329" s="4">
        <v>846</v>
      </c>
      <c r="AC329" s="4">
        <v>47</v>
      </c>
      <c r="AD329" s="4">
        <v>5.41</v>
      </c>
      <c r="AE329" s="4">
        <v>0.12</v>
      </c>
      <c r="AF329" s="4">
        <v>990</v>
      </c>
      <c r="AG329" s="4">
        <v>-11.1</v>
      </c>
      <c r="AH329" s="4">
        <v>7</v>
      </c>
      <c r="AI329" s="4">
        <v>28</v>
      </c>
      <c r="AJ329" s="4">
        <v>188</v>
      </c>
      <c r="AK329" s="4">
        <v>140</v>
      </c>
      <c r="AL329" s="4">
        <v>1.7</v>
      </c>
      <c r="AM329" s="4">
        <v>195</v>
      </c>
      <c r="AN329" s="4" t="s">
        <v>155</v>
      </c>
      <c r="AO329" s="4">
        <v>2</v>
      </c>
      <c r="AP329" s="5">
        <v>0.91971064814814818</v>
      </c>
      <c r="AQ329" s="4">
        <v>47.159340999999998</v>
      </c>
      <c r="AR329" s="4">
        <v>-88.484087000000002</v>
      </c>
      <c r="AS329" s="4">
        <v>310.8</v>
      </c>
      <c r="AT329" s="4">
        <v>28.8</v>
      </c>
      <c r="AU329" s="4">
        <v>12</v>
      </c>
      <c r="AV329" s="4">
        <v>10</v>
      </c>
      <c r="AW329" s="4" t="s">
        <v>212</v>
      </c>
      <c r="AX329" s="4">
        <v>2.4824999999999999</v>
      </c>
      <c r="AY329" s="4">
        <v>1.2825</v>
      </c>
      <c r="AZ329" s="4">
        <v>3.1389999999999998</v>
      </c>
      <c r="BA329" s="4">
        <v>14.023</v>
      </c>
      <c r="BB329" s="4">
        <v>15.93</v>
      </c>
      <c r="BC329" s="4">
        <v>1.1399999999999999</v>
      </c>
      <c r="BD329" s="4">
        <v>12.718</v>
      </c>
      <c r="BE329" s="4">
        <v>3015.0650000000001</v>
      </c>
      <c r="BF329" s="4">
        <v>9.391</v>
      </c>
      <c r="BG329" s="4">
        <v>1.0469999999999999</v>
      </c>
      <c r="BH329" s="4">
        <v>0.26100000000000001</v>
      </c>
      <c r="BI329" s="4">
        <v>1.3069999999999999</v>
      </c>
      <c r="BJ329" s="4">
        <v>0.78900000000000003</v>
      </c>
      <c r="BK329" s="4">
        <v>0.19700000000000001</v>
      </c>
      <c r="BL329" s="4">
        <v>0.98499999999999999</v>
      </c>
      <c r="BM329" s="4">
        <v>1.2929999999999999</v>
      </c>
      <c r="BQ329" s="4">
        <v>0</v>
      </c>
      <c r="BR329" s="4">
        <v>0.38644600000000001</v>
      </c>
      <c r="BS329" s="4">
        <v>-5</v>
      </c>
      <c r="BT329" s="4">
        <v>5.0999999999999997E-2</v>
      </c>
      <c r="BU329" s="4">
        <v>9.4437739999999994</v>
      </c>
      <c r="BV329" s="4">
        <v>1.0302</v>
      </c>
    </row>
    <row r="330" spans="1:74" x14ac:dyDescent="0.25">
      <c r="A330" s="2">
        <v>42068</v>
      </c>
      <c r="B330" s="3">
        <v>3.0324074074074073E-3</v>
      </c>
      <c r="C330" s="4">
        <v>13.196999999999999</v>
      </c>
      <c r="D330" s="4">
        <v>5.6500000000000002E-2</v>
      </c>
      <c r="E330" s="4">
        <v>564.59069</v>
      </c>
      <c r="F330" s="4">
        <v>87.3</v>
      </c>
      <c r="G330" s="4">
        <v>10.8</v>
      </c>
      <c r="H330" s="4">
        <v>170.3</v>
      </c>
      <c r="J330" s="4">
        <v>0.22</v>
      </c>
      <c r="K330" s="4">
        <v>0.88719999999999999</v>
      </c>
      <c r="L330" s="4">
        <v>11.708399999999999</v>
      </c>
      <c r="M330" s="4">
        <v>5.0099999999999999E-2</v>
      </c>
      <c r="N330" s="4">
        <v>77.461100000000002</v>
      </c>
      <c r="O330" s="4">
        <v>9.5815999999999999</v>
      </c>
      <c r="P330" s="4">
        <v>87</v>
      </c>
      <c r="Q330" s="4">
        <v>58.291899999999998</v>
      </c>
      <c r="R330" s="4">
        <v>7.2103999999999999</v>
      </c>
      <c r="S330" s="4">
        <v>65.5</v>
      </c>
      <c r="T330" s="4">
        <v>170.3</v>
      </c>
      <c r="W330" s="4">
        <v>0</v>
      </c>
      <c r="X330" s="4">
        <v>0.19159999999999999</v>
      </c>
      <c r="Y330" s="4">
        <v>12</v>
      </c>
      <c r="Z330" s="4">
        <v>874</v>
      </c>
      <c r="AA330" s="4">
        <v>907</v>
      </c>
      <c r="AB330" s="4">
        <v>845</v>
      </c>
      <c r="AC330" s="4">
        <v>47</v>
      </c>
      <c r="AD330" s="4">
        <v>5.03</v>
      </c>
      <c r="AE330" s="4">
        <v>0.12</v>
      </c>
      <c r="AF330" s="4">
        <v>990</v>
      </c>
      <c r="AG330" s="4">
        <v>-12</v>
      </c>
      <c r="AH330" s="4">
        <v>7</v>
      </c>
      <c r="AI330" s="4">
        <v>28</v>
      </c>
      <c r="AJ330" s="4">
        <v>188</v>
      </c>
      <c r="AK330" s="4">
        <v>140</v>
      </c>
      <c r="AL330" s="4">
        <v>1.7</v>
      </c>
      <c r="AM330" s="4">
        <v>195</v>
      </c>
      <c r="AN330" s="4" t="s">
        <v>155</v>
      </c>
      <c r="AO330" s="4">
        <v>2</v>
      </c>
      <c r="AP330" s="5">
        <v>0.91972222222222222</v>
      </c>
      <c r="AQ330" s="4">
        <v>47.159464999999997</v>
      </c>
      <c r="AR330" s="4">
        <v>-88.484098000000003</v>
      </c>
      <c r="AS330" s="4">
        <v>311.10000000000002</v>
      </c>
      <c r="AT330" s="4">
        <v>30.3</v>
      </c>
      <c r="AU330" s="4">
        <v>12</v>
      </c>
      <c r="AV330" s="4">
        <v>10</v>
      </c>
      <c r="AW330" s="4" t="s">
        <v>212</v>
      </c>
      <c r="AX330" s="4">
        <v>2.7</v>
      </c>
      <c r="AY330" s="4">
        <v>1.5</v>
      </c>
      <c r="AZ330" s="4">
        <v>3.4</v>
      </c>
      <c r="BA330" s="4">
        <v>14.023</v>
      </c>
      <c r="BB330" s="4">
        <v>15.94</v>
      </c>
      <c r="BC330" s="4">
        <v>1.1399999999999999</v>
      </c>
      <c r="BD330" s="4">
        <v>12.715999999999999</v>
      </c>
      <c r="BE330" s="4">
        <v>3016.4409999999998</v>
      </c>
      <c r="BF330" s="4">
        <v>8.2129999999999992</v>
      </c>
      <c r="BG330" s="4">
        <v>2.09</v>
      </c>
      <c r="BH330" s="4">
        <v>0.25900000000000001</v>
      </c>
      <c r="BI330" s="4">
        <v>2.3479999999999999</v>
      </c>
      <c r="BJ330" s="4">
        <v>1.573</v>
      </c>
      <c r="BK330" s="4">
        <v>0.19500000000000001</v>
      </c>
      <c r="BL330" s="4">
        <v>1.7669999999999999</v>
      </c>
      <c r="BM330" s="4">
        <v>1.4509000000000001</v>
      </c>
      <c r="BQ330" s="4">
        <v>35.899000000000001</v>
      </c>
      <c r="BR330" s="4">
        <v>0.44669599999999998</v>
      </c>
      <c r="BS330" s="4">
        <v>-5</v>
      </c>
      <c r="BT330" s="4">
        <v>5.1102000000000002E-2</v>
      </c>
      <c r="BU330" s="4">
        <v>10.916134</v>
      </c>
      <c r="BV330" s="4">
        <v>1.03226</v>
      </c>
    </row>
    <row r="331" spans="1:74" x14ac:dyDescent="0.25">
      <c r="A331" s="2">
        <v>42068</v>
      </c>
      <c r="B331" s="3">
        <v>3.0439814814814821E-3</v>
      </c>
      <c r="C331" s="4">
        <v>13.592000000000001</v>
      </c>
      <c r="D331" s="4">
        <v>8.4099999999999994E-2</v>
      </c>
      <c r="E331" s="4">
        <v>841.287554</v>
      </c>
      <c r="F331" s="4">
        <v>122.9</v>
      </c>
      <c r="G331" s="4">
        <v>8.5</v>
      </c>
      <c r="H331" s="4">
        <v>146.6</v>
      </c>
      <c r="J331" s="4">
        <v>0.56999999999999995</v>
      </c>
      <c r="K331" s="4">
        <v>0.88390000000000002</v>
      </c>
      <c r="L331" s="4">
        <v>12.013199999999999</v>
      </c>
      <c r="M331" s="4">
        <v>7.4399999999999994E-2</v>
      </c>
      <c r="N331" s="4">
        <v>108.66540000000001</v>
      </c>
      <c r="O331" s="4">
        <v>7.5246000000000004</v>
      </c>
      <c r="P331" s="4">
        <v>116.2</v>
      </c>
      <c r="Q331" s="4">
        <v>81.774100000000004</v>
      </c>
      <c r="R331" s="4">
        <v>5.6624999999999996</v>
      </c>
      <c r="S331" s="4">
        <v>87.4</v>
      </c>
      <c r="T331" s="4">
        <v>146.5958</v>
      </c>
      <c r="W331" s="4">
        <v>0</v>
      </c>
      <c r="X331" s="4">
        <v>0.49990000000000001</v>
      </c>
      <c r="Y331" s="4">
        <v>12</v>
      </c>
      <c r="Z331" s="4">
        <v>875</v>
      </c>
      <c r="AA331" s="4">
        <v>909</v>
      </c>
      <c r="AB331" s="4">
        <v>846</v>
      </c>
      <c r="AC331" s="4">
        <v>47</v>
      </c>
      <c r="AD331" s="4">
        <v>5.03</v>
      </c>
      <c r="AE331" s="4">
        <v>0.12</v>
      </c>
      <c r="AF331" s="4">
        <v>990</v>
      </c>
      <c r="AG331" s="4">
        <v>-12</v>
      </c>
      <c r="AH331" s="4">
        <v>7</v>
      </c>
      <c r="AI331" s="4">
        <v>28</v>
      </c>
      <c r="AJ331" s="4">
        <v>188.1</v>
      </c>
      <c r="AK331" s="4">
        <v>140.1</v>
      </c>
      <c r="AL331" s="4">
        <v>1.6</v>
      </c>
      <c r="AM331" s="4">
        <v>195</v>
      </c>
      <c r="AN331" s="4" t="s">
        <v>155</v>
      </c>
      <c r="AO331" s="4">
        <v>2</v>
      </c>
      <c r="AP331" s="5">
        <v>0.91973379629629637</v>
      </c>
      <c r="AQ331" s="4">
        <v>47.159669999999998</v>
      </c>
      <c r="AR331" s="4">
        <v>-88.484110000000001</v>
      </c>
      <c r="AS331" s="4">
        <v>311.39999999999998</v>
      </c>
      <c r="AT331" s="4">
        <v>30.7</v>
      </c>
      <c r="AU331" s="4">
        <v>12</v>
      </c>
      <c r="AV331" s="4">
        <v>10</v>
      </c>
      <c r="AW331" s="4" t="s">
        <v>212</v>
      </c>
      <c r="AX331" s="4">
        <v>2.9824999999999999</v>
      </c>
      <c r="AY331" s="4">
        <v>1.2175</v>
      </c>
      <c r="AZ331" s="4">
        <v>3.6259999999999999</v>
      </c>
      <c r="BA331" s="4">
        <v>14.023</v>
      </c>
      <c r="BB331" s="4">
        <v>15.48</v>
      </c>
      <c r="BC331" s="4">
        <v>1.1000000000000001</v>
      </c>
      <c r="BD331" s="4">
        <v>13.138</v>
      </c>
      <c r="BE331" s="4">
        <v>3011.14</v>
      </c>
      <c r="BF331" s="4">
        <v>11.863</v>
      </c>
      <c r="BG331" s="4">
        <v>2.8519999999999999</v>
      </c>
      <c r="BH331" s="4">
        <v>0.19800000000000001</v>
      </c>
      <c r="BI331" s="4">
        <v>3.05</v>
      </c>
      <c r="BJ331" s="4">
        <v>2.1459999999999999</v>
      </c>
      <c r="BK331" s="4">
        <v>0.14899999999999999</v>
      </c>
      <c r="BL331" s="4">
        <v>2.2949999999999999</v>
      </c>
      <c r="BM331" s="4">
        <v>1.2151000000000001</v>
      </c>
      <c r="BQ331" s="4">
        <v>91.102000000000004</v>
      </c>
      <c r="BR331" s="4">
        <v>0.40601799999999999</v>
      </c>
      <c r="BS331" s="4">
        <v>-5</v>
      </c>
      <c r="BT331" s="4">
        <v>5.2204E-2</v>
      </c>
      <c r="BU331" s="4">
        <v>9.9220649999999999</v>
      </c>
      <c r="BV331" s="4">
        <v>1.054521</v>
      </c>
    </row>
    <row r="332" spans="1:74" x14ac:dyDescent="0.25">
      <c r="A332" s="2">
        <v>42068</v>
      </c>
      <c r="B332" s="3">
        <v>3.0555555555555557E-3</v>
      </c>
      <c r="C332" s="4">
        <v>14.055999999999999</v>
      </c>
      <c r="D332" s="4">
        <v>0.20019999999999999</v>
      </c>
      <c r="E332" s="4">
        <v>2001.511722</v>
      </c>
      <c r="F332" s="4">
        <v>131</v>
      </c>
      <c r="G332" s="4">
        <v>8.4</v>
      </c>
      <c r="H332" s="4">
        <v>323.2</v>
      </c>
      <c r="J332" s="4">
        <v>1.04</v>
      </c>
      <c r="K332" s="4">
        <v>0.87919999999999998</v>
      </c>
      <c r="L332" s="4">
        <v>12.3581</v>
      </c>
      <c r="M332" s="4">
        <v>0.17599999999999999</v>
      </c>
      <c r="N332" s="4">
        <v>115.1322</v>
      </c>
      <c r="O332" s="4">
        <v>7.3857999999999997</v>
      </c>
      <c r="P332" s="4">
        <v>122.5</v>
      </c>
      <c r="Q332" s="4">
        <v>86.640500000000003</v>
      </c>
      <c r="R332" s="4">
        <v>5.5579999999999998</v>
      </c>
      <c r="S332" s="4">
        <v>92.2</v>
      </c>
      <c r="T332" s="4">
        <v>323.18689999999998</v>
      </c>
      <c r="W332" s="4">
        <v>0</v>
      </c>
      <c r="X332" s="4">
        <v>0.91010000000000002</v>
      </c>
      <c r="Y332" s="4">
        <v>12.2</v>
      </c>
      <c r="Z332" s="4">
        <v>874</v>
      </c>
      <c r="AA332" s="4">
        <v>907</v>
      </c>
      <c r="AB332" s="4">
        <v>846</v>
      </c>
      <c r="AC332" s="4">
        <v>47</v>
      </c>
      <c r="AD332" s="4">
        <v>5.03</v>
      </c>
      <c r="AE332" s="4">
        <v>0.12</v>
      </c>
      <c r="AF332" s="4">
        <v>990</v>
      </c>
      <c r="AG332" s="4">
        <v>-12</v>
      </c>
      <c r="AH332" s="4">
        <v>7.1020000000000003</v>
      </c>
      <c r="AI332" s="4">
        <v>28</v>
      </c>
      <c r="AJ332" s="4">
        <v>189</v>
      </c>
      <c r="AK332" s="4">
        <v>141</v>
      </c>
      <c r="AL332" s="4">
        <v>2</v>
      </c>
      <c r="AM332" s="4">
        <v>195</v>
      </c>
      <c r="AN332" s="4" t="s">
        <v>155</v>
      </c>
      <c r="AO332" s="4">
        <v>2</v>
      </c>
      <c r="AP332" s="5">
        <v>0.91975694444444445</v>
      </c>
      <c r="AQ332" s="4">
        <v>47.159782999999997</v>
      </c>
      <c r="AR332" s="4">
        <v>-88.484110000000001</v>
      </c>
      <c r="AS332" s="4">
        <v>311.5</v>
      </c>
      <c r="AT332" s="4">
        <v>30.5</v>
      </c>
      <c r="AU332" s="4">
        <v>12</v>
      </c>
      <c r="AV332" s="4">
        <v>8</v>
      </c>
      <c r="AW332" s="4" t="s">
        <v>222</v>
      </c>
      <c r="AX332" s="4">
        <v>3.2</v>
      </c>
      <c r="AY332" s="4">
        <v>1</v>
      </c>
      <c r="AZ332" s="4">
        <v>3.8</v>
      </c>
      <c r="BA332" s="4">
        <v>14.023</v>
      </c>
      <c r="BB332" s="4">
        <v>14.85</v>
      </c>
      <c r="BC332" s="4">
        <v>1.06</v>
      </c>
      <c r="BD332" s="4">
        <v>13.741</v>
      </c>
      <c r="BE332" s="4">
        <v>2982.8029999999999</v>
      </c>
      <c r="BF332" s="4">
        <v>27.033000000000001</v>
      </c>
      <c r="BG332" s="4">
        <v>2.91</v>
      </c>
      <c r="BH332" s="4">
        <v>0.187</v>
      </c>
      <c r="BI332" s="4">
        <v>3.097</v>
      </c>
      <c r="BJ332" s="4">
        <v>2.19</v>
      </c>
      <c r="BK332" s="4">
        <v>0.14000000000000001</v>
      </c>
      <c r="BL332" s="4">
        <v>2.33</v>
      </c>
      <c r="BM332" s="4">
        <v>2.5796000000000001</v>
      </c>
      <c r="BQ332" s="4">
        <v>159.714</v>
      </c>
      <c r="BR332" s="4">
        <v>0.47287200000000001</v>
      </c>
      <c r="BS332" s="4">
        <v>-5</v>
      </c>
      <c r="BT332" s="4">
        <v>5.4407999999999998E-2</v>
      </c>
      <c r="BU332" s="4">
        <v>11.555809999999999</v>
      </c>
      <c r="BV332" s="4">
        <v>1.0990420000000001</v>
      </c>
    </row>
    <row r="333" spans="1:74" x14ac:dyDescent="0.25">
      <c r="A333" s="2">
        <v>42068</v>
      </c>
      <c r="B333" s="3">
        <v>3.0671296296296297E-3</v>
      </c>
      <c r="C333" s="4">
        <v>13.933999999999999</v>
      </c>
      <c r="D333" s="4">
        <v>0.1444</v>
      </c>
      <c r="E333" s="4">
        <v>1443.7105899999999</v>
      </c>
      <c r="F333" s="4">
        <v>155.19999999999999</v>
      </c>
      <c r="G333" s="4">
        <v>4.7</v>
      </c>
      <c r="H333" s="4">
        <v>406.2</v>
      </c>
      <c r="J333" s="4">
        <v>1.52</v>
      </c>
      <c r="K333" s="4">
        <v>0.88070000000000004</v>
      </c>
      <c r="L333" s="4">
        <v>12.271000000000001</v>
      </c>
      <c r="M333" s="4">
        <v>0.12709999999999999</v>
      </c>
      <c r="N333" s="4">
        <v>136.64490000000001</v>
      </c>
      <c r="O333" s="4">
        <v>4.1391</v>
      </c>
      <c r="P333" s="4">
        <v>140.80000000000001</v>
      </c>
      <c r="Q333" s="4">
        <v>102.8295</v>
      </c>
      <c r="R333" s="4">
        <v>3.1147999999999998</v>
      </c>
      <c r="S333" s="4">
        <v>105.9</v>
      </c>
      <c r="T333" s="4">
        <v>406.24169999999998</v>
      </c>
      <c r="W333" s="4">
        <v>0</v>
      </c>
      <c r="X333" s="4">
        <v>1.3360000000000001</v>
      </c>
      <c r="Y333" s="4">
        <v>12.4</v>
      </c>
      <c r="Z333" s="4">
        <v>875</v>
      </c>
      <c r="AA333" s="4">
        <v>907</v>
      </c>
      <c r="AB333" s="4">
        <v>846</v>
      </c>
      <c r="AC333" s="4">
        <v>47</v>
      </c>
      <c r="AD333" s="4">
        <v>5.03</v>
      </c>
      <c r="AE333" s="4">
        <v>0.12</v>
      </c>
      <c r="AF333" s="4">
        <v>990</v>
      </c>
      <c r="AG333" s="4">
        <v>-12</v>
      </c>
      <c r="AH333" s="4">
        <v>8</v>
      </c>
      <c r="AI333" s="4">
        <v>28</v>
      </c>
      <c r="AJ333" s="4">
        <v>189.1</v>
      </c>
      <c r="AK333" s="4">
        <v>141</v>
      </c>
      <c r="AL333" s="4">
        <v>2.4</v>
      </c>
      <c r="AM333" s="4">
        <v>195</v>
      </c>
      <c r="AN333" s="4" t="s">
        <v>155</v>
      </c>
      <c r="AO333" s="4">
        <v>2</v>
      </c>
      <c r="AP333" s="5">
        <v>0.91975694444444445</v>
      </c>
      <c r="AQ333" s="4">
        <v>47.159854000000003</v>
      </c>
      <c r="AR333" s="4">
        <v>-88.484112999999994</v>
      </c>
      <c r="AS333" s="4">
        <v>311.60000000000002</v>
      </c>
      <c r="AT333" s="4">
        <v>30.7</v>
      </c>
      <c r="AU333" s="4">
        <v>12</v>
      </c>
      <c r="AV333" s="4">
        <v>8</v>
      </c>
      <c r="AW333" s="4" t="s">
        <v>222</v>
      </c>
      <c r="AX333" s="4">
        <v>2.24024</v>
      </c>
      <c r="AY333" s="4">
        <v>1.0564560000000001</v>
      </c>
      <c r="AZ333" s="4">
        <v>2.9531529999999999</v>
      </c>
      <c r="BA333" s="4">
        <v>14.023</v>
      </c>
      <c r="BB333" s="4">
        <v>15.02</v>
      </c>
      <c r="BC333" s="4">
        <v>1.07</v>
      </c>
      <c r="BD333" s="4">
        <v>13.55</v>
      </c>
      <c r="BE333" s="4">
        <v>2992.2689999999998</v>
      </c>
      <c r="BF333" s="4">
        <v>19.733000000000001</v>
      </c>
      <c r="BG333" s="4">
        <v>3.4889999999999999</v>
      </c>
      <c r="BH333" s="4">
        <v>0.106</v>
      </c>
      <c r="BI333" s="4">
        <v>3.5950000000000002</v>
      </c>
      <c r="BJ333" s="4">
        <v>2.6259999999999999</v>
      </c>
      <c r="BK333" s="4">
        <v>0.08</v>
      </c>
      <c r="BL333" s="4">
        <v>2.7050000000000001</v>
      </c>
      <c r="BM333" s="4">
        <v>3.2759</v>
      </c>
      <c r="BQ333" s="4">
        <v>236.88</v>
      </c>
      <c r="BR333" s="4">
        <v>0.58582000000000001</v>
      </c>
      <c r="BS333" s="4">
        <v>-5</v>
      </c>
      <c r="BT333" s="4">
        <v>5.7897999999999998E-2</v>
      </c>
      <c r="BU333" s="4">
        <v>14.315975999999999</v>
      </c>
      <c r="BV333" s="4">
        <v>1.16954</v>
      </c>
    </row>
    <row r="334" spans="1:74" x14ac:dyDescent="0.25">
      <c r="A334" s="2">
        <v>42068</v>
      </c>
      <c r="B334" s="3">
        <v>3.0787037037037037E-3</v>
      </c>
      <c r="C334" s="4">
        <v>13.771000000000001</v>
      </c>
      <c r="D334" s="4">
        <v>8.5000000000000006E-2</v>
      </c>
      <c r="E334" s="4">
        <v>849.96661099999994</v>
      </c>
      <c r="F334" s="4">
        <v>170.7</v>
      </c>
      <c r="G334" s="4">
        <v>71.8</v>
      </c>
      <c r="H334" s="4">
        <v>212</v>
      </c>
      <c r="J334" s="4">
        <v>1.8</v>
      </c>
      <c r="K334" s="4">
        <v>0.88260000000000005</v>
      </c>
      <c r="L334" s="4">
        <v>12.154999999999999</v>
      </c>
      <c r="M334" s="4">
        <v>7.4999999999999997E-2</v>
      </c>
      <c r="N334" s="4">
        <v>150.6283</v>
      </c>
      <c r="O334" s="4">
        <v>63.406199999999998</v>
      </c>
      <c r="P334" s="4">
        <v>214</v>
      </c>
      <c r="Q334" s="4">
        <v>113.35250000000001</v>
      </c>
      <c r="R334" s="4">
        <v>47.7151</v>
      </c>
      <c r="S334" s="4">
        <v>161.1</v>
      </c>
      <c r="T334" s="4">
        <v>211.99510000000001</v>
      </c>
      <c r="W334" s="4">
        <v>0</v>
      </c>
      <c r="X334" s="4">
        <v>1.5887</v>
      </c>
      <c r="Y334" s="4">
        <v>12.4</v>
      </c>
      <c r="Z334" s="4">
        <v>872</v>
      </c>
      <c r="AA334" s="4">
        <v>904</v>
      </c>
      <c r="AB334" s="4">
        <v>844</v>
      </c>
      <c r="AC334" s="4">
        <v>47</v>
      </c>
      <c r="AD334" s="4">
        <v>5.03</v>
      </c>
      <c r="AE334" s="4">
        <v>0.12</v>
      </c>
      <c r="AF334" s="4">
        <v>990</v>
      </c>
      <c r="AG334" s="4">
        <v>-12</v>
      </c>
      <c r="AH334" s="4">
        <v>8</v>
      </c>
      <c r="AI334" s="4">
        <v>28</v>
      </c>
      <c r="AJ334" s="4">
        <v>190</v>
      </c>
      <c r="AK334" s="4">
        <v>141</v>
      </c>
      <c r="AL334" s="4">
        <v>2.4</v>
      </c>
      <c r="AM334" s="4">
        <v>195</v>
      </c>
      <c r="AN334" s="4" t="s">
        <v>155</v>
      </c>
      <c r="AO334" s="4">
        <v>2</v>
      </c>
      <c r="AP334" s="5">
        <v>0.9197685185185186</v>
      </c>
      <c r="AQ334" s="4">
        <v>47.160058999999997</v>
      </c>
      <c r="AR334" s="4">
        <v>-88.484114000000005</v>
      </c>
      <c r="AS334" s="4">
        <v>311.60000000000002</v>
      </c>
      <c r="AT334" s="4">
        <v>31.9</v>
      </c>
      <c r="AU334" s="4">
        <v>12</v>
      </c>
      <c r="AV334" s="4">
        <v>8</v>
      </c>
      <c r="AW334" s="4" t="s">
        <v>222</v>
      </c>
      <c r="AX334" s="4">
        <v>1.5</v>
      </c>
      <c r="AY334" s="4">
        <v>1.1000000000000001</v>
      </c>
      <c r="AZ334" s="4">
        <v>2.2999999999999998</v>
      </c>
      <c r="BA334" s="4">
        <v>14.023</v>
      </c>
      <c r="BB334" s="4">
        <v>15.28</v>
      </c>
      <c r="BC334" s="4">
        <v>1.0900000000000001</v>
      </c>
      <c r="BD334" s="4">
        <v>13.298999999999999</v>
      </c>
      <c r="BE334" s="4">
        <v>3009.5070000000001</v>
      </c>
      <c r="BF334" s="4">
        <v>11.821999999999999</v>
      </c>
      <c r="BG334" s="4">
        <v>3.9060000000000001</v>
      </c>
      <c r="BH334" s="4">
        <v>1.6439999999999999</v>
      </c>
      <c r="BI334" s="4">
        <v>5.55</v>
      </c>
      <c r="BJ334" s="4">
        <v>2.9390000000000001</v>
      </c>
      <c r="BK334" s="4">
        <v>1.2370000000000001</v>
      </c>
      <c r="BL334" s="4">
        <v>4.1760000000000002</v>
      </c>
      <c r="BM334" s="4">
        <v>1.7357</v>
      </c>
      <c r="BQ334" s="4">
        <v>286.01299999999998</v>
      </c>
      <c r="BR334" s="4">
        <v>0.502552</v>
      </c>
      <c r="BS334" s="4">
        <v>-5</v>
      </c>
      <c r="BT334" s="4">
        <v>5.7203999999999998E-2</v>
      </c>
      <c r="BU334" s="4">
        <v>12.281115</v>
      </c>
      <c r="BV334" s="4">
        <v>1.155521</v>
      </c>
    </row>
    <row r="335" spans="1:74" x14ac:dyDescent="0.25">
      <c r="A335" s="2">
        <v>42068</v>
      </c>
      <c r="B335" s="3">
        <v>3.0902777777777782E-3</v>
      </c>
      <c r="C335" s="4">
        <v>14.013</v>
      </c>
      <c r="D335" s="4">
        <v>7.0099999999999996E-2</v>
      </c>
      <c r="E335" s="4">
        <v>700.565068</v>
      </c>
      <c r="F335" s="4">
        <v>173.7</v>
      </c>
      <c r="G335" s="4">
        <v>105</v>
      </c>
      <c r="H335" s="4">
        <v>219.2</v>
      </c>
      <c r="J335" s="4">
        <v>1.9</v>
      </c>
      <c r="K335" s="4">
        <v>0.88090000000000002</v>
      </c>
      <c r="L335" s="4">
        <v>12.3436</v>
      </c>
      <c r="M335" s="4">
        <v>6.1699999999999998E-2</v>
      </c>
      <c r="N335" s="4">
        <v>153.00229999999999</v>
      </c>
      <c r="O335" s="4">
        <v>92.473100000000002</v>
      </c>
      <c r="P335" s="4">
        <v>245.5</v>
      </c>
      <c r="Q335" s="4">
        <v>115.139</v>
      </c>
      <c r="R335" s="4">
        <v>69.588800000000006</v>
      </c>
      <c r="S335" s="4">
        <v>184.7</v>
      </c>
      <c r="T335" s="4">
        <v>219.155</v>
      </c>
      <c r="W335" s="4">
        <v>0</v>
      </c>
      <c r="X335" s="4">
        <v>1.6737</v>
      </c>
      <c r="Y335" s="4">
        <v>12.4</v>
      </c>
      <c r="Z335" s="4">
        <v>872</v>
      </c>
      <c r="AA335" s="4">
        <v>907</v>
      </c>
      <c r="AB335" s="4">
        <v>844</v>
      </c>
      <c r="AC335" s="4">
        <v>47</v>
      </c>
      <c r="AD335" s="4">
        <v>5.03</v>
      </c>
      <c r="AE335" s="4">
        <v>0.12</v>
      </c>
      <c r="AF335" s="4">
        <v>990</v>
      </c>
      <c r="AG335" s="4">
        <v>-12</v>
      </c>
      <c r="AH335" s="4">
        <v>8</v>
      </c>
      <c r="AI335" s="4">
        <v>28</v>
      </c>
      <c r="AJ335" s="4">
        <v>190</v>
      </c>
      <c r="AK335" s="4">
        <v>141</v>
      </c>
      <c r="AL335" s="4">
        <v>2.4</v>
      </c>
      <c r="AM335" s="4">
        <v>195</v>
      </c>
      <c r="AN335" s="4" t="s">
        <v>155</v>
      </c>
      <c r="AO335" s="4">
        <v>2</v>
      </c>
      <c r="AP335" s="5">
        <v>0.91979166666666667</v>
      </c>
      <c r="AQ335" s="4">
        <v>47.160175000000002</v>
      </c>
      <c r="AR335" s="4">
        <v>-88.484112999999994</v>
      </c>
      <c r="AS335" s="4">
        <v>311.60000000000002</v>
      </c>
      <c r="AT335" s="4">
        <v>32.799999999999997</v>
      </c>
      <c r="AU335" s="4">
        <v>12</v>
      </c>
      <c r="AV335" s="4">
        <v>8</v>
      </c>
      <c r="AW335" s="4" t="s">
        <v>222</v>
      </c>
      <c r="AX335" s="4">
        <v>1.726</v>
      </c>
      <c r="AY335" s="4">
        <v>1.0435000000000001</v>
      </c>
      <c r="AZ335" s="4">
        <v>2.4695</v>
      </c>
      <c r="BA335" s="4">
        <v>14.023</v>
      </c>
      <c r="BB335" s="4">
        <v>15.05</v>
      </c>
      <c r="BC335" s="4">
        <v>1.07</v>
      </c>
      <c r="BD335" s="4">
        <v>13.523</v>
      </c>
      <c r="BE335" s="4">
        <v>3012.78</v>
      </c>
      <c r="BF335" s="4">
        <v>9.5869999999999997</v>
      </c>
      <c r="BG335" s="4">
        <v>3.911</v>
      </c>
      <c r="BH335" s="4">
        <v>2.3639999999999999</v>
      </c>
      <c r="BI335" s="4">
        <v>6.274</v>
      </c>
      <c r="BJ335" s="4">
        <v>2.9430000000000001</v>
      </c>
      <c r="BK335" s="4">
        <v>1.7789999999999999</v>
      </c>
      <c r="BL335" s="4">
        <v>4.7220000000000004</v>
      </c>
      <c r="BM335" s="4">
        <v>1.7688999999999999</v>
      </c>
      <c r="BQ335" s="4">
        <v>297.02600000000001</v>
      </c>
      <c r="BR335" s="4">
        <v>0.48528399999999999</v>
      </c>
      <c r="BS335" s="4">
        <v>-5</v>
      </c>
      <c r="BT335" s="4">
        <v>5.8897999999999999E-2</v>
      </c>
      <c r="BU335" s="4">
        <v>11.859128</v>
      </c>
      <c r="BV335" s="4">
        <v>1.18974</v>
      </c>
    </row>
    <row r="336" spans="1:74" x14ac:dyDescent="0.25">
      <c r="A336" s="2">
        <v>42068</v>
      </c>
      <c r="B336" s="3">
        <v>3.1018518518518522E-3</v>
      </c>
      <c r="C336" s="4">
        <v>14.569000000000001</v>
      </c>
      <c r="D336" s="4">
        <v>0.29580000000000001</v>
      </c>
      <c r="E336" s="4">
        <v>2957.8282009999998</v>
      </c>
      <c r="F336" s="4">
        <v>164.3</v>
      </c>
      <c r="G336" s="4">
        <v>27.4</v>
      </c>
      <c r="H336" s="4">
        <v>276.3</v>
      </c>
      <c r="J336" s="4">
        <v>1.67</v>
      </c>
      <c r="K336" s="4">
        <v>0.87460000000000004</v>
      </c>
      <c r="L336" s="4">
        <v>12.7423</v>
      </c>
      <c r="M336" s="4">
        <v>0.25869999999999999</v>
      </c>
      <c r="N336" s="4">
        <v>143.72819999999999</v>
      </c>
      <c r="O336" s="4">
        <v>23.920200000000001</v>
      </c>
      <c r="P336" s="4">
        <v>167.6</v>
      </c>
      <c r="Q336" s="4">
        <v>108.15989999999999</v>
      </c>
      <c r="R336" s="4">
        <v>18.000699999999998</v>
      </c>
      <c r="S336" s="4">
        <v>126.2</v>
      </c>
      <c r="T336" s="4">
        <v>276.25319999999999</v>
      </c>
      <c r="W336" s="4">
        <v>0</v>
      </c>
      <c r="X336" s="4">
        <v>1.4587000000000001</v>
      </c>
      <c r="Y336" s="4">
        <v>12.4</v>
      </c>
      <c r="Z336" s="4">
        <v>873</v>
      </c>
      <c r="AA336" s="4">
        <v>907</v>
      </c>
      <c r="AB336" s="4">
        <v>845</v>
      </c>
      <c r="AC336" s="4">
        <v>47</v>
      </c>
      <c r="AD336" s="4">
        <v>5.03</v>
      </c>
      <c r="AE336" s="4">
        <v>0.12</v>
      </c>
      <c r="AF336" s="4">
        <v>990</v>
      </c>
      <c r="AG336" s="4">
        <v>-12</v>
      </c>
      <c r="AH336" s="4">
        <v>8</v>
      </c>
      <c r="AI336" s="4">
        <v>28</v>
      </c>
      <c r="AJ336" s="4">
        <v>190</v>
      </c>
      <c r="AK336" s="4">
        <v>141</v>
      </c>
      <c r="AL336" s="4">
        <v>2.4</v>
      </c>
      <c r="AM336" s="4">
        <v>195</v>
      </c>
      <c r="AN336" s="4" t="s">
        <v>155</v>
      </c>
      <c r="AO336" s="4">
        <v>2</v>
      </c>
      <c r="AP336" s="5">
        <v>0.91979166666666667</v>
      </c>
      <c r="AQ336" s="4">
        <v>47.160251000000002</v>
      </c>
      <c r="AR336" s="4">
        <v>-88.484110999999999</v>
      </c>
      <c r="AS336" s="4">
        <v>311.7</v>
      </c>
      <c r="AT336" s="4">
        <v>33.1</v>
      </c>
      <c r="AU336" s="4">
        <v>12</v>
      </c>
      <c r="AV336" s="4">
        <v>8</v>
      </c>
      <c r="AW336" s="4" t="s">
        <v>222</v>
      </c>
      <c r="AX336" s="4">
        <v>2.1259999999999999</v>
      </c>
      <c r="AY336" s="4">
        <v>1.113</v>
      </c>
      <c r="AZ336" s="4">
        <v>2.8260000000000001</v>
      </c>
      <c r="BA336" s="4">
        <v>14.023</v>
      </c>
      <c r="BB336" s="4">
        <v>14.27</v>
      </c>
      <c r="BC336" s="4">
        <v>1.02</v>
      </c>
      <c r="BD336" s="4">
        <v>14.339</v>
      </c>
      <c r="BE336" s="4">
        <v>2966.0839999999998</v>
      </c>
      <c r="BF336" s="4">
        <v>38.326000000000001</v>
      </c>
      <c r="BG336" s="4">
        <v>3.504</v>
      </c>
      <c r="BH336" s="4">
        <v>0.58299999999999996</v>
      </c>
      <c r="BI336" s="4">
        <v>4.0869999999999997</v>
      </c>
      <c r="BJ336" s="4">
        <v>2.637</v>
      </c>
      <c r="BK336" s="4">
        <v>0.439</v>
      </c>
      <c r="BL336" s="4">
        <v>3.0750000000000002</v>
      </c>
      <c r="BM336" s="4">
        <v>2.1265000000000001</v>
      </c>
      <c r="BQ336" s="4">
        <v>246.89400000000001</v>
      </c>
      <c r="BR336" s="4">
        <v>0.53289399999999998</v>
      </c>
      <c r="BS336" s="4">
        <v>-5</v>
      </c>
      <c r="BT336" s="4">
        <v>5.7897999999999998E-2</v>
      </c>
      <c r="BU336" s="4">
        <v>13.022598</v>
      </c>
      <c r="BV336" s="4">
        <v>1.16954</v>
      </c>
    </row>
    <row r="337" spans="1:74" x14ac:dyDescent="0.25">
      <c r="A337" s="2">
        <v>42068</v>
      </c>
      <c r="B337" s="3">
        <v>3.1134259259259257E-3</v>
      </c>
      <c r="C337" s="4">
        <v>14.561</v>
      </c>
      <c r="D337" s="4">
        <v>0.61429999999999996</v>
      </c>
      <c r="E337" s="4">
        <v>6143.2469780000001</v>
      </c>
      <c r="F337" s="4">
        <v>165.4</v>
      </c>
      <c r="G337" s="4">
        <v>24.7</v>
      </c>
      <c r="H337" s="4">
        <v>681.9</v>
      </c>
      <c r="J337" s="4">
        <v>1.4</v>
      </c>
      <c r="K337" s="4">
        <v>0.87150000000000005</v>
      </c>
      <c r="L337" s="4">
        <v>12.6897</v>
      </c>
      <c r="M337" s="4">
        <v>0.53539999999999999</v>
      </c>
      <c r="N337" s="4">
        <v>144.1326</v>
      </c>
      <c r="O337" s="4">
        <v>21.5412</v>
      </c>
      <c r="P337" s="4">
        <v>165.7</v>
      </c>
      <c r="Q337" s="4">
        <v>108.46420000000001</v>
      </c>
      <c r="R337" s="4">
        <v>16.2104</v>
      </c>
      <c r="S337" s="4">
        <v>124.7</v>
      </c>
      <c r="T337" s="4">
        <v>681.88930000000005</v>
      </c>
      <c r="W337" s="4">
        <v>0</v>
      </c>
      <c r="X337" s="4">
        <v>1.2201</v>
      </c>
      <c r="Y337" s="4">
        <v>12.4</v>
      </c>
      <c r="Z337" s="4">
        <v>876</v>
      </c>
      <c r="AA337" s="4">
        <v>910</v>
      </c>
      <c r="AB337" s="4">
        <v>848</v>
      </c>
      <c r="AC337" s="4">
        <v>47</v>
      </c>
      <c r="AD337" s="4">
        <v>5.03</v>
      </c>
      <c r="AE337" s="4">
        <v>0.12</v>
      </c>
      <c r="AF337" s="4">
        <v>990</v>
      </c>
      <c r="AG337" s="4">
        <v>-12</v>
      </c>
      <c r="AH337" s="4">
        <v>8</v>
      </c>
      <c r="AI337" s="4">
        <v>28</v>
      </c>
      <c r="AJ337" s="4">
        <v>190</v>
      </c>
      <c r="AK337" s="4">
        <v>141</v>
      </c>
      <c r="AL337" s="4">
        <v>2.2000000000000002</v>
      </c>
      <c r="AM337" s="4">
        <v>195</v>
      </c>
      <c r="AN337" s="4" t="s">
        <v>155</v>
      </c>
      <c r="AO337" s="4">
        <v>2</v>
      </c>
      <c r="AP337" s="5">
        <v>0.91980324074074071</v>
      </c>
      <c r="AQ337" s="4">
        <v>47.160389000000002</v>
      </c>
      <c r="AR337" s="4">
        <v>-88.484103000000005</v>
      </c>
      <c r="AS337" s="4">
        <v>312</v>
      </c>
      <c r="AT337" s="4">
        <v>33.9</v>
      </c>
      <c r="AU337" s="4">
        <v>12</v>
      </c>
      <c r="AV337" s="4">
        <v>8</v>
      </c>
      <c r="AW337" s="4" t="s">
        <v>222</v>
      </c>
      <c r="AX337" s="4">
        <v>2.5257740000000002</v>
      </c>
      <c r="AY337" s="4">
        <v>1.3693310000000001</v>
      </c>
      <c r="AZ337" s="4">
        <v>3.2822179999999999</v>
      </c>
      <c r="BA337" s="4">
        <v>14.023</v>
      </c>
      <c r="BB337" s="4">
        <v>13.92</v>
      </c>
      <c r="BC337" s="4">
        <v>0.99</v>
      </c>
      <c r="BD337" s="4">
        <v>14.749000000000001</v>
      </c>
      <c r="BE337" s="4">
        <v>2894.8470000000002</v>
      </c>
      <c r="BF337" s="4">
        <v>77.731999999999999</v>
      </c>
      <c r="BG337" s="4">
        <v>3.4430000000000001</v>
      </c>
      <c r="BH337" s="4">
        <v>0.51500000000000001</v>
      </c>
      <c r="BI337" s="4">
        <v>3.9580000000000002</v>
      </c>
      <c r="BJ337" s="4">
        <v>2.5910000000000002</v>
      </c>
      <c r="BK337" s="4">
        <v>0.38700000000000001</v>
      </c>
      <c r="BL337" s="4">
        <v>2.9780000000000002</v>
      </c>
      <c r="BM337" s="4">
        <v>5.1440999999999999</v>
      </c>
      <c r="BQ337" s="4">
        <v>202.37200000000001</v>
      </c>
      <c r="BR337" s="4">
        <v>0.61785800000000002</v>
      </c>
      <c r="BS337" s="4">
        <v>-5</v>
      </c>
      <c r="BT337" s="4">
        <v>5.7306000000000003E-2</v>
      </c>
      <c r="BU337" s="4">
        <v>15.098905</v>
      </c>
      <c r="BV337" s="4">
        <v>1.157581</v>
      </c>
    </row>
    <row r="338" spans="1:74" x14ac:dyDescent="0.25">
      <c r="A338" s="2">
        <v>42068</v>
      </c>
      <c r="B338" s="3">
        <v>3.1249999999999997E-3</v>
      </c>
      <c r="C338" s="4">
        <v>13.961</v>
      </c>
      <c r="D338" s="4">
        <v>0.42220000000000002</v>
      </c>
      <c r="E338" s="4">
        <v>4221.8518519999998</v>
      </c>
      <c r="F338" s="4">
        <v>186.6</v>
      </c>
      <c r="G338" s="4">
        <v>17.8</v>
      </c>
      <c r="H338" s="4">
        <v>619</v>
      </c>
      <c r="J338" s="4">
        <v>1.3</v>
      </c>
      <c r="K338" s="4">
        <v>0.87780000000000002</v>
      </c>
      <c r="L338" s="4">
        <v>12.2555</v>
      </c>
      <c r="M338" s="4">
        <v>0.37059999999999998</v>
      </c>
      <c r="N338" s="4">
        <v>163.81979999999999</v>
      </c>
      <c r="O338" s="4">
        <v>15.6189</v>
      </c>
      <c r="P338" s="4">
        <v>179.4</v>
      </c>
      <c r="Q338" s="4">
        <v>123.2794</v>
      </c>
      <c r="R338" s="4">
        <v>11.7537</v>
      </c>
      <c r="S338" s="4">
        <v>135</v>
      </c>
      <c r="T338" s="4">
        <v>619.03959999999995</v>
      </c>
      <c r="W338" s="4">
        <v>0</v>
      </c>
      <c r="X338" s="4">
        <v>1.1412</v>
      </c>
      <c r="Y338" s="4">
        <v>12.5</v>
      </c>
      <c r="Z338" s="4">
        <v>875</v>
      </c>
      <c r="AA338" s="4">
        <v>906</v>
      </c>
      <c r="AB338" s="4">
        <v>848</v>
      </c>
      <c r="AC338" s="4">
        <v>47</v>
      </c>
      <c r="AD338" s="4">
        <v>5.03</v>
      </c>
      <c r="AE338" s="4">
        <v>0.12</v>
      </c>
      <c r="AF338" s="4">
        <v>990</v>
      </c>
      <c r="AG338" s="4">
        <v>-12</v>
      </c>
      <c r="AH338" s="4">
        <v>8</v>
      </c>
      <c r="AI338" s="4">
        <v>28</v>
      </c>
      <c r="AJ338" s="4">
        <v>190</v>
      </c>
      <c r="AK338" s="4">
        <v>141</v>
      </c>
      <c r="AL338" s="4">
        <v>2.4</v>
      </c>
      <c r="AM338" s="4">
        <v>195</v>
      </c>
      <c r="AN338" s="4" t="s">
        <v>155</v>
      </c>
      <c r="AO338" s="4">
        <v>2</v>
      </c>
      <c r="AP338" s="5">
        <v>0.91981481481481486</v>
      </c>
      <c r="AQ338" s="4">
        <v>47.160528999999997</v>
      </c>
      <c r="AR338" s="4">
        <v>-88.484069000000005</v>
      </c>
      <c r="AS338" s="4">
        <v>312.3</v>
      </c>
      <c r="AT338" s="4">
        <v>35.299999999999997</v>
      </c>
      <c r="AU338" s="4">
        <v>12</v>
      </c>
      <c r="AV338" s="4">
        <v>7</v>
      </c>
      <c r="AW338" s="4" t="s">
        <v>223</v>
      </c>
      <c r="AX338" s="4">
        <v>3.0387390000000001</v>
      </c>
      <c r="AY338" s="4">
        <v>1.612913</v>
      </c>
      <c r="AZ338" s="4">
        <v>3.8387389999999999</v>
      </c>
      <c r="BA338" s="4">
        <v>14.023</v>
      </c>
      <c r="BB338" s="4">
        <v>14.66</v>
      </c>
      <c r="BC338" s="4">
        <v>1.05</v>
      </c>
      <c r="BD338" s="4">
        <v>13.917</v>
      </c>
      <c r="BE338" s="4">
        <v>2929.587</v>
      </c>
      <c r="BF338" s="4">
        <v>56.384999999999998</v>
      </c>
      <c r="BG338" s="4">
        <v>4.101</v>
      </c>
      <c r="BH338" s="4">
        <v>0.39100000000000001</v>
      </c>
      <c r="BI338" s="4">
        <v>4.492</v>
      </c>
      <c r="BJ338" s="4">
        <v>3.0859999999999999</v>
      </c>
      <c r="BK338" s="4">
        <v>0.29399999999999998</v>
      </c>
      <c r="BL338" s="4">
        <v>3.38</v>
      </c>
      <c r="BM338" s="4">
        <v>4.8933999999999997</v>
      </c>
      <c r="BQ338" s="4">
        <v>198.34800000000001</v>
      </c>
      <c r="BR338" s="4">
        <v>0.58747400000000005</v>
      </c>
      <c r="BS338" s="4">
        <v>-5</v>
      </c>
      <c r="BT338" s="4">
        <v>5.9898E-2</v>
      </c>
      <c r="BU338" s="4">
        <v>14.356396</v>
      </c>
      <c r="BV338" s="4">
        <v>1.20994</v>
      </c>
    </row>
    <row r="339" spans="1:74" x14ac:dyDescent="0.25">
      <c r="A339" s="2">
        <v>42068</v>
      </c>
      <c r="B339" s="3">
        <v>3.1365740740740742E-3</v>
      </c>
      <c r="C339" s="4">
        <v>13.593999999999999</v>
      </c>
      <c r="D339" s="4">
        <v>0.18140000000000001</v>
      </c>
      <c r="E339" s="4">
        <v>1814.444444</v>
      </c>
      <c r="F339" s="4">
        <v>199.2</v>
      </c>
      <c r="G339" s="4">
        <v>14</v>
      </c>
      <c r="H339" s="4">
        <v>321.8</v>
      </c>
      <c r="J339" s="4">
        <v>1.24</v>
      </c>
      <c r="K339" s="4">
        <v>0.88300000000000001</v>
      </c>
      <c r="L339" s="4">
        <v>12.0038</v>
      </c>
      <c r="M339" s="4">
        <v>0.16020000000000001</v>
      </c>
      <c r="N339" s="4">
        <v>175.8811</v>
      </c>
      <c r="O339" s="4">
        <v>12.3628</v>
      </c>
      <c r="P339" s="4">
        <v>188.2</v>
      </c>
      <c r="Q339" s="4">
        <v>132.3562</v>
      </c>
      <c r="R339" s="4">
        <v>9.3033999999999999</v>
      </c>
      <c r="S339" s="4">
        <v>141.69999999999999</v>
      </c>
      <c r="T339" s="4">
        <v>321.8261</v>
      </c>
      <c r="W339" s="4">
        <v>0</v>
      </c>
      <c r="X339" s="4">
        <v>1.0962000000000001</v>
      </c>
      <c r="Y339" s="4">
        <v>12.4</v>
      </c>
      <c r="Z339" s="4">
        <v>873</v>
      </c>
      <c r="AA339" s="4">
        <v>905</v>
      </c>
      <c r="AB339" s="4">
        <v>848</v>
      </c>
      <c r="AC339" s="4">
        <v>47</v>
      </c>
      <c r="AD339" s="4">
        <v>5.03</v>
      </c>
      <c r="AE339" s="4">
        <v>0.12</v>
      </c>
      <c r="AF339" s="4">
        <v>990</v>
      </c>
      <c r="AG339" s="4">
        <v>-12</v>
      </c>
      <c r="AH339" s="4">
        <v>8</v>
      </c>
      <c r="AI339" s="4">
        <v>28</v>
      </c>
      <c r="AJ339" s="4">
        <v>190</v>
      </c>
      <c r="AK339" s="4">
        <v>141</v>
      </c>
      <c r="AL339" s="4">
        <v>2.2999999999999998</v>
      </c>
      <c r="AM339" s="4">
        <v>195</v>
      </c>
      <c r="AN339" s="4" t="s">
        <v>155</v>
      </c>
      <c r="AO339" s="4">
        <v>2</v>
      </c>
      <c r="AP339" s="5">
        <v>0.91982638888888879</v>
      </c>
      <c r="AQ339" s="4">
        <v>47.160749000000003</v>
      </c>
      <c r="AR339" s="4">
        <v>-88.483984000000007</v>
      </c>
      <c r="AS339" s="4">
        <v>312.5</v>
      </c>
      <c r="AT339" s="4">
        <v>36.200000000000003</v>
      </c>
      <c r="AU339" s="4">
        <v>12</v>
      </c>
      <c r="AV339" s="4">
        <v>8</v>
      </c>
      <c r="AW339" s="4" t="s">
        <v>224</v>
      </c>
      <c r="AX339" s="4">
        <v>2.3404600000000002</v>
      </c>
      <c r="AY339" s="4">
        <v>1.3048949999999999</v>
      </c>
      <c r="AZ339" s="4">
        <v>3.14046</v>
      </c>
      <c r="BA339" s="4">
        <v>14.023</v>
      </c>
      <c r="BB339" s="4">
        <v>15.34</v>
      </c>
      <c r="BC339" s="4">
        <v>1.0900000000000001</v>
      </c>
      <c r="BD339" s="4">
        <v>13.247999999999999</v>
      </c>
      <c r="BE339" s="4">
        <v>2985.518</v>
      </c>
      <c r="BF339" s="4">
        <v>25.361999999999998</v>
      </c>
      <c r="BG339" s="4">
        <v>4.5810000000000004</v>
      </c>
      <c r="BH339" s="4">
        <v>0.32200000000000001</v>
      </c>
      <c r="BI339" s="4">
        <v>4.9029999999999996</v>
      </c>
      <c r="BJ339" s="4">
        <v>3.4470000000000001</v>
      </c>
      <c r="BK339" s="4">
        <v>0.24199999999999999</v>
      </c>
      <c r="BL339" s="4">
        <v>3.69</v>
      </c>
      <c r="BM339" s="4">
        <v>2.6469</v>
      </c>
      <c r="BQ339" s="4">
        <v>198.24700000000001</v>
      </c>
      <c r="BR339" s="4">
        <v>0.48130800000000001</v>
      </c>
      <c r="BS339" s="4">
        <v>-5</v>
      </c>
      <c r="BT339" s="4">
        <v>5.8999999999999997E-2</v>
      </c>
      <c r="BU339" s="4">
        <v>11.761964000000001</v>
      </c>
      <c r="BV339" s="4">
        <v>1.1918</v>
      </c>
    </row>
    <row r="340" spans="1:74" x14ac:dyDescent="0.25">
      <c r="A340" s="2">
        <v>42068</v>
      </c>
      <c r="B340" s="3">
        <v>3.1481481481481482E-3</v>
      </c>
      <c r="C340" s="4">
        <v>13.44</v>
      </c>
      <c r="D340" s="4">
        <v>8.6499999999999994E-2</v>
      </c>
      <c r="E340" s="4">
        <v>864.77446799999996</v>
      </c>
      <c r="F340" s="4">
        <v>168.4</v>
      </c>
      <c r="G340" s="4">
        <v>12.8</v>
      </c>
      <c r="H340" s="4">
        <v>213.9</v>
      </c>
      <c r="J340" s="4">
        <v>0.98</v>
      </c>
      <c r="K340" s="4">
        <v>0.8851</v>
      </c>
      <c r="L340" s="4">
        <v>11.896100000000001</v>
      </c>
      <c r="M340" s="4">
        <v>7.6499999999999999E-2</v>
      </c>
      <c r="N340" s="4">
        <v>149.0223</v>
      </c>
      <c r="O340" s="4">
        <v>11.335100000000001</v>
      </c>
      <c r="P340" s="4">
        <v>160.4</v>
      </c>
      <c r="Q340" s="4">
        <v>112.1459</v>
      </c>
      <c r="R340" s="4">
        <v>8.5302000000000007</v>
      </c>
      <c r="S340" s="4">
        <v>120.7</v>
      </c>
      <c r="T340" s="4">
        <v>213.91749999999999</v>
      </c>
      <c r="W340" s="4">
        <v>0</v>
      </c>
      <c r="X340" s="4">
        <v>0.87029999999999996</v>
      </c>
      <c r="Y340" s="4">
        <v>12.4</v>
      </c>
      <c r="Z340" s="4">
        <v>873</v>
      </c>
      <c r="AA340" s="4">
        <v>905</v>
      </c>
      <c r="AB340" s="4">
        <v>848</v>
      </c>
      <c r="AC340" s="4">
        <v>47</v>
      </c>
      <c r="AD340" s="4">
        <v>5.04</v>
      </c>
      <c r="AE340" s="4">
        <v>0.12</v>
      </c>
      <c r="AF340" s="4">
        <v>989</v>
      </c>
      <c r="AG340" s="4">
        <v>-12</v>
      </c>
      <c r="AH340" s="4">
        <v>8</v>
      </c>
      <c r="AI340" s="4">
        <v>28</v>
      </c>
      <c r="AJ340" s="4">
        <v>190</v>
      </c>
      <c r="AK340" s="4">
        <v>141</v>
      </c>
      <c r="AL340" s="4">
        <v>2.1</v>
      </c>
      <c r="AM340" s="4">
        <v>195</v>
      </c>
      <c r="AN340" s="4" t="s">
        <v>155</v>
      </c>
      <c r="AO340" s="4">
        <v>2</v>
      </c>
      <c r="AP340" s="5">
        <v>0.91984953703703709</v>
      </c>
      <c r="AQ340" s="4">
        <v>47.160958000000001</v>
      </c>
      <c r="AR340" s="4">
        <v>-88.483913999999999</v>
      </c>
      <c r="AS340" s="4">
        <v>312.7</v>
      </c>
      <c r="AT340" s="4">
        <v>37</v>
      </c>
      <c r="AU340" s="4">
        <v>12</v>
      </c>
      <c r="AV340" s="4">
        <v>9</v>
      </c>
      <c r="AW340" s="4" t="s">
        <v>225</v>
      </c>
      <c r="AX340" s="4">
        <v>1.938739</v>
      </c>
      <c r="AY340" s="4">
        <v>1</v>
      </c>
      <c r="AZ340" s="4">
        <v>2.6822819999999998</v>
      </c>
      <c r="BA340" s="4">
        <v>14.023</v>
      </c>
      <c r="BB340" s="4">
        <v>15.63</v>
      </c>
      <c r="BC340" s="4">
        <v>1.1100000000000001</v>
      </c>
      <c r="BD340" s="4">
        <v>12.981</v>
      </c>
      <c r="BE340" s="4">
        <v>3008.7739999999999</v>
      </c>
      <c r="BF340" s="4">
        <v>12.321</v>
      </c>
      <c r="BG340" s="4">
        <v>3.9470000000000001</v>
      </c>
      <c r="BH340" s="4">
        <v>0.3</v>
      </c>
      <c r="BI340" s="4">
        <v>4.2469999999999999</v>
      </c>
      <c r="BJ340" s="4">
        <v>2.97</v>
      </c>
      <c r="BK340" s="4">
        <v>0.22600000000000001</v>
      </c>
      <c r="BL340" s="4">
        <v>3.1960000000000002</v>
      </c>
      <c r="BM340" s="4">
        <v>1.7891999999999999</v>
      </c>
      <c r="BQ340" s="4">
        <v>160.04499999999999</v>
      </c>
      <c r="BR340" s="4">
        <v>0.43531300000000001</v>
      </c>
      <c r="BS340" s="4">
        <v>-5</v>
      </c>
      <c r="BT340" s="4">
        <v>5.9102000000000002E-2</v>
      </c>
      <c r="BU340" s="4">
        <v>10.637954000000001</v>
      </c>
      <c r="BV340" s="4">
        <v>1.1938580000000001</v>
      </c>
    </row>
    <row r="341" spans="1:74" x14ac:dyDescent="0.25">
      <c r="A341" s="2">
        <v>42068</v>
      </c>
      <c r="B341" s="3">
        <v>3.1597222222222222E-3</v>
      </c>
      <c r="C341" s="4">
        <v>13.561</v>
      </c>
      <c r="D341" s="4">
        <v>6.0100000000000001E-2</v>
      </c>
      <c r="E341" s="4">
        <v>600.92608299999995</v>
      </c>
      <c r="F341" s="4">
        <v>143.30000000000001</v>
      </c>
      <c r="G341" s="4">
        <v>12.6</v>
      </c>
      <c r="H341" s="4">
        <v>154.5</v>
      </c>
      <c r="J341" s="4">
        <v>0.74</v>
      </c>
      <c r="K341" s="4">
        <v>0.88449999999999995</v>
      </c>
      <c r="L341" s="4">
        <v>11.9945</v>
      </c>
      <c r="M341" s="4">
        <v>5.3199999999999997E-2</v>
      </c>
      <c r="N341" s="4">
        <v>126.72029999999999</v>
      </c>
      <c r="O341" s="4">
        <v>11.1454</v>
      </c>
      <c r="P341" s="4">
        <v>137.9</v>
      </c>
      <c r="Q341" s="4">
        <v>95.362700000000004</v>
      </c>
      <c r="R341" s="4">
        <v>8.3873999999999995</v>
      </c>
      <c r="S341" s="4">
        <v>103.8</v>
      </c>
      <c r="T341" s="4">
        <v>154.5411</v>
      </c>
      <c r="W341" s="4">
        <v>0</v>
      </c>
      <c r="X341" s="4">
        <v>0.65229999999999999</v>
      </c>
      <c r="Y341" s="4">
        <v>12.4</v>
      </c>
      <c r="Z341" s="4">
        <v>872</v>
      </c>
      <c r="AA341" s="4">
        <v>906</v>
      </c>
      <c r="AB341" s="4">
        <v>846</v>
      </c>
      <c r="AC341" s="4">
        <v>47</v>
      </c>
      <c r="AD341" s="4">
        <v>5.04</v>
      </c>
      <c r="AE341" s="4">
        <v>0.12</v>
      </c>
      <c r="AF341" s="4">
        <v>989</v>
      </c>
      <c r="AG341" s="4">
        <v>-12</v>
      </c>
      <c r="AH341" s="4">
        <v>8</v>
      </c>
      <c r="AI341" s="4">
        <v>28</v>
      </c>
      <c r="AJ341" s="4">
        <v>190</v>
      </c>
      <c r="AK341" s="4">
        <v>141</v>
      </c>
      <c r="AL341" s="4">
        <v>2.2000000000000002</v>
      </c>
      <c r="AM341" s="4">
        <v>195</v>
      </c>
      <c r="AN341" s="4" t="s">
        <v>155</v>
      </c>
      <c r="AO341" s="4">
        <v>2</v>
      </c>
      <c r="AP341" s="5">
        <v>0.91986111111111113</v>
      </c>
      <c r="AQ341" s="4">
        <v>47.161109000000003</v>
      </c>
      <c r="AR341" s="4">
        <v>-88.483902</v>
      </c>
      <c r="AS341" s="4">
        <v>312.89999999999998</v>
      </c>
      <c r="AT341" s="4">
        <v>37</v>
      </c>
      <c r="AU341" s="4">
        <v>12</v>
      </c>
      <c r="AV341" s="4">
        <v>10</v>
      </c>
      <c r="AW341" s="4" t="s">
        <v>226</v>
      </c>
      <c r="AX341" s="4">
        <v>2.4260000000000002</v>
      </c>
      <c r="AY341" s="4">
        <v>1.113</v>
      </c>
      <c r="AZ341" s="4">
        <v>3.1259999999999999</v>
      </c>
      <c r="BA341" s="4">
        <v>14.023</v>
      </c>
      <c r="BB341" s="4">
        <v>15.54</v>
      </c>
      <c r="BC341" s="4">
        <v>1.1100000000000001</v>
      </c>
      <c r="BD341" s="4">
        <v>13.061999999999999</v>
      </c>
      <c r="BE341" s="4">
        <v>3016.2350000000001</v>
      </c>
      <c r="BF341" s="4">
        <v>8.5069999999999997</v>
      </c>
      <c r="BG341" s="4">
        <v>3.3370000000000002</v>
      </c>
      <c r="BH341" s="4">
        <v>0.29399999999999998</v>
      </c>
      <c r="BI341" s="4">
        <v>3.6309999999999998</v>
      </c>
      <c r="BJ341" s="4">
        <v>2.5110000000000001</v>
      </c>
      <c r="BK341" s="4">
        <v>0.221</v>
      </c>
      <c r="BL341" s="4">
        <v>2.7320000000000002</v>
      </c>
      <c r="BM341" s="4">
        <v>1.2850999999999999</v>
      </c>
      <c r="BQ341" s="4">
        <v>119.264</v>
      </c>
      <c r="BR341" s="4">
        <v>0.39137100000000002</v>
      </c>
      <c r="BS341" s="4">
        <v>-5</v>
      </c>
      <c r="BT341" s="4">
        <v>5.9697E-2</v>
      </c>
      <c r="BU341" s="4">
        <v>9.5641379999999998</v>
      </c>
      <c r="BV341" s="4">
        <v>1.205873</v>
      </c>
    </row>
    <row r="342" spans="1:74" x14ac:dyDescent="0.25">
      <c r="A342" s="2">
        <v>42068</v>
      </c>
      <c r="B342" s="3">
        <v>3.1712962962962958E-3</v>
      </c>
      <c r="C342" s="4">
        <v>14.266999999999999</v>
      </c>
      <c r="D342" s="4">
        <v>0.25940000000000002</v>
      </c>
      <c r="E342" s="4">
        <v>2593.6799999999998</v>
      </c>
      <c r="F342" s="4">
        <v>134</v>
      </c>
      <c r="G342" s="4">
        <v>12.6</v>
      </c>
      <c r="H342" s="4">
        <v>208.6</v>
      </c>
      <c r="J342" s="4">
        <v>0.7</v>
      </c>
      <c r="K342" s="4">
        <v>0.87719999999999998</v>
      </c>
      <c r="L342" s="4">
        <v>12.5151</v>
      </c>
      <c r="M342" s="4">
        <v>0.22750000000000001</v>
      </c>
      <c r="N342" s="4">
        <v>117.5504</v>
      </c>
      <c r="O342" s="4">
        <v>11.0518</v>
      </c>
      <c r="P342" s="4">
        <v>128.6</v>
      </c>
      <c r="Q342" s="4">
        <v>88.4619</v>
      </c>
      <c r="R342" s="4">
        <v>8.3170000000000002</v>
      </c>
      <c r="S342" s="4">
        <v>96.8</v>
      </c>
      <c r="T342" s="4">
        <v>208.62719999999999</v>
      </c>
      <c r="W342" s="4">
        <v>0</v>
      </c>
      <c r="X342" s="4">
        <v>0.61409999999999998</v>
      </c>
      <c r="Y342" s="4">
        <v>12.4</v>
      </c>
      <c r="Z342" s="4">
        <v>871</v>
      </c>
      <c r="AA342" s="4">
        <v>906</v>
      </c>
      <c r="AB342" s="4">
        <v>845</v>
      </c>
      <c r="AC342" s="4">
        <v>47</v>
      </c>
      <c r="AD342" s="4">
        <v>5.04</v>
      </c>
      <c r="AE342" s="4">
        <v>0.12</v>
      </c>
      <c r="AF342" s="4">
        <v>989</v>
      </c>
      <c r="AG342" s="4">
        <v>-12</v>
      </c>
      <c r="AH342" s="4">
        <v>8</v>
      </c>
      <c r="AI342" s="4">
        <v>28</v>
      </c>
      <c r="AJ342" s="4">
        <v>190</v>
      </c>
      <c r="AK342" s="4">
        <v>141</v>
      </c>
      <c r="AL342" s="4">
        <v>2.1</v>
      </c>
      <c r="AM342" s="4">
        <v>195</v>
      </c>
      <c r="AN342" s="4" t="s">
        <v>155</v>
      </c>
      <c r="AO342" s="4">
        <v>2</v>
      </c>
      <c r="AP342" s="5">
        <v>0.91987268518518517</v>
      </c>
      <c r="AQ342" s="4">
        <v>47.161254</v>
      </c>
      <c r="AR342" s="4">
        <v>-88.483914999999996</v>
      </c>
      <c r="AS342" s="4">
        <v>313.3</v>
      </c>
      <c r="AT342" s="4">
        <v>36.200000000000003</v>
      </c>
      <c r="AU342" s="4">
        <v>12</v>
      </c>
      <c r="AV342" s="4">
        <v>10</v>
      </c>
      <c r="AW342" s="4" t="s">
        <v>226</v>
      </c>
      <c r="AX342" s="4">
        <v>2.6</v>
      </c>
      <c r="AY342" s="4">
        <v>1.2</v>
      </c>
      <c r="AZ342" s="4">
        <v>3.3</v>
      </c>
      <c r="BA342" s="4">
        <v>14.023</v>
      </c>
      <c r="BB342" s="4">
        <v>14.6</v>
      </c>
      <c r="BC342" s="4">
        <v>1.04</v>
      </c>
      <c r="BD342" s="4">
        <v>13.997</v>
      </c>
      <c r="BE342" s="4">
        <v>2973.9029999999998</v>
      </c>
      <c r="BF342" s="4">
        <v>34.409999999999997</v>
      </c>
      <c r="BG342" s="4">
        <v>2.9249999999999998</v>
      </c>
      <c r="BH342" s="4">
        <v>0.27500000000000002</v>
      </c>
      <c r="BI342" s="4">
        <v>3.2</v>
      </c>
      <c r="BJ342" s="4">
        <v>2.2010000000000001</v>
      </c>
      <c r="BK342" s="4">
        <v>0.20699999999999999</v>
      </c>
      <c r="BL342" s="4">
        <v>2.4079999999999999</v>
      </c>
      <c r="BM342" s="4">
        <v>1.6394</v>
      </c>
      <c r="BQ342" s="4">
        <v>106.095</v>
      </c>
      <c r="BR342" s="4">
        <v>0.390542</v>
      </c>
      <c r="BS342" s="4">
        <v>-5</v>
      </c>
      <c r="BT342" s="4">
        <v>5.7000000000000002E-2</v>
      </c>
      <c r="BU342" s="4">
        <v>9.5438700000000001</v>
      </c>
      <c r="BV342" s="4">
        <v>1.1514</v>
      </c>
    </row>
    <row r="343" spans="1:74" x14ac:dyDescent="0.25">
      <c r="A343" s="2">
        <v>42068</v>
      </c>
      <c r="B343" s="3">
        <v>3.1828703703703702E-3</v>
      </c>
      <c r="C343" s="4">
        <v>14.512</v>
      </c>
      <c r="D343" s="4">
        <v>0.5897</v>
      </c>
      <c r="E343" s="4">
        <v>5897.4504740000002</v>
      </c>
      <c r="F343" s="4">
        <v>149.30000000000001</v>
      </c>
      <c r="G343" s="4">
        <v>68.2</v>
      </c>
      <c r="H343" s="4">
        <v>604</v>
      </c>
      <c r="J343" s="4">
        <v>0.76</v>
      </c>
      <c r="K343" s="4">
        <v>0.87209999999999999</v>
      </c>
      <c r="L343" s="4">
        <v>12.6562</v>
      </c>
      <c r="M343" s="4">
        <v>0.51429999999999998</v>
      </c>
      <c r="N343" s="4">
        <v>130.1712</v>
      </c>
      <c r="O343" s="4">
        <v>59.521599999999999</v>
      </c>
      <c r="P343" s="4">
        <v>189.7</v>
      </c>
      <c r="Q343" s="4">
        <v>97.959599999999995</v>
      </c>
      <c r="R343" s="4">
        <v>44.7926</v>
      </c>
      <c r="S343" s="4">
        <v>142.80000000000001</v>
      </c>
      <c r="T343" s="4">
        <v>603.9538</v>
      </c>
      <c r="W343" s="4">
        <v>0</v>
      </c>
      <c r="X343" s="4">
        <v>0.66259999999999997</v>
      </c>
      <c r="Y343" s="4">
        <v>12.5</v>
      </c>
      <c r="Z343" s="4">
        <v>874</v>
      </c>
      <c r="AA343" s="4">
        <v>907</v>
      </c>
      <c r="AB343" s="4">
        <v>849</v>
      </c>
      <c r="AC343" s="4">
        <v>47</v>
      </c>
      <c r="AD343" s="4">
        <v>5.04</v>
      </c>
      <c r="AE343" s="4">
        <v>0.12</v>
      </c>
      <c r="AF343" s="4">
        <v>989</v>
      </c>
      <c r="AG343" s="4">
        <v>-12</v>
      </c>
      <c r="AH343" s="4">
        <v>8</v>
      </c>
      <c r="AI343" s="4">
        <v>28</v>
      </c>
      <c r="AJ343" s="4">
        <v>190</v>
      </c>
      <c r="AK343" s="4">
        <v>141</v>
      </c>
      <c r="AL343" s="4">
        <v>2.2000000000000002</v>
      </c>
      <c r="AM343" s="4">
        <v>195</v>
      </c>
      <c r="AN343" s="4" t="s">
        <v>155</v>
      </c>
      <c r="AO343" s="4">
        <v>2</v>
      </c>
      <c r="AP343" s="5">
        <v>0.91988425925925921</v>
      </c>
      <c r="AQ343" s="4">
        <v>47.161394999999999</v>
      </c>
      <c r="AR343" s="4">
        <v>-88.483929000000003</v>
      </c>
      <c r="AS343" s="4">
        <v>313.60000000000002</v>
      </c>
      <c r="AT343" s="4">
        <v>35.4</v>
      </c>
      <c r="AU343" s="4">
        <v>12</v>
      </c>
      <c r="AV343" s="4">
        <v>10</v>
      </c>
      <c r="AW343" s="4" t="s">
        <v>226</v>
      </c>
      <c r="AX343" s="4">
        <v>2.6</v>
      </c>
      <c r="AY343" s="4">
        <v>1.2</v>
      </c>
      <c r="AZ343" s="4">
        <v>3.3</v>
      </c>
      <c r="BA343" s="4">
        <v>14.023</v>
      </c>
      <c r="BB343" s="4">
        <v>14</v>
      </c>
      <c r="BC343" s="4">
        <v>1</v>
      </c>
      <c r="BD343" s="4">
        <v>14.663</v>
      </c>
      <c r="BE343" s="4">
        <v>2900.8470000000002</v>
      </c>
      <c r="BF343" s="4">
        <v>75.031000000000006</v>
      </c>
      <c r="BG343" s="4">
        <v>3.1240000000000001</v>
      </c>
      <c r="BH343" s="4">
        <v>1.429</v>
      </c>
      <c r="BI343" s="4">
        <v>4.5529999999999999</v>
      </c>
      <c r="BJ343" s="4">
        <v>2.351</v>
      </c>
      <c r="BK343" s="4">
        <v>1.075</v>
      </c>
      <c r="BL343" s="4">
        <v>3.4260000000000002</v>
      </c>
      <c r="BM343" s="4">
        <v>4.5777000000000001</v>
      </c>
      <c r="BQ343" s="4">
        <v>110.423</v>
      </c>
      <c r="BR343" s="4">
        <v>0.58991800000000005</v>
      </c>
      <c r="BS343" s="4">
        <v>-5</v>
      </c>
      <c r="BT343" s="4">
        <v>5.6795999999999999E-2</v>
      </c>
      <c r="BU343" s="4">
        <v>14.416121</v>
      </c>
      <c r="BV343" s="4">
        <v>1.1472789999999999</v>
      </c>
    </row>
    <row r="344" spans="1:74" x14ac:dyDescent="0.25">
      <c r="A344" s="2">
        <v>42068</v>
      </c>
      <c r="B344" s="3">
        <v>3.1944444444444442E-3</v>
      </c>
      <c r="C344" s="4">
        <v>14.327</v>
      </c>
      <c r="D344" s="4">
        <v>0.59950000000000003</v>
      </c>
      <c r="E344" s="4">
        <v>5995.2300240000004</v>
      </c>
      <c r="F344" s="4">
        <v>157.80000000000001</v>
      </c>
      <c r="G344" s="4">
        <v>82.9</v>
      </c>
      <c r="H344" s="4">
        <v>722.7</v>
      </c>
      <c r="J344" s="4">
        <v>1.1299999999999999</v>
      </c>
      <c r="K344" s="4">
        <v>0.87329999999999997</v>
      </c>
      <c r="L344" s="4">
        <v>12.511900000000001</v>
      </c>
      <c r="M344" s="4">
        <v>0.52359999999999995</v>
      </c>
      <c r="N344" s="4">
        <v>137.84620000000001</v>
      </c>
      <c r="O344" s="4">
        <v>72.405900000000003</v>
      </c>
      <c r="P344" s="4">
        <v>210.3</v>
      </c>
      <c r="Q344" s="4">
        <v>103.7354</v>
      </c>
      <c r="R344" s="4">
        <v>54.488700000000001</v>
      </c>
      <c r="S344" s="4">
        <v>158.19999999999999</v>
      </c>
      <c r="T344" s="4">
        <v>722.70590000000004</v>
      </c>
      <c r="W344" s="4">
        <v>0</v>
      </c>
      <c r="X344" s="4">
        <v>0.98809999999999998</v>
      </c>
      <c r="Y344" s="4">
        <v>12.4</v>
      </c>
      <c r="Z344" s="4">
        <v>876</v>
      </c>
      <c r="AA344" s="4">
        <v>908</v>
      </c>
      <c r="AB344" s="4">
        <v>851</v>
      </c>
      <c r="AC344" s="4">
        <v>47</v>
      </c>
      <c r="AD344" s="4">
        <v>5.04</v>
      </c>
      <c r="AE344" s="4">
        <v>0.12</v>
      </c>
      <c r="AF344" s="4">
        <v>989</v>
      </c>
      <c r="AG344" s="4">
        <v>-12</v>
      </c>
      <c r="AH344" s="4">
        <v>8</v>
      </c>
      <c r="AI344" s="4">
        <v>28</v>
      </c>
      <c r="AJ344" s="4">
        <v>190</v>
      </c>
      <c r="AK344" s="4">
        <v>141</v>
      </c>
      <c r="AL344" s="4">
        <v>2</v>
      </c>
      <c r="AM344" s="4">
        <v>195</v>
      </c>
      <c r="AN344" s="4" t="s">
        <v>155</v>
      </c>
      <c r="AO344" s="4">
        <v>2</v>
      </c>
      <c r="AP344" s="5">
        <v>0.91989583333333336</v>
      </c>
      <c r="AQ344" s="4">
        <v>47.161454999999997</v>
      </c>
      <c r="AR344" s="4">
        <v>-88.483935000000002</v>
      </c>
      <c r="AS344" s="4">
        <v>313.8</v>
      </c>
      <c r="AT344" s="4">
        <v>35.200000000000003</v>
      </c>
      <c r="AU344" s="4">
        <v>12</v>
      </c>
      <c r="AV344" s="4">
        <v>10</v>
      </c>
      <c r="AW344" s="4" t="s">
        <v>226</v>
      </c>
      <c r="AX344" s="4">
        <v>2.6</v>
      </c>
      <c r="AY344" s="4">
        <v>1.2</v>
      </c>
      <c r="AZ344" s="4">
        <v>3.3</v>
      </c>
      <c r="BA344" s="4">
        <v>14.023</v>
      </c>
      <c r="BB344" s="4">
        <v>14.13</v>
      </c>
      <c r="BC344" s="4">
        <v>1.01</v>
      </c>
      <c r="BD344" s="4">
        <v>14.510999999999999</v>
      </c>
      <c r="BE344" s="4">
        <v>2894.81</v>
      </c>
      <c r="BF344" s="4">
        <v>77.096000000000004</v>
      </c>
      <c r="BG344" s="4">
        <v>3.34</v>
      </c>
      <c r="BH344" s="4">
        <v>1.754</v>
      </c>
      <c r="BI344" s="4">
        <v>5.0940000000000003</v>
      </c>
      <c r="BJ344" s="4">
        <v>2.5129999999999999</v>
      </c>
      <c r="BK344" s="4">
        <v>1.32</v>
      </c>
      <c r="BL344" s="4">
        <v>3.8340000000000001</v>
      </c>
      <c r="BM344" s="4">
        <v>5.5293999999999999</v>
      </c>
      <c r="BQ344" s="4">
        <v>166.21899999999999</v>
      </c>
      <c r="BR344" s="4">
        <v>0.58943199999999996</v>
      </c>
      <c r="BS344" s="4">
        <v>-5</v>
      </c>
      <c r="BT344" s="4">
        <v>5.5E-2</v>
      </c>
      <c r="BU344" s="4">
        <v>14.404245</v>
      </c>
      <c r="BV344" s="4">
        <v>1.111</v>
      </c>
    </row>
    <row r="345" spans="1:74" x14ac:dyDescent="0.25">
      <c r="A345" s="2">
        <v>42068</v>
      </c>
      <c r="B345" s="3">
        <v>3.2060185185185191E-3</v>
      </c>
      <c r="C345" s="4">
        <v>14.455</v>
      </c>
      <c r="D345" s="4">
        <v>0.4042</v>
      </c>
      <c r="E345" s="4">
        <v>4042.0419689999999</v>
      </c>
      <c r="F345" s="4">
        <v>179.6</v>
      </c>
      <c r="G345" s="4">
        <v>165.2</v>
      </c>
      <c r="H345" s="4">
        <v>522.4</v>
      </c>
      <c r="J345" s="4">
        <v>1.4</v>
      </c>
      <c r="K345" s="4">
        <v>0.87419999999999998</v>
      </c>
      <c r="L345" s="4">
        <v>12.6365</v>
      </c>
      <c r="M345" s="4">
        <v>0.35339999999999999</v>
      </c>
      <c r="N345" s="4">
        <v>156.99350000000001</v>
      </c>
      <c r="O345" s="4">
        <v>144.42859999999999</v>
      </c>
      <c r="P345" s="4">
        <v>301.39999999999998</v>
      </c>
      <c r="Q345" s="4">
        <v>118.14449999999999</v>
      </c>
      <c r="R345" s="4">
        <v>108.6889</v>
      </c>
      <c r="S345" s="4">
        <v>226.8</v>
      </c>
      <c r="T345" s="4">
        <v>522.40710000000001</v>
      </c>
      <c r="W345" s="4">
        <v>0</v>
      </c>
      <c r="X345" s="4">
        <v>1.2239</v>
      </c>
      <c r="Y345" s="4">
        <v>12.4</v>
      </c>
      <c r="Z345" s="4">
        <v>874</v>
      </c>
      <c r="AA345" s="4">
        <v>903</v>
      </c>
      <c r="AB345" s="4">
        <v>847</v>
      </c>
      <c r="AC345" s="4">
        <v>47</v>
      </c>
      <c r="AD345" s="4">
        <v>5.04</v>
      </c>
      <c r="AE345" s="4">
        <v>0.12</v>
      </c>
      <c r="AF345" s="4">
        <v>989</v>
      </c>
      <c r="AG345" s="4">
        <v>-12</v>
      </c>
      <c r="AH345" s="4">
        <v>8</v>
      </c>
      <c r="AI345" s="4">
        <v>28</v>
      </c>
      <c r="AJ345" s="4">
        <v>190</v>
      </c>
      <c r="AK345" s="4">
        <v>141</v>
      </c>
      <c r="AL345" s="4">
        <v>2.1</v>
      </c>
      <c r="AM345" s="4">
        <v>195</v>
      </c>
      <c r="AN345" s="4" t="s">
        <v>155</v>
      </c>
      <c r="AO345" s="4">
        <v>2</v>
      </c>
      <c r="AP345" s="5">
        <v>0.91989583333333336</v>
      </c>
      <c r="AQ345" s="4">
        <v>47.161622999999999</v>
      </c>
      <c r="AR345" s="4">
        <v>-88.483999999999995</v>
      </c>
      <c r="AS345" s="4">
        <v>313.8</v>
      </c>
      <c r="AT345" s="4">
        <v>36.5</v>
      </c>
      <c r="AU345" s="4">
        <v>12</v>
      </c>
      <c r="AV345" s="4">
        <v>10</v>
      </c>
      <c r="AW345" s="4" t="s">
        <v>226</v>
      </c>
      <c r="AX345" s="4">
        <v>1.9784999999999999</v>
      </c>
      <c r="AY345" s="4">
        <v>1.2565</v>
      </c>
      <c r="AZ345" s="4">
        <v>2.7349999999999999</v>
      </c>
      <c r="BA345" s="4">
        <v>14.023</v>
      </c>
      <c r="BB345" s="4">
        <v>14.24</v>
      </c>
      <c r="BC345" s="4">
        <v>1.02</v>
      </c>
      <c r="BD345" s="4">
        <v>14.387</v>
      </c>
      <c r="BE345" s="4">
        <v>2938.4</v>
      </c>
      <c r="BF345" s="4">
        <v>52.298000000000002</v>
      </c>
      <c r="BG345" s="4">
        <v>3.823</v>
      </c>
      <c r="BH345" s="4">
        <v>3.5169999999999999</v>
      </c>
      <c r="BI345" s="4">
        <v>7.34</v>
      </c>
      <c r="BJ345" s="4">
        <v>2.8769999999999998</v>
      </c>
      <c r="BK345" s="4">
        <v>2.6469999999999998</v>
      </c>
      <c r="BL345" s="4">
        <v>5.524</v>
      </c>
      <c r="BM345" s="4">
        <v>4.0171000000000001</v>
      </c>
      <c r="BQ345" s="4">
        <v>206.934</v>
      </c>
      <c r="BR345" s="4">
        <v>0.50420799999999999</v>
      </c>
      <c r="BS345" s="4">
        <v>-5</v>
      </c>
      <c r="BT345" s="4">
        <v>5.5101999999999998E-2</v>
      </c>
      <c r="BU345" s="4">
        <v>12.321583</v>
      </c>
      <c r="BV345" s="4">
        <v>1.1130599999999999</v>
      </c>
    </row>
    <row r="346" spans="1:74" x14ac:dyDescent="0.25">
      <c r="A346" s="2">
        <v>42068</v>
      </c>
      <c r="B346" s="3">
        <v>3.2175925925925926E-3</v>
      </c>
      <c r="C346" s="4">
        <v>14.519</v>
      </c>
      <c r="D346" s="4">
        <v>0.6341</v>
      </c>
      <c r="E346" s="4">
        <v>6340.8354870000003</v>
      </c>
      <c r="F346" s="4">
        <v>161.69999999999999</v>
      </c>
      <c r="G346" s="4">
        <v>92.6</v>
      </c>
      <c r="H346" s="4">
        <v>704</v>
      </c>
      <c r="J346" s="4">
        <v>1.38</v>
      </c>
      <c r="K346" s="4">
        <v>0.87150000000000005</v>
      </c>
      <c r="L346" s="4">
        <v>12.654</v>
      </c>
      <c r="M346" s="4">
        <v>0.55259999999999998</v>
      </c>
      <c r="N346" s="4">
        <v>140.91650000000001</v>
      </c>
      <c r="O346" s="4">
        <v>80.695800000000006</v>
      </c>
      <c r="P346" s="4">
        <v>221.6</v>
      </c>
      <c r="Q346" s="4">
        <v>106.0616</v>
      </c>
      <c r="R346" s="4">
        <v>60.736199999999997</v>
      </c>
      <c r="S346" s="4">
        <v>166.8</v>
      </c>
      <c r="T346" s="4">
        <v>703.98699999999997</v>
      </c>
      <c r="W346" s="4">
        <v>0</v>
      </c>
      <c r="X346" s="4">
        <v>1.2051000000000001</v>
      </c>
      <c r="Y346" s="4">
        <v>12.4</v>
      </c>
      <c r="Z346" s="4">
        <v>874</v>
      </c>
      <c r="AA346" s="4">
        <v>907</v>
      </c>
      <c r="AB346" s="4">
        <v>847</v>
      </c>
      <c r="AC346" s="4">
        <v>47</v>
      </c>
      <c r="AD346" s="4">
        <v>5.08</v>
      </c>
      <c r="AE346" s="4">
        <v>0.12</v>
      </c>
      <c r="AF346" s="4">
        <v>989</v>
      </c>
      <c r="AG346" s="4">
        <v>-11.9</v>
      </c>
      <c r="AH346" s="4">
        <v>8</v>
      </c>
      <c r="AI346" s="4">
        <v>28</v>
      </c>
      <c r="AJ346" s="4">
        <v>190</v>
      </c>
      <c r="AK346" s="4">
        <v>141</v>
      </c>
      <c r="AL346" s="4">
        <v>2</v>
      </c>
      <c r="AM346" s="4">
        <v>195</v>
      </c>
      <c r="AN346" s="4" t="s">
        <v>155</v>
      </c>
      <c r="AO346" s="4">
        <v>2</v>
      </c>
      <c r="AP346" s="5">
        <v>0.91991898148148143</v>
      </c>
      <c r="AQ346" s="4">
        <v>47.161752</v>
      </c>
      <c r="AR346" s="4">
        <v>-88.484049999999996</v>
      </c>
      <c r="AS346" s="4">
        <v>313.8</v>
      </c>
      <c r="AT346" s="4">
        <v>37.5</v>
      </c>
      <c r="AU346" s="4">
        <v>12</v>
      </c>
      <c r="AV346" s="4">
        <v>11</v>
      </c>
      <c r="AW346" s="4" t="s">
        <v>226</v>
      </c>
      <c r="AX346" s="4">
        <v>1.387</v>
      </c>
      <c r="AY346" s="4">
        <v>1.3565</v>
      </c>
      <c r="AZ346" s="4">
        <v>2.2999999999999998</v>
      </c>
      <c r="BA346" s="4">
        <v>14.023</v>
      </c>
      <c r="BB346" s="4">
        <v>13.94</v>
      </c>
      <c r="BC346" s="4">
        <v>0.99</v>
      </c>
      <c r="BD346" s="4">
        <v>14.74</v>
      </c>
      <c r="BE346" s="4">
        <v>2890.24</v>
      </c>
      <c r="BF346" s="4">
        <v>80.337000000000003</v>
      </c>
      <c r="BG346" s="4">
        <v>3.371</v>
      </c>
      <c r="BH346" s="4">
        <v>1.93</v>
      </c>
      <c r="BI346" s="4">
        <v>5.3010000000000002</v>
      </c>
      <c r="BJ346" s="4">
        <v>2.5369999999999999</v>
      </c>
      <c r="BK346" s="4">
        <v>1.4530000000000001</v>
      </c>
      <c r="BL346" s="4">
        <v>3.99</v>
      </c>
      <c r="BM346" s="4">
        <v>5.3173000000000004</v>
      </c>
      <c r="BQ346" s="4">
        <v>200.14099999999999</v>
      </c>
      <c r="BR346" s="4">
        <v>0.433504</v>
      </c>
      <c r="BS346" s="4">
        <v>-5</v>
      </c>
      <c r="BT346" s="4">
        <v>5.5592000000000003E-2</v>
      </c>
      <c r="BU346" s="4">
        <v>10.593754000000001</v>
      </c>
      <c r="BV346" s="4">
        <v>1.1229579999999999</v>
      </c>
    </row>
    <row r="347" spans="1:74" x14ac:dyDescent="0.25">
      <c r="A347" s="2">
        <v>42068</v>
      </c>
      <c r="B347" s="3">
        <v>3.2291666666666666E-3</v>
      </c>
      <c r="C347" s="4">
        <v>14.302</v>
      </c>
      <c r="D347" s="4">
        <v>0.48509999999999998</v>
      </c>
      <c r="E347" s="4">
        <v>4851.0901640000002</v>
      </c>
      <c r="F347" s="4">
        <v>124.5</v>
      </c>
      <c r="G347" s="4">
        <v>34.700000000000003</v>
      </c>
      <c r="H347" s="4">
        <v>694.7</v>
      </c>
      <c r="J347" s="4">
        <v>1.07</v>
      </c>
      <c r="K347" s="4">
        <v>0.87450000000000006</v>
      </c>
      <c r="L347" s="4">
        <v>12.5069</v>
      </c>
      <c r="M347" s="4">
        <v>0.42420000000000002</v>
      </c>
      <c r="N347" s="4">
        <v>108.911</v>
      </c>
      <c r="O347" s="4">
        <v>30.3568</v>
      </c>
      <c r="P347" s="4">
        <v>139.30000000000001</v>
      </c>
      <c r="Q347" s="4">
        <v>82.07</v>
      </c>
      <c r="R347" s="4">
        <v>22.875399999999999</v>
      </c>
      <c r="S347" s="4">
        <v>104.9</v>
      </c>
      <c r="T347" s="4">
        <v>694.73</v>
      </c>
      <c r="W347" s="4">
        <v>0</v>
      </c>
      <c r="X347" s="4">
        <v>0.93540000000000001</v>
      </c>
      <c r="Y347" s="4">
        <v>12.3</v>
      </c>
      <c r="Z347" s="4">
        <v>876</v>
      </c>
      <c r="AA347" s="4">
        <v>909</v>
      </c>
      <c r="AB347" s="4">
        <v>849</v>
      </c>
      <c r="AC347" s="4">
        <v>47</v>
      </c>
      <c r="AD347" s="4">
        <v>5.41</v>
      </c>
      <c r="AE347" s="4">
        <v>0.12</v>
      </c>
      <c r="AF347" s="4">
        <v>989</v>
      </c>
      <c r="AG347" s="4">
        <v>-11.1</v>
      </c>
      <c r="AH347" s="4">
        <v>8</v>
      </c>
      <c r="AI347" s="4">
        <v>28</v>
      </c>
      <c r="AJ347" s="4">
        <v>190</v>
      </c>
      <c r="AK347" s="4">
        <v>141</v>
      </c>
      <c r="AL347" s="4">
        <v>1.9</v>
      </c>
      <c r="AM347" s="4">
        <v>195</v>
      </c>
      <c r="AN347" s="4" t="s">
        <v>155</v>
      </c>
      <c r="AO347" s="4">
        <v>2</v>
      </c>
      <c r="AP347" s="5">
        <v>0.91991898148148143</v>
      </c>
      <c r="AQ347" s="4">
        <v>47.161928000000003</v>
      </c>
      <c r="AR347" s="4">
        <v>-88.484101999999993</v>
      </c>
      <c r="AS347" s="4">
        <v>314.10000000000002</v>
      </c>
      <c r="AT347" s="4">
        <v>38.1</v>
      </c>
      <c r="AU347" s="4">
        <v>12</v>
      </c>
      <c r="AV347" s="4">
        <v>11</v>
      </c>
      <c r="AW347" s="4" t="s">
        <v>206</v>
      </c>
      <c r="AX347" s="4">
        <v>1.4693309999999999</v>
      </c>
      <c r="AY347" s="4">
        <v>1.4564440000000001</v>
      </c>
      <c r="AZ347" s="4">
        <v>2.4693309999999999</v>
      </c>
      <c r="BA347" s="4">
        <v>14.023</v>
      </c>
      <c r="BB347" s="4">
        <v>14.27</v>
      </c>
      <c r="BC347" s="4">
        <v>1.02</v>
      </c>
      <c r="BD347" s="4">
        <v>14.353</v>
      </c>
      <c r="BE347" s="4">
        <v>2917.5749999999998</v>
      </c>
      <c r="BF347" s="4">
        <v>62.984999999999999</v>
      </c>
      <c r="BG347" s="4">
        <v>2.661</v>
      </c>
      <c r="BH347" s="4">
        <v>0.74199999999999999</v>
      </c>
      <c r="BI347" s="4">
        <v>3.4020000000000001</v>
      </c>
      <c r="BJ347" s="4">
        <v>2.0049999999999999</v>
      </c>
      <c r="BK347" s="4">
        <v>0.55900000000000005</v>
      </c>
      <c r="BL347" s="4">
        <v>2.5640000000000001</v>
      </c>
      <c r="BM347" s="4">
        <v>5.3593000000000002</v>
      </c>
      <c r="BQ347" s="4">
        <v>158.667</v>
      </c>
      <c r="BR347" s="4">
        <v>0.57183600000000001</v>
      </c>
      <c r="BS347" s="4">
        <v>-5</v>
      </c>
      <c r="BT347" s="4">
        <v>5.2102000000000002E-2</v>
      </c>
      <c r="BU347" s="4">
        <v>13.974242</v>
      </c>
      <c r="BV347" s="4">
        <v>1.05246</v>
      </c>
    </row>
    <row r="348" spans="1:74" x14ac:dyDescent="0.25">
      <c r="A348" s="2">
        <v>42068</v>
      </c>
      <c r="B348" s="3">
        <v>3.2407407407407406E-3</v>
      </c>
      <c r="C348" s="4">
        <v>14.311</v>
      </c>
      <c r="D348" s="4">
        <v>0.20680000000000001</v>
      </c>
      <c r="E348" s="4">
        <v>2068.368027</v>
      </c>
      <c r="F348" s="4">
        <v>105.2</v>
      </c>
      <c r="G348" s="4">
        <v>34.299999999999997</v>
      </c>
      <c r="H348" s="4">
        <v>458.6</v>
      </c>
      <c r="J348" s="4">
        <v>0.68</v>
      </c>
      <c r="K348" s="4">
        <v>0.87709999999999999</v>
      </c>
      <c r="L348" s="4">
        <v>12.5519</v>
      </c>
      <c r="M348" s="4">
        <v>0.18140000000000001</v>
      </c>
      <c r="N348" s="4">
        <v>92.236400000000003</v>
      </c>
      <c r="O348" s="4">
        <v>30.084599999999998</v>
      </c>
      <c r="P348" s="4">
        <v>122.3</v>
      </c>
      <c r="Q348" s="4">
        <v>69.412000000000006</v>
      </c>
      <c r="R348" s="4">
        <v>22.64</v>
      </c>
      <c r="S348" s="4">
        <v>92.1</v>
      </c>
      <c r="T348" s="4">
        <v>458.60250000000002</v>
      </c>
      <c r="W348" s="4">
        <v>0</v>
      </c>
      <c r="X348" s="4">
        <v>0.59989999999999999</v>
      </c>
      <c r="Y348" s="4">
        <v>12.4</v>
      </c>
      <c r="Z348" s="4">
        <v>879</v>
      </c>
      <c r="AA348" s="4">
        <v>913</v>
      </c>
      <c r="AB348" s="4">
        <v>850</v>
      </c>
      <c r="AC348" s="4">
        <v>47</v>
      </c>
      <c r="AD348" s="4">
        <v>5.04</v>
      </c>
      <c r="AE348" s="4">
        <v>0.12</v>
      </c>
      <c r="AF348" s="4">
        <v>989</v>
      </c>
      <c r="AG348" s="4">
        <v>-12</v>
      </c>
      <c r="AH348" s="4">
        <v>8</v>
      </c>
      <c r="AI348" s="4">
        <v>28</v>
      </c>
      <c r="AJ348" s="4">
        <v>190</v>
      </c>
      <c r="AK348" s="4">
        <v>141</v>
      </c>
      <c r="AL348" s="4">
        <v>2</v>
      </c>
      <c r="AM348" s="4">
        <v>195</v>
      </c>
      <c r="AN348" s="4" t="s">
        <v>155</v>
      </c>
      <c r="AO348" s="4">
        <v>2</v>
      </c>
      <c r="AP348" s="5">
        <v>0.91994212962962962</v>
      </c>
      <c r="AQ348" s="4">
        <v>47.162157999999998</v>
      </c>
      <c r="AR348" s="4">
        <v>-88.484133999999997</v>
      </c>
      <c r="AS348" s="4">
        <v>314.60000000000002</v>
      </c>
      <c r="AT348" s="4">
        <v>39.299999999999997</v>
      </c>
      <c r="AU348" s="4">
        <v>12</v>
      </c>
      <c r="AV348" s="4">
        <v>11</v>
      </c>
      <c r="AW348" s="4" t="s">
        <v>206</v>
      </c>
      <c r="AX348" s="4">
        <v>1.769369</v>
      </c>
      <c r="AY348" s="4">
        <v>1.612913</v>
      </c>
      <c r="AZ348" s="4">
        <v>2.7693690000000002</v>
      </c>
      <c r="BA348" s="4">
        <v>14.023</v>
      </c>
      <c r="BB348" s="4">
        <v>14.58</v>
      </c>
      <c r="BC348" s="4">
        <v>1.04</v>
      </c>
      <c r="BD348" s="4">
        <v>14.016</v>
      </c>
      <c r="BE348" s="4">
        <v>2978.9769999999999</v>
      </c>
      <c r="BF348" s="4">
        <v>27.402999999999999</v>
      </c>
      <c r="BG348" s="4">
        <v>2.2919999999999998</v>
      </c>
      <c r="BH348" s="4">
        <v>0.748</v>
      </c>
      <c r="BI348" s="4">
        <v>3.04</v>
      </c>
      <c r="BJ348" s="4">
        <v>1.7250000000000001</v>
      </c>
      <c r="BK348" s="4">
        <v>0.56299999999999994</v>
      </c>
      <c r="BL348" s="4">
        <v>2.2879999999999998</v>
      </c>
      <c r="BM348" s="4">
        <v>3.5992999999999999</v>
      </c>
      <c r="BQ348" s="4">
        <v>103.51900000000001</v>
      </c>
      <c r="BR348" s="4">
        <v>0.58850999999999998</v>
      </c>
      <c r="BS348" s="4">
        <v>-5</v>
      </c>
      <c r="BT348" s="4">
        <v>5.2999999999999999E-2</v>
      </c>
      <c r="BU348" s="4">
        <v>14.381713</v>
      </c>
      <c r="BV348" s="4">
        <v>1.0706</v>
      </c>
    </row>
    <row r="349" spans="1:74" x14ac:dyDescent="0.25">
      <c r="A349" s="2">
        <v>42068</v>
      </c>
      <c r="B349" s="3">
        <v>3.2523148148148151E-3</v>
      </c>
      <c r="C349" s="4">
        <v>14.327</v>
      </c>
      <c r="D349" s="4">
        <v>8.1100000000000005E-2</v>
      </c>
      <c r="E349" s="4">
        <v>811.13655600000004</v>
      </c>
      <c r="F349" s="4">
        <v>98.6</v>
      </c>
      <c r="G349" s="4">
        <v>34.5</v>
      </c>
      <c r="H349" s="4">
        <v>286</v>
      </c>
      <c r="J349" s="4">
        <v>0.44</v>
      </c>
      <c r="K349" s="4">
        <v>0.87819999999999998</v>
      </c>
      <c r="L349" s="4">
        <v>12.5822</v>
      </c>
      <c r="M349" s="4">
        <v>7.1199999999999999E-2</v>
      </c>
      <c r="N349" s="4">
        <v>86.597099999999998</v>
      </c>
      <c r="O349" s="4">
        <v>30.297699999999999</v>
      </c>
      <c r="P349" s="4">
        <v>116.9</v>
      </c>
      <c r="Q349" s="4">
        <v>65.168099999999995</v>
      </c>
      <c r="R349" s="4">
        <v>22.8003</v>
      </c>
      <c r="S349" s="4">
        <v>88</v>
      </c>
      <c r="T349" s="4">
        <v>286.01670000000001</v>
      </c>
      <c r="W349" s="4">
        <v>0</v>
      </c>
      <c r="X349" s="4">
        <v>0.38700000000000001</v>
      </c>
      <c r="Y349" s="4">
        <v>12.4</v>
      </c>
      <c r="Z349" s="4">
        <v>881</v>
      </c>
      <c r="AA349" s="4">
        <v>914</v>
      </c>
      <c r="AB349" s="4">
        <v>854</v>
      </c>
      <c r="AC349" s="4">
        <v>47</v>
      </c>
      <c r="AD349" s="4">
        <v>5.04</v>
      </c>
      <c r="AE349" s="4">
        <v>0.12</v>
      </c>
      <c r="AF349" s="4">
        <v>989</v>
      </c>
      <c r="AG349" s="4">
        <v>-12</v>
      </c>
      <c r="AH349" s="4">
        <v>8</v>
      </c>
      <c r="AI349" s="4">
        <v>28</v>
      </c>
      <c r="AJ349" s="4">
        <v>190</v>
      </c>
      <c r="AK349" s="4">
        <v>141</v>
      </c>
      <c r="AL349" s="4">
        <v>2</v>
      </c>
      <c r="AM349" s="4">
        <v>195</v>
      </c>
      <c r="AN349" s="4" t="s">
        <v>155</v>
      </c>
      <c r="AO349" s="4">
        <v>2</v>
      </c>
      <c r="AP349" s="5">
        <v>0.91995370370370377</v>
      </c>
      <c r="AQ349" s="4">
        <v>47.162329</v>
      </c>
      <c r="AR349" s="4">
        <v>-88.484105999999997</v>
      </c>
      <c r="AS349" s="4">
        <v>315</v>
      </c>
      <c r="AT349" s="4">
        <v>40.5</v>
      </c>
      <c r="AU349" s="4">
        <v>12</v>
      </c>
      <c r="AV349" s="4">
        <v>11</v>
      </c>
      <c r="AW349" s="4" t="s">
        <v>206</v>
      </c>
      <c r="AX349" s="4">
        <v>2.2389999999999999</v>
      </c>
      <c r="AY349" s="4">
        <v>1.8694999999999999</v>
      </c>
      <c r="AZ349" s="4">
        <v>3.2389999999999999</v>
      </c>
      <c r="BA349" s="4">
        <v>14.023</v>
      </c>
      <c r="BB349" s="4">
        <v>14.72</v>
      </c>
      <c r="BC349" s="4">
        <v>1.05</v>
      </c>
      <c r="BD349" s="4">
        <v>13.869</v>
      </c>
      <c r="BE349" s="4">
        <v>3009.1179999999999</v>
      </c>
      <c r="BF349" s="4">
        <v>10.843</v>
      </c>
      <c r="BG349" s="4">
        <v>2.169</v>
      </c>
      <c r="BH349" s="4">
        <v>0.75900000000000001</v>
      </c>
      <c r="BI349" s="4">
        <v>2.9279999999999999</v>
      </c>
      <c r="BJ349" s="4">
        <v>1.6319999999999999</v>
      </c>
      <c r="BK349" s="4">
        <v>0.57099999999999995</v>
      </c>
      <c r="BL349" s="4">
        <v>2.2029999999999998</v>
      </c>
      <c r="BM349" s="4">
        <v>2.262</v>
      </c>
      <c r="BQ349" s="4">
        <v>67.296000000000006</v>
      </c>
      <c r="BR349" s="4">
        <v>0.60809599999999997</v>
      </c>
      <c r="BS349" s="4">
        <v>-5</v>
      </c>
      <c r="BT349" s="4">
        <v>5.2898000000000001E-2</v>
      </c>
      <c r="BU349" s="4">
        <v>14.860347000000001</v>
      </c>
      <c r="BV349" s="4">
        <v>1.06854</v>
      </c>
    </row>
    <row r="350" spans="1:74" x14ac:dyDescent="0.25">
      <c r="A350" s="2">
        <v>42068</v>
      </c>
      <c r="B350" s="3">
        <v>3.2638888888888891E-3</v>
      </c>
      <c r="C350" s="4">
        <v>14.351000000000001</v>
      </c>
      <c r="D350" s="4">
        <v>4.4600000000000001E-2</v>
      </c>
      <c r="E350" s="4">
        <v>446.14077700000001</v>
      </c>
      <c r="F350" s="4">
        <v>97.4</v>
      </c>
      <c r="G350" s="4">
        <v>89.8</v>
      </c>
      <c r="H350" s="4">
        <v>269.39999999999998</v>
      </c>
      <c r="J350" s="4">
        <v>0.3</v>
      </c>
      <c r="K350" s="4">
        <v>0.87839999999999996</v>
      </c>
      <c r="L350" s="4">
        <v>12.605399999999999</v>
      </c>
      <c r="M350" s="4">
        <v>3.9199999999999999E-2</v>
      </c>
      <c r="N350" s="4">
        <v>85.562700000000007</v>
      </c>
      <c r="O350" s="4">
        <v>78.839299999999994</v>
      </c>
      <c r="P350" s="4">
        <v>164.4</v>
      </c>
      <c r="Q350" s="4">
        <v>64.389700000000005</v>
      </c>
      <c r="R350" s="4">
        <v>59.330100000000002</v>
      </c>
      <c r="S350" s="4">
        <v>123.7</v>
      </c>
      <c r="T350" s="4">
        <v>269.38150000000002</v>
      </c>
      <c r="W350" s="4">
        <v>0</v>
      </c>
      <c r="X350" s="4">
        <v>0.26350000000000001</v>
      </c>
      <c r="Y350" s="4">
        <v>12.4</v>
      </c>
      <c r="Z350" s="4">
        <v>885</v>
      </c>
      <c r="AA350" s="4">
        <v>918</v>
      </c>
      <c r="AB350" s="4">
        <v>858</v>
      </c>
      <c r="AC350" s="4">
        <v>47</v>
      </c>
      <c r="AD350" s="4">
        <v>5.04</v>
      </c>
      <c r="AE350" s="4">
        <v>0.12</v>
      </c>
      <c r="AF350" s="4">
        <v>989</v>
      </c>
      <c r="AG350" s="4">
        <v>-12</v>
      </c>
      <c r="AH350" s="4">
        <v>8</v>
      </c>
      <c r="AI350" s="4">
        <v>28</v>
      </c>
      <c r="AJ350" s="4">
        <v>190</v>
      </c>
      <c r="AK350" s="4">
        <v>141</v>
      </c>
      <c r="AL350" s="4">
        <v>2.1</v>
      </c>
      <c r="AM350" s="4">
        <v>195</v>
      </c>
      <c r="AN350" s="4" t="s">
        <v>155</v>
      </c>
      <c r="AO350" s="4">
        <v>2</v>
      </c>
      <c r="AP350" s="5">
        <v>0.9199652777777777</v>
      </c>
      <c r="AQ350" s="4">
        <v>47.162402999999998</v>
      </c>
      <c r="AR350" s="4">
        <v>-88.484089999999995</v>
      </c>
      <c r="AS350" s="4">
        <v>315.2</v>
      </c>
      <c r="AT350" s="4">
        <v>41.7</v>
      </c>
      <c r="AU350" s="4">
        <v>12</v>
      </c>
      <c r="AV350" s="4">
        <v>11</v>
      </c>
      <c r="AW350" s="4" t="s">
        <v>206</v>
      </c>
      <c r="AX350" s="4">
        <v>2.5565000000000002</v>
      </c>
      <c r="AY350" s="4">
        <v>1.4350000000000001</v>
      </c>
      <c r="AZ350" s="4">
        <v>3.5565000000000002</v>
      </c>
      <c r="BA350" s="4">
        <v>14.023</v>
      </c>
      <c r="BB350" s="4">
        <v>14.74</v>
      </c>
      <c r="BC350" s="4">
        <v>1.05</v>
      </c>
      <c r="BD350" s="4">
        <v>13.846</v>
      </c>
      <c r="BE350" s="4">
        <v>3017.1759999999999</v>
      </c>
      <c r="BF350" s="4">
        <v>5.97</v>
      </c>
      <c r="BG350" s="4">
        <v>2.145</v>
      </c>
      <c r="BH350" s="4">
        <v>1.976</v>
      </c>
      <c r="BI350" s="4">
        <v>4.1210000000000004</v>
      </c>
      <c r="BJ350" s="4">
        <v>1.6140000000000001</v>
      </c>
      <c r="BK350" s="4">
        <v>1.4870000000000001</v>
      </c>
      <c r="BL350" s="4">
        <v>3.101</v>
      </c>
      <c r="BM350" s="4">
        <v>2.1322000000000001</v>
      </c>
      <c r="BQ350" s="4">
        <v>45.860999999999997</v>
      </c>
      <c r="BR350" s="4">
        <v>0.72906599999999999</v>
      </c>
      <c r="BS350" s="4">
        <v>-5</v>
      </c>
      <c r="BT350" s="4">
        <v>5.1999999999999998E-2</v>
      </c>
      <c r="BU350" s="4">
        <v>17.816551</v>
      </c>
      <c r="BV350" s="4">
        <v>1.0504</v>
      </c>
    </row>
    <row r="351" spans="1:74" x14ac:dyDescent="0.25">
      <c r="A351" s="2">
        <v>42068</v>
      </c>
      <c r="B351" s="3">
        <v>3.2754629629629631E-3</v>
      </c>
      <c r="C351" s="4">
        <v>14.622999999999999</v>
      </c>
      <c r="D351" s="4">
        <v>5.3499999999999999E-2</v>
      </c>
      <c r="E351" s="4">
        <v>535.13753999999994</v>
      </c>
      <c r="F351" s="4">
        <v>129.30000000000001</v>
      </c>
      <c r="G351" s="4">
        <v>117.4</v>
      </c>
      <c r="H351" s="4">
        <v>272.10000000000002</v>
      </c>
      <c r="J351" s="4">
        <v>0.24</v>
      </c>
      <c r="K351" s="4">
        <v>0.87619999999999998</v>
      </c>
      <c r="L351" s="4">
        <v>12.8127</v>
      </c>
      <c r="M351" s="4">
        <v>4.6899999999999997E-2</v>
      </c>
      <c r="N351" s="4">
        <v>113.3349</v>
      </c>
      <c r="O351" s="4">
        <v>102.8616</v>
      </c>
      <c r="P351" s="4">
        <v>216.2</v>
      </c>
      <c r="Q351" s="4">
        <v>85.289599999999993</v>
      </c>
      <c r="R351" s="4">
        <v>77.407899999999998</v>
      </c>
      <c r="S351" s="4">
        <v>162.69999999999999</v>
      </c>
      <c r="T351" s="4">
        <v>272.08</v>
      </c>
      <c r="W351" s="4">
        <v>0</v>
      </c>
      <c r="X351" s="4">
        <v>0.21160000000000001</v>
      </c>
      <c r="Y351" s="4">
        <v>12.4</v>
      </c>
      <c r="Z351" s="4">
        <v>884</v>
      </c>
      <c r="AA351" s="4">
        <v>916</v>
      </c>
      <c r="AB351" s="4">
        <v>857</v>
      </c>
      <c r="AC351" s="4">
        <v>47</v>
      </c>
      <c r="AD351" s="4">
        <v>5.04</v>
      </c>
      <c r="AE351" s="4">
        <v>0.12</v>
      </c>
      <c r="AF351" s="4">
        <v>989</v>
      </c>
      <c r="AG351" s="4">
        <v>-12</v>
      </c>
      <c r="AH351" s="4">
        <v>8</v>
      </c>
      <c r="AI351" s="4">
        <v>28</v>
      </c>
      <c r="AJ351" s="4">
        <v>190</v>
      </c>
      <c r="AK351" s="4">
        <v>141</v>
      </c>
      <c r="AL351" s="4">
        <v>2.1</v>
      </c>
      <c r="AM351" s="4">
        <v>195</v>
      </c>
      <c r="AN351" s="4" t="s">
        <v>155</v>
      </c>
      <c r="AO351" s="4">
        <v>2</v>
      </c>
      <c r="AP351" s="5">
        <v>0.9199652777777777</v>
      </c>
      <c r="AQ351" s="4">
        <v>47.162498999999997</v>
      </c>
      <c r="AR351" s="4">
        <v>-88.484082999999998</v>
      </c>
      <c r="AS351" s="4">
        <v>315.3</v>
      </c>
      <c r="AT351" s="4">
        <v>42.2</v>
      </c>
      <c r="AU351" s="4">
        <v>12</v>
      </c>
      <c r="AV351" s="4">
        <v>11</v>
      </c>
      <c r="AW351" s="4" t="s">
        <v>206</v>
      </c>
      <c r="AX351" s="4">
        <v>1.6395</v>
      </c>
      <c r="AY351" s="4">
        <v>1.0565</v>
      </c>
      <c r="AZ351" s="4">
        <v>2.6395</v>
      </c>
      <c r="BA351" s="4">
        <v>14.023</v>
      </c>
      <c r="BB351" s="4">
        <v>14.48</v>
      </c>
      <c r="BC351" s="4">
        <v>1.03</v>
      </c>
      <c r="BD351" s="4">
        <v>14.125999999999999</v>
      </c>
      <c r="BE351" s="4">
        <v>3015.404</v>
      </c>
      <c r="BF351" s="4">
        <v>7.024</v>
      </c>
      <c r="BG351" s="4">
        <v>2.7930000000000001</v>
      </c>
      <c r="BH351" s="4">
        <v>2.5350000000000001</v>
      </c>
      <c r="BI351" s="4">
        <v>5.3280000000000003</v>
      </c>
      <c r="BJ351" s="4">
        <v>2.1019999999999999</v>
      </c>
      <c r="BK351" s="4">
        <v>1.9079999999999999</v>
      </c>
      <c r="BL351" s="4">
        <v>4.01</v>
      </c>
      <c r="BM351" s="4">
        <v>2.1175000000000002</v>
      </c>
      <c r="BQ351" s="4">
        <v>36.201000000000001</v>
      </c>
      <c r="BR351" s="4">
        <v>0.62155199999999999</v>
      </c>
      <c r="BS351" s="4">
        <v>-5</v>
      </c>
      <c r="BT351" s="4">
        <v>5.1591999999999999E-2</v>
      </c>
      <c r="BU351" s="4">
        <v>15.189177000000001</v>
      </c>
      <c r="BV351" s="4">
        <v>1.0421579999999999</v>
      </c>
    </row>
    <row r="352" spans="1:74" x14ac:dyDescent="0.25">
      <c r="A352" s="2">
        <v>42068</v>
      </c>
      <c r="B352" s="3">
        <v>3.2870370370370367E-3</v>
      </c>
      <c r="C352" s="4">
        <v>14.79</v>
      </c>
      <c r="D352" s="4">
        <v>0.28589999999999999</v>
      </c>
      <c r="E352" s="4">
        <v>2858.8962660000002</v>
      </c>
      <c r="F352" s="4">
        <v>236</v>
      </c>
      <c r="G352" s="4">
        <v>40.299999999999997</v>
      </c>
      <c r="H352" s="4">
        <v>380.4</v>
      </c>
      <c r="J352" s="4">
        <v>0.2</v>
      </c>
      <c r="K352" s="4">
        <v>0.87280000000000002</v>
      </c>
      <c r="L352" s="4">
        <v>12.9093</v>
      </c>
      <c r="M352" s="4">
        <v>0.2495</v>
      </c>
      <c r="N352" s="4">
        <v>205.96610000000001</v>
      </c>
      <c r="O352" s="4">
        <v>35.203800000000001</v>
      </c>
      <c r="P352" s="4">
        <v>241.2</v>
      </c>
      <c r="Q352" s="4">
        <v>154.99860000000001</v>
      </c>
      <c r="R352" s="4">
        <v>26.4924</v>
      </c>
      <c r="S352" s="4">
        <v>181.5</v>
      </c>
      <c r="T352" s="4">
        <v>380.43709999999999</v>
      </c>
      <c r="W352" s="4">
        <v>0</v>
      </c>
      <c r="X352" s="4">
        <v>0.17460000000000001</v>
      </c>
      <c r="Y352" s="4">
        <v>12.4</v>
      </c>
      <c r="Z352" s="4">
        <v>882</v>
      </c>
      <c r="AA352" s="4">
        <v>915</v>
      </c>
      <c r="AB352" s="4">
        <v>856</v>
      </c>
      <c r="AC352" s="4">
        <v>47</v>
      </c>
      <c r="AD352" s="4">
        <v>5.04</v>
      </c>
      <c r="AE352" s="4">
        <v>0.12</v>
      </c>
      <c r="AF352" s="4">
        <v>989</v>
      </c>
      <c r="AG352" s="4">
        <v>-12</v>
      </c>
      <c r="AH352" s="4">
        <v>8</v>
      </c>
      <c r="AI352" s="4">
        <v>28</v>
      </c>
      <c r="AJ352" s="4">
        <v>190</v>
      </c>
      <c r="AK352" s="4">
        <v>141</v>
      </c>
      <c r="AL352" s="4">
        <v>2.1</v>
      </c>
      <c r="AM352" s="4">
        <v>195</v>
      </c>
      <c r="AN352" s="4" t="s">
        <v>155</v>
      </c>
      <c r="AO352" s="4">
        <v>2</v>
      </c>
      <c r="AP352" s="5">
        <v>0.91997685185185185</v>
      </c>
      <c r="AQ352" s="4">
        <v>47.162675</v>
      </c>
      <c r="AR352" s="4">
        <v>-88.484088</v>
      </c>
      <c r="AS352" s="4">
        <v>315.8</v>
      </c>
      <c r="AT352" s="4">
        <v>43.4</v>
      </c>
      <c r="AU352" s="4">
        <v>12</v>
      </c>
      <c r="AV352" s="4">
        <v>11</v>
      </c>
      <c r="AW352" s="4" t="s">
        <v>206</v>
      </c>
      <c r="AX352" s="4">
        <v>1.069331</v>
      </c>
      <c r="AY352" s="4">
        <v>1.212887</v>
      </c>
      <c r="AZ352" s="4">
        <v>2.069331</v>
      </c>
      <c r="BA352" s="4">
        <v>14.023</v>
      </c>
      <c r="BB352" s="4">
        <v>14.08</v>
      </c>
      <c r="BC352" s="4">
        <v>1</v>
      </c>
      <c r="BD352" s="4">
        <v>14.57</v>
      </c>
      <c r="BE352" s="4">
        <v>2966.5279999999998</v>
      </c>
      <c r="BF352" s="4">
        <v>36.496000000000002</v>
      </c>
      <c r="BG352" s="4">
        <v>4.9569999999999999</v>
      </c>
      <c r="BH352" s="4">
        <v>0.84699999999999998</v>
      </c>
      <c r="BI352" s="4">
        <v>5.8040000000000003</v>
      </c>
      <c r="BJ352" s="4">
        <v>3.73</v>
      </c>
      <c r="BK352" s="4">
        <v>0.63800000000000001</v>
      </c>
      <c r="BL352" s="4">
        <v>4.3680000000000003</v>
      </c>
      <c r="BM352" s="4">
        <v>2.891</v>
      </c>
      <c r="BQ352" s="4">
        <v>29.167999999999999</v>
      </c>
      <c r="BR352" s="4">
        <v>0.60193799999999997</v>
      </c>
      <c r="BS352" s="4">
        <v>-5</v>
      </c>
      <c r="BT352" s="4">
        <v>4.8203999999999997E-2</v>
      </c>
      <c r="BU352" s="4">
        <v>14.709860000000001</v>
      </c>
      <c r="BV352" s="4">
        <v>0.97372099999999995</v>
      </c>
    </row>
    <row r="353" spans="1:74" x14ac:dyDescent="0.25">
      <c r="A353" s="2">
        <v>42068</v>
      </c>
      <c r="B353" s="3">
        <v>3.2986111111111111E-3</v>
      </c>
      <c r="C353" s="4">
        <v>14.577</v>
      </c>
      <c r="D353" s="4">
        <v>0.65300000000000002</v>
      </c>
      <c r="E353" s="4">
        <v>6530.0336980000002</v>
      </c>
      <c r="F353" s="4">
        <v>324.7</v>
      </c>
      <c r="G353" s="4">
        <v>18</v>
      </c>
      <c r="H353" s="4">
        <v>682</v>
      </c>
      <c r="J353" s="4">
        <v>0.3</v>
      </c>
      <c r="K353" s="4">
        <v>0.871</v>
      </c>
      <c r="L353" s="4">
        <v>12.696099999999999</v>
      </c>
      <c r="M353" s="4">
        <v>0.56879999999999997</v>
      </c>
      <c r="N353" s="4">
        <v>282.79520000000002</v>
      </c>
      <c r="O353" s="4">
        <v>15.6783</v>
      </c>
      <c r="P353" s="4">
        <v>298.5</v>
      </c>
      <c r="Q353" s="4">
        <v>212.8159</v>
      </c>
      <c r="R353" s="4">
        <v>11.7986</v>
      </c>
      <c r="S353" s="4">
        <v>224.6</v>
      </c>
      <c r="T353" s="4">
        <v>681.99779999999998</v>
      </c>
      <c r="W353" s="4">
        <v>0</v>
      </c>
      <c r="X353" s="4">
        <v>0.26129999999999998</v>
      </c>
      <c r="Y353" s="4">
        <v>12.4</v>
      </c>
      <c r="Z353" s="4">
        <v>880</v>
      </c>
      <c r="AA353" s="4">
        <v>913</v>
      </c>
      <c r="AB353" s="4">
        <v>855</v>
      </c>
      <c r="AC353" s="4">
        <v>47</v>
      </c>
      <c r="AD353" s="4">
        <v>5.04</v>
      </c>
      <c r="AE353" s="4">
        <v>0.12</v>
      </c>
      <c r="AF353" s="4">
        <v>989</v>
      </c>
      <c r="AG353" s="4">
        <v>-12</v>
      </c>
      <c r="AH353" s="4">
        <v>8</v>
      </c>
      <c r="AI353" s="4">
        <v>28</v>
      </c>
      <c r="AJ353" s="4">
        <v>190</v>
      </c>
      <c r="AK353" s="4">
        <v>141</v>
      </c>
      <c r="AL353" s="4">
        <v>2.1</v>
      </c>
      <c r="AM353" s="4">
        <v>195</v>
      </c>
      <c r="AN353" s="4" t="s">
        <v>155</v>
      </c>
      <c r="AO353" s="4">
        <v>2</v>
      </c>
      <c r="AP353" s="5">
        <v>0.919988425925926</v>
      </c>
      <c r="AQ353" s="4">
        <v>47.162854000000003</v>
      </c>
      <c r="AR353" s="4">
        <v>-88.484105</v>
      </c>
      <c r="AS353" s="4">
        <v>316.39999999999998</v>
      </c>
      <c r="AT353" s="4">
        <v>44.3</v>
      </c>
      <c r="AU353" s="4">
        <v>12</v>
      </c>
      <c r="AV353" s="4">
        <v>11</v>
      </c>
      <c r="AW353" s="4" t="s">
        <v>206</v>
      </c>
      <c r="AX353" s="4">
        <v>1.4822820000000001</v>
      </c>
      <c r="AY353" s="4">
        <v>1.4129130000000001</v>
      </c>
      <c r="AZ353" s="4">
        <v>2.4822820000000001</v>
      </c>
      <c r="BA353" s="4">
        <v>14.023</v>
      </c>
      <c r="BB353" s="4">
        <v>13.87</v>
      </c>
      <c r="BC353" s="4">
        <v>0.99</v>
      </c>
      <c r="BD353" s="4">
        <v>14.813000000000001</v>
      </c>
      <c r="BE353" s="4">
        <v>2887.6329999999998</v>
      </c>
      <c r="BF353" s="4">
        <v>82.332999999999998</v>
      </c>
      <c r="BG353" s="4">
        <v>6.7359999999999998</v>
      </c>
      <c r="BH353" s="4">
        <v>0.373</v>
      </c>
      <c r="BI353" s="4">
        <v>7.109</v>
      </c>
      <c r="BJ353" s="4">
        <v>5.069</v>
      </c>
      <c r="BK353" s="4">
        <v>0.28100000000000003</v>
      </c>
      <c r="BL353" s="4">
        <v>5.35</v>
      </c>
      <c r="BM353" s="4">
        <v>5.1295000000000002</v>
      </c>
      <c r="BQ353" s="4">
        <v>43.212000000000003</v>
      </c>
      <c r="BR353" s="4">
        <v>0.62104000000000004</v>
      </c>
      <c r="BS353" s="4">
        <v>-5</v>
      </c>
      <c r="BT353" s="4">
        <v>5.0102000000000001E-2</v>
      </c>
      <c r="BU353" s="4">
        <v>15.176666000000001</v>
      </c>
      <c r="BV353" s="4">
        <v>1.01206</v>
      </c>
    </row>
    <row r="354" spans="1:74" x14ac:dyDescent="0.25">
      <c r="A354" s="2">
        <v>42068</v>
      </c>
      <c r="B354" s="3">
        <v>3.3101851851851851E-3</v>
      </c>
      <c r="C354" s="4">
        <v>14.061</v>
      </c>
      <c r="D354" s="4">
        <v>0.69569999999999999</v>
      </c>
      <c r="E354" s="4">
        <v>6956.7600990000001</v>
      </c>
      <c r="F354" s="4">
        <v>353</v>
      </c>
      <c r="G354" s="4">
        <v>18</v>
      </c>
      <c r="H354" s="4">
        <v>789.4</v>
      </c>
      <c r="J354" s="4">
        <v>0.4</v>
      </c>
      <c r="K354" s="4">
        <v>0.87439999999999996</v>
      </c>
      <c r="L354" s="4">
        <v>12.2948</v>
      </c>
      <c r="M354" s="4">
        <v>0.60829999999999995</v>
      </c>
      <c r="N354" s="4">
        <v>308.70940000000002</v>
      </c>
      <c r="O354" s="4">
        <v>15.7395</v>
      </c>
      <c r="P354" s="4">
        <v>324.39999999999998</v>
      </c>
      <c r="Q354" s="4">
        <v>232.3175</v>
      </c>
      <c r="R354" s="4">
        <v>11.8447</v>
      </c>
      <c r="S354" s="4">
        <v>244.2</v>
      </c>
      <c r="T354" s="4">
        <v>789.44799999999998</v>
      </c>
      <c r="W354" s="4">
        <v>0</v>
      </c>
      <c r="X354" s="4">
        <v>0.3498</v>
      </c>
      <c r="Y354" s="4">
        <v>12.4</v>
      </c>
      <c r="Z354" s="4">
        <v>878</v>
      </c>
      <c r="AA354" s="4">
        <v>910</v>
      </c>
      <c r="AB354" s="4">
        <v>853</v>
      </c>
      <c r="AC354" s="4">
        <v>47</v>
      </c>
      <c r="AD354" s="4">
        <v>5.04</v>
      </c>
      <c r="AE354" s="4">
        <v>0.12</v>
      </c>
      <c r="AF354" s="4">
        <v>989</v>
      </c>
      <c r="AG354" s="4">
        <v>-12</v>
      </c>
      <c r="AH354" s="4">
        <v>8</v>
      </c>
      <c r="AI354" s="4">
        <v>28</v>
      </c>
      <c r="AJ354" s="4">
        <v>190</v>
      </c>
      <c r="AK354" s="4">
        <v>141</v>
      </c>
      <c r="AL354" s="4">
        <v>2</v>
      </c>
      <c r="AM354" s="4">
        <v>195</v>
      </c>
      <c r="AN354" s="4" t="s">
        <v>155</v>
      </c>
      <c r="AO354" s="4">
        <v>2</v>
      </c>
      <c r="AP354" s="5">
        <v>0.91999999999999993</v>
      </c>
      <c r="AQ354" s="4">
        <v>47.163032999999999</v>
      </c>
      <c r="AR354" s="4">
        <v>-88.484121000000002</v>
      </c>
      <c r="AS354" s="4">
        <v>316.89999999999998</v>
      </c>
      <c r="AT354" s="4">
        <v>44.8</v>
      </c>
      <c r="AU354" s="4">
        <v>12</v>
      </c>
      <c r="AV354" s="4">
        <v>11</v>
      </c>
      <c r="AW354" s="4" t="s">
        <v>206</v>
      </c>
      <c r="AX354" s="4">
        <v>1.7</v>
      </c>
      <c r="AY354" s="4">
        <v>1.5</v>
      </c>
      <c r="AZ354" s="4">
        <v>2.7</v>
      </c>
      <c r="BA354" s="4">
        <v>14.023</v>
      </c>
      <c r="BB354" s="4">
        <v>14.27</v>
      </c>
      <c r="BC354" s="4">
        <v>1.02</v>
      </c>
      <c r="BD354" s="4">
        <v>14.362</v>
      </c>
      <c r="BE354" s="4">
        <v>2872.1970000000001</v>
      </c>
      <c r="BF354" s="4">
        <v>90.447000000000003</v>
      </c>
      <c r="BG354" s="4">
        <v>7.5519999999999996</v>
      </c>
      <c r="BH354" s="4">
        <v>0.38500000000000001</v>
      </c>
      <c r="BI354" s="4">
        <v>7.9370000000000003</v>
      </c>
      <c r="BJ354" s="4">
        <v>5.6829999999999998</v>
      </c>
      <c r="BK354" s="4">
        <v>0.28999999999999998</v>
      </c>
      <c r="BL354" s="4">
        <v>5.9729999999999999</v>
      </c>
      <c r="BM354" s="4">
        <v>6.0987</v>
      </c>
      <c r="BQ354" s="4">
        <v>59.411000000000001</v>
      </c>
      <c r="BR354" s="4">
        <v>0.62196600000000002</v>
      </c>
      <c r="BS354" s="4">
        <v>-5</v>
      </c>
      <c r="BT354" s="4">
        <v>5.0694000000000003E-2</v>
      </c>
      <c r="BU354" s="4">
        <v>15.199294999999999</v>
      </c>
      <c r="BV354" s="4">
        <v>1.024019</v>
      </c>
    </row>
    <row r="355" spans="1:74" x14ac:dyDescent="0.25">
      <c r="A355" s="2">
        <v>42068</v>
      </c>
      <c r="B355" s="3">
        <v>3.3217592592592591E-3</v>
      </c>
      <c r="C355" s="4">
        <v>14.359</v>
      </c>
      <c r="D355" s="4">
        <v>0.34939999999999999</v>
      </c>
      <c r="E355" s="4">
        <v>3493.6065570000001</v>
      </c>
      <c r="F355" s="4">
        <v>323.2</v>
      </c>
      <c r="G355" s="4">
        <v>38.700000000000003</v>
      </c>
      <c r="H355" s="4">
        <v>488.7</v>
      </c>
      <c r="J355" s="4">
        <v>0.4</v>
      </c>
      <c r="K355" s="4">
        <v>0.87549999999999994</v>
      </c>
      <c r="L355" s="4">
        <v>12.5708</v>
      </c>
      <c r="M355" s="4">
        <v>0.30590000000000001</v>
      </c>
      <c r="N355" s="4">
        <v>282.96809999999999</v>
      </c>
      <c r="O355" s="4">
        <v>33.870399999999997</v>
      </c>
      <c r="P355" s="4">
        <v>316.8</v>
      </c>
      <c r="Q355" s="4">
        <v>212.946</v>
      </c>
      <c r="R355" s="4">
        <v>25.489000000000001</v>
      </c>
      <c r="S355" s="4">
        <v>238.4</v>
      </c>
      <c r="T355" s="4">
        <v>488.7321</v>
      </c>
      <c r="W355" s="4">
        <v>0</v>
      </c>
      <c r="X355" s="4">
        <v>0.35020000000000001</v>
      </c>
      <c r="Y355" s="4">
        <v>12.4</v>
      </c>
      <c r="Z355" s="4">
        <v>875</v>
      </c>
      <c r="AA355" s="4">
        <v>907</v>
      </c>
      <c r="AB355" s="4">
        <v>849</v>
      </c>
      <c r="AC355" s="4">
        <v>47</v>
      </c>
      <c r="AD355" s="4">
        <v>5.04</v>
      </c>
      <c r="AE355" s="4">
        <v>0.12</v>
      </c>
      <c r="AF355" s="4">
        <v>989</v>
      </c>
      <c r="AG355" s="4">
        <v>-12</v>
      </c>
      <c r="AH355" s="4">
        <v>8</v>
      </c>
      <c r="AI355" s="4">
        <v>28</v>
      </c>
      <c r="AJ355" s="4">
        <v>190.1</v>
      </c>
      <c r="AK355" s="4">
        <v>141</v>
      </c>
      <c r="AL355" s="4">
        <v>2.1</v>
      </c>
      <c r="AM355" s="4">
        <v>195</v>
      </c>
      <c r="AN355" s="4" t="s">
        <v>155</v>
      </c>
      <c r="AO355" s="4">
        <v>2</v>
      </c>
      <c r="AP355" s="5">
        <v>0.92001157407407408</v>
      </c>
      <c r="AQ355" s="4">
        <v>47.163207999999997</v>
      </c>
      <c r="AR355" s="4">
        <v>-88.484179999999995</v>
      </c>
      <c r="AS355" s="4">
        <v>317.2</v>
      </c>
      <c r="AT355" s="4">
        <v>45.2</v>
      </c>
      <c r="AU355" s="4">
        <v>12</v>
      </c>
      <c r="AV355" s="4">
        <v>11</v>
      </c>
      <c r="AW355" s="4" t="s">
        <v>206</v>
      </c>
      <c r="AX355" s="4">
        <v>1.2484519999999999</v>
      </c>
      <c r="AY355" s="4">
        <v>1.5</v>
      </c>
      <c r="AZ355" s="4">
        <v>2.2484519999999999</v>
      </c>
      <c r="BA355" s="4">
        <v>14.023</v>
      </c>
      <c r="BB355" s="4">
        <v>14.39</v>
      </c>
      <c r="BC355" s="4">
        <v>1.03</v>
      </c>
      <c r="BD355" s="4">
        <v>14.225</v>
      </c>
      <c r="BE355" s="4">
        <v>2949.5709999999999</v>
      </c>
      <c r="BF355" s="4">
        <v>45.676000000000002</v>
      </c>
      <c r="BG355" s="4">
        <v>6.9530000000000003</v>
      </c>
      <c r="BH355" s="4">
        <v>0.83199999999999996</v>
      </c>
      <c r="BI355" s="4">
        <v>7.7850000000000001</v>
      </c>
      <c r="BJ355" s="4">
        <v>5.2320000000000002</v>
      </c>
      <c r="BK355" s="4">
        <v>0.626</v>
      </c>
      <c r="BL355" s="4">
        <v>5.859</v>
      </c>
      <c r="BM355" s="4">
        <v>3.7921999999999998</v>
      </c>
      <c r="BQ355" s="4">
        <v>59.744</v>
      </c>
      <c r="BR355" s="4">
        <v>0.47077599999999997</v>
      </c>
      <c r="BS355" s="4">
        <v>-5</v>
      </c>
      <c r="BT355" s="4">
        <v>4.8203999999999997E-2</v>
      </c>
      <c r="BU355" s="4">
        <v>11.504588999999999</v>
      </c>
      <c r="BV355" s="4">
        <v>0.97372099999999995</v>
      </c>
    </row>
    <row r="356" spans="1:74" x14ac:dyDescent="0.25">
      <c r="A356" s="2">
        <v>42068</v>
      </c>
      <c r="B356" s="3">
        <v>3.3333333333333335E-3</v>
      </c>
      <c r="C356" s="4">
        <v>14.313000000000001</v>
      </c>
      <c r="D356" s="4">
        <v>0.30120000000000002</v>
      </c>
      <c r="E356" s="4">
        <v>3011.951626</v>
      </c>
      <c r="F356" s="4">
        <v>260.10000000000002</v>
      </c>
      <c r="G356" s="4">
        <v>46</v>
      </c>
      <c r="H356" s="4">
        <v>507.2</v>
      </c>
      <c r="J356" s="4">
        <v>0.38</v>
      </c>
      <c r="K356" s="4">
        <v>0.87619999999999998</v>
      </c>
      <c r="L356" s="4">
        <v>12.5419</v>
      </c>
      <c r="M356" s="4">
        <v>0.26390000000000002</v>
      </c>
      <c r="N356" s="4">
        <v>227.89250000000001</v>
      </c>
      <c r="O356" s="4">
        <v>40.269100000000002</v>
      </c>
      <c r="P356" s="4">
        <v>268.2</v>
      </c>
      <c r="Q356" s="4">
        <v>171.49930000000001</v>
      </c>
      <c r="R356" s="4">
        <v>30.304300000000001</v>
      </c>
      <c r="S356" s="4">
        <v>201.8</v>
      </c>
      <c r="T356" s="4">
        <v>507.19200000000001</v>
      </c>
      <c r="W356" s="4">
        <v>0</v>
      </c>
      <c r="X356" s="4">
        <v>0.33679999999999999</v>
      </c>
      <c r="Y356" s="4">
        <v>12.5</v>
      </c>
      <c r="Z356" s="4">
        <v>874</v>
      </c>
      <c r="AA356" s="4">
        <v>906</v>
      </c>
      <c r="AB356" s="4">
        <v>849</v>
      </c>
      <c r="AC356" s="4">
        <v>47</v>
      </c>
      <c r="AD356" s="4">
        <v>5.04</v>
      </c>
      <c r="AE356" s="4">
        <v>0.12</v>
      </c>
      <c r="AF356" s="4">
        <v>989</v>
      </c>
      <c r="AG356" s="4">
        <v>-12</v>
      </c>
      <c r="AH356" s="4">
        <v>8.1018980000000003</v>
      </c>
      <c r="AI356" s="4">
        <v>28</v>
      </c>
      <c r="AJ356" s="4">
        <v>191</v>
      </c>
      <c r="AK356" s="4">
        <v>141</v>
      </c>
      <c r="AL356" s="4">
        <v>2.2000000000000002</v>
      </c>
      <c r="AM356" s="4">
        <v>195</v>
      </c>
      <c r="AN356" s="4" t="s">
        <v>155</v>
      </c>
      <c r="AO356" s="4">
        <v>2</v>
      </c>
      <c r="AP356" s="5">
        <v>0.92002314814814812</v>
      </c>
      <c r="AQ356" s="4">
        <v>47.163376</v>
      </c>
      <c r="AR356" s="4">
        <v>-88.484291999999996</v>
      </c>
      <c r="AS356" s="4">
        <v>317.5</v>
      </c>
      <c r="AT356" s="4">
        <v>45.2</v>
      </c>
      <c r="AU356" s="4">
        <v>12</v>
      </c>
      <c r="AV356" s="4">
        <v>10</v>
      </c>
      <c r="AW356" s="4" t="s">
        <v>213</v>
      </c>
      <c r="AX356" s="4">
        <v>1.125826</v>
      </c>
      <c r="AY356" s="4">
        <v>1.2177180000000001</v>
      </c>
      <c r="AZ356" s="4">
        <v>2.069369</v>
      </c>
      <c r="BA356" s="4">
        <v>14.023</v>
      </c>
      <c r="BB356" s="4">
        <v>14.48</v>
      </c>
      <c r="BC356" s="4">
        <v>1.03</v>
      </c>
      <c r="BD356" s="4">
        <v>14.124000000000001</v>
      </c>
      <c r="BE356" s="4">
        <v>2958.6320000000001</v>
      </c>
      <c r="BF356" s="4">
        <v>39.625999999999998</v>
      </c>
      <c r="BG356" s="4">
        <v>5.63</v>
      </c>
      <c r="BH356" s="4">
        <v>0.995</v>
      </c>
      <c r="BI356" s="4">
        <v>6.625</v>
      </c>
      <c r="BJ356" s="4">
        <v>4.2370000000000001</v>
      </c>
      <c r="BK356" s="4">
        <v>0.749</v>
      </c>
      <c r="BL356" s="4">
        <v>4.9850000000000003</v>
      </c>
      <c r="BM356" s="4">
        <v>3.9565999999999999</v>
      </c>
      <c r="BQ356" s="4">
        <v>57.762</v>
      </c>
      <c r="BR356" s="4">
        <v>0.46642</v>
      </c>
      <c r="BS356" s="4">
        <v>-5</v>
      </c>
      <c r="BT356" s="4">
        <v>4.9796E-2</v>
      </c>
      <c r="BU356" s="4">
        <v>11.398129000000001</v>
      </c>
      <c r="BV356" s="4">
        <v>1.0058830000000001</v>
      </c>
    </row>
    <row r="357" spans="1:74" x14ac:dyDescent="0.25">
      <c r="A357" s="2">
        <v>42068</v>
      </c>
      <c r="B357" s="3">
        <v>3.3449074074074071E-3</v>
      </c>
      <c r="C357" s="4">
        <v>14.422000000000001</v>
      </c>
      <c r="D357" s="4">
        <v>0.1736</v>
      </c>
      <c r="E357" s="4">
        <v>1735.88824</v>
      </c>
      <c r="F357" s="4">
        <v>160.19999999999999</v>
      </c>
      <c r="G357" s="4">
        <v>32.700000000000003</v>
      </c>
      <c r="H357" s="4">
        <v>414.1</v>
      </c>
      <c r="J357" s="4">
        <v>0.3</v>
      </c>
      <c r="K357" s="4">
        <v>0.87660000000000005</v>
      </c>
      <c r="L357" s="4">
        <v>12.642099999999999</v>
      </c>
      <c r="M357" s="4">
        <v>0.1522</v>
      </c>
      <c r="N357" s="4">
        <v>140.40549999999999</v>
      </c>
      <c r="O357" s="4">
        <v>28.6478</v>
      </c>
      <c r="P357" s="4">
        <v>169.1</v>
      </c>
      <c r="Q357" s="4">
        <v>105.6614</v>
      </c>
      <c r="R357" s="4">
        <v>21.558700000000002</v>
      </c>
      <c r="S357" s="4">
        <v>127.2</v>
      </c>
      <c r="T357" s="4">
        <v>414.08879999999999</v>
      </c>
      <c r="W357" s="4">
        <v>0</v>
      </c>
      <c r="X357" s="4">
        <v>0.26300000000000001</v>
      </c>
      <c r="Y357" s="4">
        <v>12.4</v>
      </c>
      <c r="Z357" s="4">
        <v>875</v>
      </c>
      <c r="AA357" s="4">
        <v>908</v>
      </c>
      <c r="AB357" s="4">
        <v>849</v>
      </c>
      <c r="AC357" s="4">
        <v>47</v>
      </c>
      <c r="AD357" s="4">
        <v>5.04</v>
      </c>
      <c r="AE357" s="4">
        <v>0.12</v>
      </c>
      <c r="AF357" s="4">
        <v>989</v>
      </c>
      <c r="AG357" s="4">
        <v>-12</v>
      </c>
      <c r="AH357" s="4">
        <v>8.8988990000000001</v>
      </c>
      <c r="AI357" s="4">
        <v>28</v>
      </c>
      <c r="AJ357" s="4">
        <v>191</v>
      </c>
      <c r="AK357" s="4">
        <v>141</v>
      </c>
      <c r="AL357" s="4">
        <v>2.1</v>
      </c>
      <c r="AM357" s="4">
        <v>195</v>
      </c>
      <c r="AN357" s="4" t="s">
        <v>155</v>
      </c>
      <c r="AO357" s="4">
        <v>2</v>
      </c>
      <c r="AP357" s="5">
        <v>0.92003472222222227</v>
      </c>
      <c r="AQ357" s="4">
        <v>47.163542</v>
      </c>
      <c r="AR357" s="4">
        <v>-88.484403999999998</v>
      </c>
      <c r="AS357" s="4">
        <v>317.8</v>
      </c>
      <c r="AT357" s="4">
        <v>45.2</v>
      </c>
      <c r="AU357" s="4">
        <v>12</v>
      </c>
      <c r="AV357" s="4">
        <v>10</v>
      </c>
      <c r="AW357" s="4" t="s">
        <v>213</v>
      </c>
      <c r="AX357" s="4">
        <v>1.3</v>
      </c>
      <c r="AY357" s="4">
        <v>1</v>
      </c>
      <c r="AZ357" s="4">
        <v>2.2000000000000002</v>
      </c>
      <c r="BA357" s="4">
        <v>14.023</v>
      </c>
      <c r="BB357" s="4">
        <v>14.52</v>
      </c>
      <c r="BC357" s="4">
        <v>1.04</v>
      </c>
      <c r="BD357" s="4">
        <v>14.079000000000001</v>
      </c>
      <c r="BE357" s="4">
        <v>2987.1370000000002</v>
      </c>
      <c r="BF357" s="4">
        <v>22.884</v>
      </c>
      <c r="BG357" s="4">
        <v>3.4740000000000002</v>
      </c>
      <c r="BH357" s="4">
        <v>0.70899999999999996</v>
      </c>
      <c r="BI357" s="4">
        <v>4.1829999999999998</v>
      </c>
      <c r="BJ357" s="4">
        <v>2.6150000000000002</v>
      </c>
      <c r="BK357" s="4">
        <v>0.53300000000000003</v>
      </c>
      <c r="BL357" s="4">
        <v>3.1480000000000001</v>
      </c>
      <c r="BM357" s="4">
        <v>3.2355999999999998</v>
      </c>
      <c r="BQ357" s="4">
        <v>45.180999999999997</v>
      </c>
      <c r="BR357" s="4">
        <v>0.51754100000000003</v>
      </c>
      <c r="BS357" s="4">
        <v>-5</v>
      </c>
      <c r="BT357" s="4">
        <v>4.8302999999999999E-2</v>
      </c>
      <c r="BU357" s="4">
        <v>12.647397</v>
      </c>
      <c r="BV357" s="4">
        <v>0.97572700000000001</v>
      </c>
    </row>
    <row r="358" spans="1:74" x14ac:dyDescent="0.25">
      <c r="A358" s="2">
        <v>42068</v>
      </c>
      <c r="B358" s="3">
        <v>3.3564814814814811E-3</v>
      </c>
      <c r="C358" s="4">
        <v>14.567</v>
      </c>
      <c r="D358" s="4">
        <v>0.18360000000000001</v>
      </c>
      <c r="E358" s="4">
        <v>1836.183575</v>
      </c>
      <c r="F358" s="4">
        <v>138.5</v>
      </c>
      <c r="G358" s="4">
        <v>32.6</v>
      </c>
      <c r="H358" s="4">
        <v>433.7</v>
      </c>
      <c r="J358" s="4">
        <v>0.2</v>
      </c>
      <c r="K358" s="4">
        <v>0.87539999999999996</v>
      </c>
      <c r="L358" s="4">
        <v>12.752800000000001</v>
      </c>
      <c r="M358" s="4">
        <v>0.16070000000000001</v>
      </c>
      <c r="N358" s="4">
        <v>121.20820000000001</v>
      </c>
      <c r="O358" s="4">
        <v>28.5396</v>
      </c>
      <c r="P358" s="4">
        <v>149.69999999999999</v>
      </c>
      <c r="Q358" s="4">
        <v>91.214600000000004</v>
      </c>
      <c r="R358" s="4">
        <v>21.4773</v>
      </c>
      <c r="S358" s="4">
        <v>112.7</v>
      </c>
      <c r="T358" s="4">
        <v>433.69040000000001</v>
      </c>
      <c r="W358" s="4">
        <v>0</v>
      </c>
      <c r="X358" s="4">
        <v>0.17510000000000001</v>
      </c>
      <c r="Y358" s="4">
        <v>12.4</v>
      </c>
      <c r="Z358" s="4">
        <v>873</v>
      </c>
      <c r="AA358" s="4">
        <v>906</v>
      </c>
      <c r="AB358" s="4">
        <v>849</v>
      </c>
      <c r="AC358" s="4">
        <v>47</v>
      </c>
      <c r="AD358" s="4">
        <v>5.04</v>
      </c>
      <c r="AE358" s="4">
        <v>0.12</v>
      </c>
      <c r="AF358" s="4">
        <v>989</v>
      </c>
      <c r="AG358" s="4">
        <v>-12</v>
      </c>
      <c r="AH358" s="4">
        <v>8.1020000000000003</v>
      </c>
      <c r="AI358" s="4">
        <v>28</v>
      </c>
      <c r="AJ358" s="4">
        <v>191</v>
      </c>
      <c r="AK358" s="4">
        <v>141</v>
      </c>
      <c r="AL358" s="4">
        <v>2.4</v>
      </c>
      <c r="AM358" s="4">
        <v>195</v>
      </c>
      <c r="AN358" s="4" t="s">
        <v>155</v>
      </c>
      <c r="AO358" s="4">
        <v>2</v>
      </c>
      <c r="AP358" s="5">
        <v>0.9200462962962962</v>
      </c>
      <c r="AQ358" s="4">
        <v>47.163792999999998</v>
      </c>
      <c r="AR358" s="4">
        <v>-88.4846</v>
      </c>
      <c r="AS358" s="4">
        <v>318.10000000000002</v>
      </c>
      <c r="AT358" s="4">
        <v>45.1</v>
      </c>
      <c r="AU358" s="4">
        <v>12</v>
      </c>
      <c r="AV358" s="4">
        <v>10</v>
      </c>
      <c r="AW358" s="4" t="s">
        <v>213</v>
      </c>
      <c r="AX358" s="4">
        <v>1.3564560000000001</v>
      </c>
      <c r="AY358" s="4">
        <v>1.0564560000000001</v>
      </c>
      <c r="AZ358" s="4">
        <v>2.256456</v>
      </c>
      <c r="BA358" s="4">
        <v>14.023</v>
      </c>
      <c r="BB358" s="4">
        <v>14.37</v>
      </c>
      <c r="BC358" s="4">
        <v>1.03</v>
      </c>
      <c r="BD358" s="4">
        <v>14.227</v>
      </c>
      <c r="BE358" s="4">
        <v>2985.009</v>
      </c>
      <c r="BF358" s="4">
        <v>23.948</v>
      </c>
      <c r="BG358" s="4">
        <v>2.9710000000000001</v>
      </c>
      <c r="BH358" s="4">
        <v>0.7</v>
      </c>
      <c r="BI358" s="4">
        <v>3.6709999999999998</v>
      </c>
      <c r="BJ358" s="4">
        <v>2.2360000000000002</v>
      </c>
      <c r="BK358" s="4">
        <v>0.52600000000000002</v>
      </c>
      <c r="BL358" s="4">
        <v>2.762</v>
      </c>
      <c r="BM358" s="4">
        <v>3.3569</v>
      </c>
      <c r="BQ358" s="4">
        <v>29.798999999999999</v>
      </c>
      <c r="BR358" s="4">
        <v>0.47756799999999999</v>
      </c>
      <c r="BS358" s="4">
        <v>-5</v>
      </c>
      <c r="BT358" s="4">
        <v>5.0694000000000003E-2</v>
      </c>
      <c r="BU358" s="4">
        <v>11.670567999999999</v>
      </c>
      <c r="BV358" s="4">
        <v>1.024019</v>
      </c>
    </row>
    <row r="359" spans="1:74" x14ac:dyDescent="0.25">
      <c r="A359" s="2">
        <v>42068</v>
      </c>
      <c r="B359" s="3">
        <v>3.3680555555555551E-3</v>
      </c>
      <c r="C359" s="4">
        <v>14.625</v>
      </c>
      <c r="D359" s="4">
        <v>0.27989999999999998</v>
      </c>
      <c r="E359" s="4">
        <v>2798.9428079999998</v>
      </c>
      <c r="F359" s="4">
        <v>136.69999999999999</v>
      </c>
      <c r="G359" s="4">
        <v>32.5</v>
      </c>
      <c r="H359" s="4">
        <v>406.2</v>
      </c>
      <c r="J359" s="4">
        <v>0.2</v>
      </c>
      <c r="K359" s="4">
        <v>0.87419999999999998</v>
      </c>
      <c r="L359" s="4">
        <v>12.785399999999999</v>
      </c>
      <c r="M359" s="4">
        <v>0.2447</v>
      </c>
      <c r="N359" s="4">
        <v>119.505</v>
      </c>
      <c r="O359" s="4">
        <v>28.4117</v>
      </c>
      <c r="P359" s="4">
        <v>147.9</v>
      </c>
      <c r="Q359" s="4">
        <v>89.932900000000004</v>
      </c>
      <c r="R359" s="4">
        <v>21.3811</v>
      </c>
      <c r="S359" s="4">
        <v>111.3</v>
      </c>
      <c r="T359" s="4">
        <v>406.17250000000001</v>
      </c>
      <c r="W359" s="4">
        <v>0</v>
      </c>
      <c r="X359" s="4">
        <v>0.17480000000000001</v>
      </c>
      <c r="Y359" s="4">
        <v>12.4</v>
      </c>
      <c r="Z359" s="4">
        <v>874</v>
      </c>
      <c r="AA359" s="4">
        <v>906</v>
      </c>
      <c r="AB359" s="4">
        <v>850</v>
      </c>
      <c r="AC359" s="4">
        <v>47</v>
      </c>
      <c r="AD359" s="4">
        <v>5.04</v>
      </c>
      <c r="AE359" s="4">
        <v>0.12</v>
      </c>
      <c r="AF359" s="4">
        <v>989</v>
      </c>
      <c r="AG359" s="4">
        <v>-12</v>
      </c>
      <c r="AH359" s="4">
        <v>8.8979999999999997</v>
      </c>
      <c r="AI359" s="4">
        <v>28</v>
      </c>
      <c r="AJ359" s="4">
        <v>190.9</v>
      </c>
      <c r="AK359" s="4">
        <v>140.9</v>
      </c>
      <c r="AL359" s="4">
        <v>2.4</v>
      </c>
      <c r="AM359" s="4">
        <v>195</v>
      </c>
      <c r="AN359" s="4" t="s">
        <v>155</v>
      </c>
      <c r="AO359" s="4">
        <v>2</v>
      </c>
      <c r="AP359" s="5">
        <v>0.9200694444444445</v>
      </c>
      <c r="AQ359" s="4">
        <v>47.163998999999997</v>
      </c>
      <c r="AR359" s="4">
        <v>-88.484819000000002</v>
      </c>
      <c r="AS359" s="4">
        <v>318.39999999999998</v>
      </c>
      <c r="AT359" s="4">
        <v>43.4</v>
      </c>
      <c r="AU359" s="4">
        <v>12</v>
      </c>
      <c r="AV359" s="4">
        <v>10</v>
      </c>
      <c r="AW359" s="4" t="s">
        <v>213</v>
      </c>
      <c r="AX359" s="4">
        <v>1.5129999999999999</v>
      </c>
      <c r="AY359" s="4">
        <v>1.2130000000000001</v>
      </c>
      <c r="AZ359" s="4">
        <v>2.4129999999999998</v>
      </c>
      <c r="BA359" s="4">
        <v>14.023</v>
      </c>
      <c r="BB359" s="4">
        <v>14.23</v>
      </c>
      <c r="BC359" s="4">
        <v>1.01</v>
      </c>
      <c r="BD359" s="4">
        <v>14.391</v>
      </c>
      <c r="BE359" s="4">
        <v>2966.5050000000001</v>
      </c>
      <c r="BF359" s="4">
        <v>36.133000000000003</v>
      </c>
      <c r="BG359" s="4">
        <v>2.9039999999999999</v>
      </c>
      <c r="BH359" s="4">
        <v>0.69</v>
      </c>
      <c r="BI359" s="4">
        <v>3.5939999999999999</v>
      </c>
      <c r="BJ359" s="4">
        <v>2.1850000000000001</v>
      </c>
      <c r="BK359" s="4">
        <v>0.52</v>
      </c>
      <c r="BL359" s="4">
        <v>2.7050000000000001</v>
      </c>
      <c r="BM359" s="4">
        <v>3.1164999999999998</v>
      </c>
      <c r="BQ359" s="4">
        <v>29.495999999999999</v>
      </c>
      <c r="BR359" s="4">
        <v>0.55830400000000002</v>
      </c>
      <c r="BS359" s="4">
        <v>-5</v>
      </c>
      <c r="BT359" s="4">
        <v>4.7795999999999998E-2</v>
      </c>
      <c r="BU359" s="4">
        <v>13.643554999999999</v>
      </c>
      <c r="BV359" s="4">
        <v>0.96547899999999998</v>
      </c>
    </row>
    <row r="360" spans="1:74" x14ac:dyDescent="0.25">
      <c r="A360" s="2">
        <v>42068</v>
      </c>
      <c r="B360" s="3">
        <v>3.37962962962963E-3</v>
      </c>
      <c r="C360" s="4">
        <v>14.792999999999999</v>
      </c>
      <c r="D360" s="4">
        <v>0.497</v>
      </c>
      <c r="E360" s="4">
        <v>4969.6311150000001</v>
      </c>
      <c r="F360" s="4">
        <v>138.1</v>
      </c>
      <c r="G360" s="4">
        <v>67.7</v>
      </c>
      <c r="H360" s="4">
        <v>576.70000000000005</v>
      </c>
      <c r="J360" s="4">
        <v>0.22</v>
      </c>
      <c r="K360" s="4">
        <v>0.87090000000000001</v>
      </c>
      <c r="L360" s="4">
        <v>12.882400000000001</v>
      </c>
      <c r="M360" s="4">
        <v>0.43280000000000002</v>
      </c>
      <c r="N360" s="4">
        <v>120.2604</v>
      </c>
      <c r="O360" s="4">
        <v>58.920999999999999</v>
      </c>
      <c r="P360" s="4">
        <v>179.2</v>
      </c>
      <c r="Q360" s="4">
        <v>90.501300000000001</v>
      </c>
      <c r="R360" s="4">
        <v>44.340699999999998</v>
      </c>
      <c r="S360" s="4">
        <v>134.80000000000001</v>
      </c>
      <c r="T360" s="4">
        <v>576.69320000000005</v>
      </c>
      <c r="W360" s="4">
        <v>0</v>
      </c>
      <c r="X360" s="4">
        <v>0.18790000000000001</v>
      </c>
      <c r="Y360" s="4">
        <v>12.4</v>
      </c>
      <c r="Z360" s="4">
        <v>875</v>
      </c>
      <c r="AA360" s="4">
        <v>909</v>
      </c>
      <c r="AB360" s="4">
        <v>851</v>
      </c>
      <c r="AC360" s="4">
        <v>47</v>
      </c>
      <c r="AD360" s="4">
        <v>5.04</v>
      </c>
      <c r="AE360" s="4">
        <v>0.12</v>
      </c>
      <c r="AF360" s="4">
        <v>989</v>
      </c>
      <c r="AG360" s="4">
        <v>-12</v>
      </c>
      <c r="AH360" s="4">
        <v>8.1020000000000003</v>
      </c>
      <c r="AI360" s="4">
        <v>28</v>
      </c>
      <c r="AJ360" s="4">
        <v>190.1</v>
      </c>
      <c r="AK360" s="4">
        <v>140.1</v>
      </c>
      <c r="AL360" s="4">
        <v>2.2999999999999998</v>
      </c>
      <c r="AM360" s="4">
        <v>195</v>
      </c>
      <c r="AN360" s="4" t="s">
        <v>155</v>
      </c>
      <c r="AO360" s="4">
        <v>2</v>
      </c>
      <c r="AP360" s="5">
        <v>0.92008101851851853</v>
      </c>
      <c r="AQ360" s="4">
        <v>47.164115000000002</v>
      </c>
      <c r="AR360" s="4">
        <v>-88.485012999999995</v>
      </c>
      <c r="AS360" s="4">
        <v>318.5</v>
      </c>
      <c r="AT360" s="4">
        <v>42.8</v>
      </c>
      <c r="AU360" s="4">
        <v>12</v>
      </c>
      <c r="AV360" s="4">
        <v>10</v>
      </c>
      <c r="AW360" s="4" t="s">
        <v>213</v>
      </c>
      <c r="AX360" s="4">
        <v>1.6</v>
      </c>
      <c r="AY360" s="4">
        <v>1.3</v>
      </c>
      <c r="AZ360" s="4">
        <v>2.5</v>
      </c>
      <c r="BA360" s="4">
        <v>14.023</v>
      </c>
      <c r="BB360" s="4">
        <v>13.85</v>
      </c>
      <c r="BC360" s="4">
        <v>0.99</v>
      </c>
      <c r="BD360" s="4">
        <v>14.829000000000001</v>
      </c>
      <c r="BE360" s="4">
        <v>2921.2649999999999</v>
      </c>
      <c r="BF360" s="4">
        <v>62.463000000000001</v>
      </c>
      <c r="BG360" s="4">
        <v>2.8559999999999999</v>
      </c>
      <c r="BH360" s="4">
        <v>1.399</v>
      </c>
      <c r="BI360" s="4">
        <v>4.2549999999999999</v>
      </c>
      <c r="BJ360" s="4">
        <v>2.149</v>
      </c>
      <c r="BK360" s="4">
        <v>1.0529999999999999</v>
      </c>
      <c r="BL360" s="4">
        <v>3.202</v>
      </c>
      <c r="BM360" s="4">
        <v>4.3244999999999996</v>
      </c>
      <c r="BQ360" s="4">
        <v>30.98</v>
      </c>
      <c r="BR360" s="4">
        <v>0.59449399999999997</v>
      </c>
      <c r="BS360" s="4">
        <v>-5</v>
      </c>
      <c r="BT360" s="4">
        <v>4.6407999999999998E-2</v>
      </c>
      <c r="BU360" s="4">
        <v>14.527948</v>
      </c>
      <c r="BV360" s="4">
        <v>0.937442</v>
      </c>
    </row>
    <row r="361" spans="1:74" x14ac:dyDescent="0.25">
      <c r="A361" s="2">
        <v>42068</v>
      </c>
      <c r="B361" s="3">
        <v>3.3912037037037036E-3</v>
      </c>
      <c r="C361" s="4">
        <v>14.542999999999999</v>
      </c>
      <c r="D361" s="4">
        <v>0.91769999999999996</v>
      </c>
      <c r="E361" s="4">
        <v>9176.9775470000004</v>
      </c>
      <c r="F361" s="4">
        <v>145.19999999999999</v>
      </c>
      <c r="G361" s="4">
        <v>121</v>
      </c>
      <c r="H361" s="4">
        <v>940.9</v>
      </c>
      <c r="J361" s="4">
        <v>0.3</v>
      </c>
      <c r="K361" s="4">
        <v>0.86880000000000002</v>
      </c>
      <c r="L361" s="4">
        <v>12.6349</v>
      </c>
      <c r="M361" s="4">
        <v>0.79730000000000001</v>
      </c>
      <c r="N361" s="4">
        <v>126.1374</v>
      </c>
      <c r="O361" s="4">
        <v>105.08669999999999</v>
      </c>
      <c r="P361" s="4">
        <v>231.2</v>
      </c>
      <c r="Q361" s="4">
        <v>94.924199999999999</v>
      </c>
      <c r="R361" s="4">
        <v>79.082599999999999</v>
      </c>
      <c r="S361" s="4">
        <v>174</v>
      </c>
      <c r="T361" s="4">
        <v>940.88639999999998</v>
      </c>
      <c r="W361" s="4">
        <v>0</v>
      </c>
      <c r="X361" s="4">
        <v>0.2606</v>
      </c>
      <c r="Y361" s="4">
        <v>12.5</v>
      </c>
      <c r="Z361" s="4">
        <v>874</v>
      </c>
      <c r="AA361" s="4">
        <v>907</v>
      </c>
      <c r="AB361" s="4">
        <v>850</v>
      </c>
      <c r="AC361" s="4">
        <v>47</v>
      </c>
      <c r="AD361" s="4">
        <v>5.04</v>
      </c>
      <c r="AE361" s="4">
        <v>0.12</v>
      </c>
      <c r="AF361" s="4">
        <v>989</v>
      </c>
      <c r="AG361" s="4">
        <v>-12</v>
      </c>
      <c r="AH361" s="4">
        <v>8.8979999999999997</v>
      </c>
      <c r="AI361" s="4">
        <v>28</v>
      </c>
      <c r="AJ361" s="4">
        <v>191</v>
      </c>
      <c r="AK361" s="4">
        <v>140.9</v>
      </c>
      <c r="AL361" s="4">
        <v>2.5</v>
      </c>
      <c r="AM361" s="4">
        <v>195</v>
      </c>
      <c r="AN361" s="4" t="s">
        <v>155</v>
      </c>
      <c r="AO361" s="4">
        <v>2</v>
      </c>
      <c r="AP361" s="5">
        <v>0.92009259259259257</v>
      </c>
      <c r="AQ361" s="4">
        <v>47.164161999999997</v>
      </c>
      <c r="AR361" s="4">
        <v>-88.485102999999995</v>
      </c>
      <c r="AS361" s="4">
        <v>318.5</v>
      </c>
      <c r="AT361" s="4">
        <v>43.1</v>
      </c>
      <c r="AU361" s="4">
        <v>12</v>
      </c>
      <c r="AV361" s="4">
        <v>10</v>
      </c>
      <c r="AW361" s="4" t="s">
        <v>213</v>
      </c>
      <c r="AX361" s="4">
        <v>1.4870000000000001</v>
      </c>
      <c r="AY361" s="4">
        <v>1.3</v>
      </c>
      <c r="AZ361" s="4">
        <v>2.2174999999999998</v>
      </c>
      <c r="BA361" s="4">
        <v>14.023</v>
      </c>
      <c r="BB361" s="4">
        <v>13.62</v>
      </c>
      <c r="BC361" s="4">
        <v>0.97</v>
      </c>
      <c r="BD361" s="4">
        <v>15.101000000000001</v>
      </c>
      <c r="BE361" s="4">
        <v>2832.5309999999999</v>
      </c>
      <c r="BF361" s="4">
        <v>113.762</v>
      </c>
      <c r="BG361" s="4">
        <v>2.9609999999999999</v>
      </c>
      <c r="BH361" s="4">
        <v>2.4670000000000001</v>
      </c>
      <c r="BI361" s="4">
        <v>5.4279999999999999</v>
      </c>
      <c r="BJ361" s="4">
        <v>2.2290000000000001</v>
      </c>
      <c r="BK361" s="4">
        <v>1.857</v>
      </c>
      <c r="BL361" s="4">
        <v>4.085</v>
      </c>
      <c r="BM361" s="4">
        <v>6.9752000000000001</v>
      </c>
      <c r="BQ361" s="4">
        <v>42.485999999999997</v>
      </c>
      <c r="BR361" s="4">
        <v>0.49751200000000001</v>
      </c>
      <c r="BS361" s="4">
        <v>-5</v>
      </c>
      <c r="BT361" s="4">
        <v>4.9591999999999997E-2</v>
      </c>
      <c r="BU361" s="4">
        <v>12.15795</v>
      </c>
      <c r="BV361" s="4">
        <v>1.0017579999999999</v>
      </c>
    </row>
    <row r="362" spans="1:74" x14ac:dyDescent="0.25">
      <c r="A362" s="2">
        <v>42068</v>
      </c>
      <c r="B362" s="3">
        <v>3.4027777777777784E-3</v>
      </c>
      <c r="C362" s="4">
        <v>14.031000000000001</v>
      </c>
      <c r="D362" s="4">
        <v>1.7009000000000001</v>
      </c>
      <c r="E362" s="4">
        <v>17008.626509999998</v>
      </c>
      <c r="F362" s="4">
        <v>145.6</v>
      </c>
      <c r="G362" s="4">
        <v>97.9</v>
      </c>
      <c r="H362" s="4">
        <v>1911</v>
      </c>
      <c r="J362" s="4">
        <v>0.3</v>
      </c>
      <c r="K362" s="4">
        <v>0.8649</v>
      </c>
      <c r="L362" s="4">
        <v>12.1358</v>
      </c>
      <c r="M362" s="4">
        <v>1.4711000000000001</v>
      </c>
      <c r="N362" s="4">
        <v>125.9295</v>
      </c>
      <c r="O362" s="4">
        <v>84.709500000000006</v>
      </c>
      <c r="P362" s="4">
        <v>210.6</v>
      </c>
      <c r="Q362" s="4">
        <v>94.769099999999995</v>
      </c>
      <c r="R362" s="4">
        <v>63.748699999999999</v>
      </c>
      <c r="S362" s="4">
        <v>158.5</v>
      </c>
      <c r="T362" s="4">
        <v>1910.99</v>
      </c>
      <c r="W362" s="4">
        <v>0</v>
      </c>
      <c r="X362" s="4">
        <v>0.25950000000000001</v>
      </c>
      <c r="Y362" s="4">
        <v>12.4</v>
      </c>
      <c r="Z362" s="4">
        <v>867</v>
      </c>
      <c r="AA362" s="4">
        <v>900</v>
      </c>
      <c r="AB362" s="4">
        <v>844</v>
      </c>
      <c r="AC362" s="4">
        <v>47</v>
      </c>
      <c r="AD362" s="4">
        <v>5.04</v>
      </c>
      <c r="AE362" s="4">
        <v>0.12</v>
      </c>
      <c r="AF362" s="4">
        <v>988</v>
      </c>
      <c r="AG362" s="4">
        <v>-12</v>
      </c>
      <c r="AH362" s="4">
        <v>8.1020000000000003</v>
      </c>
      <c r="AI362" s="4">
        <v>28</v>
      </c>
      <c r="AJ362" s="4">
        <v>191</v>
      </c>
      <c r="AK362" s="4">
        <v>140</v>
      </c>
      <c r="AL362" s="4">
        <v>2.5</v>
      </c>
      <c r="AM362" s="4">
        <v>195</v>
      </c>
      <c r="AN362" s="4" t="s">
        <v>155</v>
      </c>
      <c r="AO362" s="4">
        <v>2</v>
      </c>
      <c r="AP362" s="5">
        <v>0.92009259259259257</v>
      </c>
      <c r="AQ362" s="4">
        <v>47.164259000000001</v>
      </c>
      <c r="AR362" s="4">
        <v>-88.485365000000002</v>
      </c>
      <c r="AS362" s="4">
        <v>318.60000000000002</v>
      </c>
      <c r="AT362" s="4">
        <v>43.4</v>
      </c>
      <c r="AU362" s="4">
        <v>12</v>
      </c>
      <c r="AV362" s="4">
        <v>10</v>
      </c>
      <c r="AW362" s="4" t="s">
        <v>213</v>
      </c>
      <c r="AX362" s="4">
        <v>1.174226</v>
      </c>
      <c r="AY362" s="4">
        <v>1.356444</v>
      </c>
      <c r="AZ362" s="4">
        <v>1.8306690000000001</v>
      </c>
      <c r="BA362" s="4">
        <v>14.023</v>
      </c>
      <c r="BB362" s="4">
        <v>13.21</v>
      </c>
      <c r="BC362" s="4">
        <v>0.94</v>
      </c>
      <c r="BD362" s="4">
        <v>15.618</v>
      </c>
      <c r="BE362" s="4">
        <v>2666.8829999999998</v>
      </c>
      <c r="BF362" s="4">
        <v>205.75800000000001</v>
      </c>
      <c r="BG362" s="4">
        <v>2.8980000000000001</v>
      </c>
      <c r="BH362" s="4">
        <v>1.9490000000000001</v>
      </c>
      <c r="BI362" s="4">
        <v>4.8470000000000004</v>
      </c>
      <c r="BJ362" s="4">
        <v>2.181</v>
      </c>
      <c r="BK362" s="4">
        <v>1.4670000000000001</v>
      </c>
      <c r="BL362" s="4">
        <v>3.6480000000000001</v>
      </c>
      <c r="BM362" s="4">
        <v>13.8872</v>
      </c>
      <c r="BQ362" s="4">
        <v>41.46</v>
      </c>
      <c r="BR362" s="4">
        <v>0.44637199999999999</v>
      </c>
      <c r="BS362" s="4">
        <v>-5</v>
      </c>
      <c r="BT362" s="4">
        <v>4.5999999999999999E-2</v>
      </c>
      <c r="BU362" s="4">
        <v>10.908215999999999</v>
      </c>
      <c r="BV362" s="4">
        <v>0.92920000000000003</v>
      </c>
    </row>
    <row r="363" spans="1:74" x14ac:dyDescent="0.25">
      <c r="A363" s="2">
        <v>42068</v>
      </c>
      <c r="B363" s="3">
        <v>3.414351851851852E-3</v>
      </c>
      <c r="C363" s="4">
        <v>13.683999999999999</v>
      </c>
      <c r="D363" s="4">
        <v>2.1916000000000002</v>
      </c>
      <c r="E363" s="4">
        <v>21916.257030000001</v>
      </c>
      <c r="F363" s="4">
        <v>129.19999999999999</v>
      </c>
      <c r="G363" s="4">
        <v>67.099999999999994</v>
      </c>
      <c r="H363" s="4">
        <v>2514.4</v>
      </c>
      <c r="J363" s="4">
        <v>0.3</v>
      </c>
      <c r="K363" s="4">
        <v>0.86270000000000002</v>
      </c>
      <c r="L363" s="4">
        <v>11.805</v>
      </c>
      <c r="M363" s="4">
        <v>1.8906000000000001</v>
      </c>
      <c r="N363" s="4">
        <v>111.43940000000001</v>
      </c>
      <c r="O363" s="4">
        <v>57.860900000000001</v>
      </c>
      <c r="P363" s="4">
        <v>169.3</v>
      </c>
      <c r="Q363" s="4">
        <v>83.863100000000003</v>
      </c>
      <c r="R363" s="4">
        <v>43.542900000000003</v>
      </c>
      <c r="S363" s="4">
        <v>127.4</v>
      </c>
      <c r="T363" s="4">
        <v>2514.3501000000001</v>
      </c>
      <c r="W363" s="4">
        <v>0</v>
      </c>
      <c r="X363" s="4">
        <v>0.25879999999999997</v>
      </c>
      <c r="Y363" s="4">
        <v>12.4</v>
      </c>
      <c r="Z363" s="4">
        <v>863</v>
      </c>
      <c r="AA363" s="4">
        <v>895</v>
      </c>
      <c r="AB363" s="4">
        <v>840</v>
      </c>
      <c r="AC363" s="4">
        <v>47</v>
      </c>
      <c r="AD363" s="4">
        <v>5.04</v>
      </c>
      <c r="AE363" s="4">
        <v>0.12</v>
      </c>
      <c r="AF363" s="4">
        <v>989</v>
      </c>
      <c r="AG363" s="4">
        <v>-12</v>
      </c>
      <c r="AH363" s="4">
        <v>9</v>
      </c>
      <c r="AI363" s="4">
        <v>28</v>
      </c>
      <c r="AJ363" s="4">
        <v>191</v>
      </c>
      <c r="AK363" s="4">
        <v>140.1</v>
      </c>
      <c r="AL363" s="4">
        <v>2.6</v>
      </c>
      <c r="AM363" s="4">
        <v>195</v>
      </c>
      <c r="AN363" s="4" t="s">
        <v>155</v>
      </c>
      <c r="AO363" s="4">
        <v>2</v>
      </c>
      <c r="AP363" s="5">
        <v>0.92011574074074076</v>
      </c>
      <c r="AQ363" s="4">
        <v>47.164371000000003</v>
      </c>
      <c r="AR363" s="4">
        <v>-88.485702000000003</v>
      </c>
      <c r="AS363" s="4">
        <v>318.60000000000002</v>
      </c>
      <c r="AT363" s="4">
        <v>43.2</v>
      </c>
      <c r="AU363" s="4">
        <v>12</v>
      </c>
      <c r="AV363" s="4">
        <v>10</v>
      </c>
      <c r="AW363" s="4" t="s">
        <v>213</v>
      </c>
      <c r="AX363" s="4">
        <v>1</v>
      </c>
      <c r="AY363" s="4">
        <v>1.4</v>
      </c>
      <c r="AZ363" s="4">
        <v>1.7</v>
      </c>
      <c r="BA363" s="4">
        <v>14.023</v>
      </c>
      <c r="BB363" s="4">
        <v>12.99</v>
      </c>
      <c r="BC363" s="4">
        <v>0.93</v>
      </c>
      <c r="BD363" s="4">
        <v>15.92</v>
      </c>
      <c r="BE363" s="4">
        <v>2566.3679999999999</v>
      </c>
      <c r="BF363" s="4">
        <v>261.59899999999999</v>
      </c>
      <c r="BG363" s="4">
        <v>2.5369999999999999</v>
      </c>
      <c r="BH363" s="4">
        <v>1.3169999999999999</v>
      </c>
      <c r="BI363" s="4">
        <v>3.8540000000000001</v>
      </c>
      <c r="BJ363" s="4">
        <v>1.909</v>
      </c>
      <c r="BK363" s="4">
        <v>0.99099999999999999</v>
      </c>
      <c r="BL363" s="4">
        <v>2.9009999999999998</v>
      </c>
      <c r="BM363" s="4">
        <v>18.075900000000001</v>
      </c>
      <c r="BQ363" s="4">
        <v>40.908000000000001</v>
      </c>
      <c r="BR363" s="4">
        <v>0.34083799999999997</v>
      </c>
      <c r="BS363" s="4">
        <v>-5</v>
      </c>
      <c r="BT363" s="4">
        <v>4.6101999999999997E-2</v>
      </c>
      <c r="BU363" s="4">
        <v>8.3292289999999998</v>
      </c>
      <c r="BV363" s="4">
        <v>0.93125999999999998</v>
      </c>
    </row>
    <row r="364" spans="1:74" x14ac:dyDescent="0.25">
      <c r="A364" s="2">
        <v>42068</v>
      </c>
      <c r="B364" s="3">
        <v>3.425925925925926E-3</v>
      </c>
      <c r="C364" s="4">
        <v>13.702</v>
      </c>
      <c r="D364" s="4">
        <v>2.0688</v>
      </c>
      <c r="E364" s="4">
        <v>20687.868279999999</v>
      </c>
      <c r="F364" s="4">
        <v>101.5</v>
      </c>
      <c r="G364" s="4">
        <v>98.3</v>
      </c>
      <c r="H364" s="4">
        <v>2463.6999999999998</v>
      </c>
      <c r="J364" s="4">
        <v>0.2</v>
      </c>
      <c r="K364" s="4">
        <v>0.86370000000000002</v>
      </c>
      <c r="L364" s="4">
        <v>11.834099999999999</v>
      </c>
      <c r="M364" s="4">
        <v>1.7867</v>
      </c>
      <c r="N364" s="4">
        <v>87.668499999999995</v>
      </c>
      <c r="O364" s="4">
        <v>84.912300000000002</v>
      </c>
      <c r="P364" s="4">
        <v>172.6</v>
      </c>
      <c r="Q364" s="4">
        <v>65.974500000000006</v>
      </c>
      <c r="R364" s="4">
        <v>63.900300000000001</v>
      </c>
      <c r="S364" s="4">
        <v>129.9</v>
      </c>
      <c r="T364" s="4">
        <v>2463.7368000000001</v>
      </c>
      <c r="W364" s="4">
        <v>0</v>
      </c>
      <c r="X364" s="4">
        <v>0.17269999999999999</v>
      </c>
      <c r="Y364" s="4">
        <v>12.4</v>
      </c>
      <c r="Z364" s="4">
        <v>862</v>
      </c>
      <c r="AA364" s="4">
        <v>894</v>
      </c>
      <c r="AB364" s="4">
        <v>838</v>
      </c>
      <c r="AC364" s="4">
        <v>47</v>
      </c>
      <c r="AD364" s="4">
        <v>5.04</v>
      </c>
      <c r="AE364" s="4">
        <v>0.12</v>
      </c>
      <c r="AF364" s="4">
        <v>989</v>
      </c>
      <c r="AG364" s="4">
        <v>-12</v>
      </c>
      <c r="AH364" s="4">
        <v>9</v>
      </c>
      <c r="AI364" s="4">
        <v>28</v>
      </c>
      <c r="AJ364" s="4">
        <v>191</v>
      </c>
      <c r="AK364" s="4">
        <v>140.9</v>
      </c>
      <c r="AL364" s="4">
        <v>2.6</v>
      </c>
      <c r="AM364" s="4">
        <v>195</v>
      </c>
      <c r="AN364" s="4" t="s">
        <v>155</v>
      </c>
      <c r="AO364" s="4">
        <v>2</v>
      </c>
      <c r="AP364" s="5">
        <v>0.92012731481481491</v>
      </c>
      <c r="AQ364" s="4">
        <v>47.164431</v>
      </c>
      <c r="AR364" s="4">
        <v>-88.485939999999999</v>
      </c>
      <c r="AS364" s="4">
        <v>318.60000000000002</v>
      </c>
      <c r="AT364" s="4">
        <v>41.8</v>
      </c>
      <c r="AU364" s="4">
        <v>12</v>
      </c>
      <c r="AV364" s="4">
        <v>10</v>
      </c>
      <c r="AW364" s="4" t="s">
        <v>213</v>
      </c>
      <c r="AX364" s="4">
        <v>0.94350000000000001</v>
      </c>
      <c r="AY364" s="4">
        <v>1.4</v>
      </c>
      <c r="AZ364" s="4">
        <v>1.7</v>
      </c>
      <c r="BA364" s="4">
        <v>14.023</v>
      </c>
      <c r="BB364" s="4">
        <v>13.08</v>
      </c>
      <c r="BC364" s="4">
        <v>0.93</v>
      </c>
      <c r="BD364" s="4">
        <v>15.788</v>
      </c>
      <c r="BE364" s="4">
        <v>2587.56</v>
      </c>
      <c r="BF364" s="4">
        <v>248.649</v>
      </c>
      <c r="BG364" s="4">
        <v>2.0070000000000001</v>
      </c>
      <c r="BH364" s="4">
        <v>1.944</v>
      </c>
      <c r="BI364" s="4">
        <v>3.952</v>
      </c>
      <c r="BJ364" s="4">
        <v>1.5109999999999999</v>
      </c>
      <c r="BK364" s="4">
        <v>1.4630000000000001</v>
      </c>
      <c r="BL364" s="4">
        <v>2.9740000000000002</v>
      </c>
      <c r="BM364" s="4">
        <v>17.814299999999999</v>
      </c>
      <c r="BQ364" s="4">
        <v>27.460999999999999</v>
      </c>
      <c r="BR364" s="4">
        <v>0.32105800000000001</v>
      </c>
      <c r="BS364" s="4">
        <v>-5</v>
      </c>
      <c r="BT364" s="4">
        <v>4.6795999999999997E-2</v>
      </c>
      <c r="BU364" s="4">
        <v>7.8458540000000001</v>
      </c>
      <c r="BV364" s="4">
        <v>0.94527899999999998</v>
      </c>
    </row>
    <row r="365" spans="1:74" x14ac:dyDescent="0.25">
      <c r="A365" s="2">
        <v>42068</v>
      </c>
      <c r="B365" s="3">
        <v>3.4375E-3</v>
      </c>
      <c r="C365" s="4">
        <v>13.923999999999999</v>
      </c>
      <c r="D365" s="4">
        <v>1.6484000000000001</v>
      </c>
      <c r="E365" s="4">
        <v>16483.65854</v>
      </c>
      <c r="F365" s="4">
        <v>81.400000000000006</v>
      </c>
      <c r="G365" s="4">
        <v>102.8</v>
      </c>
      <c r="H365" s="4">
        <v>1743.4</v>
      </c>
      <c r="J365" s="4">
        <v>0.1</v>
      </c>
      <c r="K365" s="4">
        <v>0.86629999999999996</v>
      </c>
      <c r="L365" s="4">
        <v>12.062099999999999</v>
      </c>
      <c r="M365" s="4">
        <v>1.4279999999999999</v>
      </c>
      <c r="N365" s="4">
        <v>70.477400000000003</v>
      </c>
      <c r="O365" s="4">
        <v>89.091700000000003</v>
      </c>
      <c r="P365" s="4">
        <v>159.6</v>
      </c>
      <c r="Q365" s="4">
        <v>53.037399999999998</v>
      </c>
      <c r="R365" s="4">
        <v>67.045400000000001</v>
      </c>
      <c r="S365" s="4">
        <v>120.1</v>
      </c>
      <c r="T365" s="4">
        <v>1743.441</v>
      </c>
      <c r="W365" s="4">
        <v>0</v>
      </c>
      <c r="X365" s="4">
        <v>8.6599999999999996E-2</v>
      </c>
      <c r="Y365" s="4">
        <v>12.4</v>
      </c>
      <c r="Z365" s="4">
        <v>863</v>
      </c>
      <c r="AA365" s="4">
        <v>895</v>
      </c>
      <c r="AB365" s="4">
        <v>839</v>
      </c>
      <c r="AC365" s="4">
        <v>47</v>
      </c>
      <c r="AD365" s="4">
        <v>5.04</v>
      </c>
      <c r="AE365" s="4">
        <v>0.12</v>
      </c>
      <c r="AF365" s="4">
        <v>989</v>
      </c>
      <c r="AG365" s="4">
        <v>-12</v>
      </c>
      <c r="AH365" s="4">
        <v>9</v>
      </c>
      <c r="AI365" s="4">
        <v>28</v>
      </c>
      <c r="AJ365" s="4">
        <v>191</v>
      </c>
      <c r="AK365" s="4">
        <v>140</v>
      </c>
      <c r="AL365" s="4">
        <v>2.2999999999999998</v>
      </c>
      <c r="AM365" s="4">
        <v>195</v>
      </c>
      <c r="AN365" s="4" t="s">
        <v>155</v>
      </c>
      <c r="AO365" s="4">
        <v>2</v>
      </c>
      <c r="AP365" s="5">
        <v>0.92013888888888884</v>
      </c>
      <c r="AQ365" s="4">
        <v>47.164475000000003</v>
      </c>
      <c r="AR365" s="4">
        <v>-88.486170000000001</v>
      </c>
      <c r="AS365" s="4">
        <v>318.7</v>
      </c>
      <c r="AT365" s="4">
        <v>39.5</v>
      </c>
      <c r="AU365" s="4">
        <v>12</v>
      </c>
      <c r="AV365" s="4">
        <v>10</v>
      </c>
      <c r="AW365" s="4" t="s">
        <v>213</v>
      </c>
      <c r="AX365" s="4">
        <v>0.9</v>
      </c>
      <c r="AY365" s="4">
        <v>1.4</v>
      </c>
      <c r="AZ365" s="4">
        <v>1.7</v>
      </c>
      <c r="BA365" s="4">
        <v>14.023</v>
      </c>
      <c r="BB365" s="4">
        <v>13.36</v>
      </c>
      <c r="BC365" s="4">
        <v>0.95</v>
      </c>
      <c r="BD365" s="4">
        <v>15.435</v>
      </c>
      <c r="BE365" s="4">
        <v>2676.681</v>
      </c>
      <c r="BF365" s="4">
        <v>201.68199999999999</v>
      </c>
      <c r="BG365" s="4">
        <v>1.6379999999999999</v>
      </c>
      <c r="BH365" s="4">
        <v>2.0699999999999998</v>
      </c>
      <c r="BI365" s="4">
        <v>3.7080000000000002</v>
      </c>
      <c r="BJ365" s="4">
        <v>1.2330000000000001</v>
      </c>
      <c r="BK365" s="4">
        <v>1.5580000000000001</v>
      </c>
      <c r="BL365" s="4">
        <v>2.7909999999999999</v>
      </c>
      <c r="BM365" s="4">
        <v>12.793900000000001</v>
      </c>
      <c r="BQ365" s="4">
        <v>13.978</v>
      </c>
      <c r="BR365" s="4">
        <v>0.39506000000000002</v>
      </c>
      <c r="BS365" s="4">
        <v>-5</v>
      </c>
      <c r="BT365" s="4">
        <v>4.5305999999999999E-2</v>
      </c>
      <c r="BU365" s="4">
        <v>9.6542790000000007</v>
      </c>
      <c r="BV365" s="4">
        <v>0.91518100000000002</v>
      </c>
    </row>
    <row r="366" spans="1:74" x14ac:dyDescent="0.25">
      <c r="A366" s="2">
        <v>42068</v>
      </c>
      <c r="B366" s="3">
        <v>3.4490740740740745E-3</v>
      </c>
      <c r="C366" s="4">
        <v>13.939</v>
      </c>
      <c r="D366" s="4">
        <v>1.4534</v>
      </c>
      <c r="E366" s="4">
        <v>14533.51792</v>
      </c>
      <c r="F366" s="4">
        <v>54.5</v>
      </c>
      <c r="G366" s="4">
        <v>33.6</v>
      </c>
      <c r="H366" s="4">
        <v>1765.6</v>
      </c>
      <c r="J366" s="4">
        <v>0.1</v>
      </c>
      <c r="K366" s="4">
        <v>0.8679</v>
      </c>
      <c r="L366" s="4">
        <v>12.097</v>
      </c>
      <c r="M366" s="4">
        <v>1.2613000000000001</v>
      </c>
      <c r="N366" s="4">
        <v>47.263300000000001</v>
      </c>
      <c r="O366" s="4">
        <v>29.134899999999998</v>
      </c>
      <c r="P366" s="4">
        <v>76.400000000000006</v>
      </c>
      <c r="Q366" s="4">
        <v>35.567700000000002</v>
      </c>
      <c r="R366" s="4">
        <v>21.9253</v>
      </c>
      <c r="S366" s="4">
        <v>57.5</v>
      </c>
      <c r="T366" s="4">
        <v>1765.5678</v>
      </c>
      <c r="W366" s="4">
        <v>0</v>
      </c>
      <c r="X366" s="4">
        <v>8.6800000000000002E-2</v>
      </c>
      <c r="Y366" s="4">
        <v>12.5</v>
      </c>
      <c r="Z366" s="4">
        <v>865</v>
      </c>
      <c r="AA366" s="4">
        <v>896</v>
      </c>
      <c r="AB366" s="4">
        <v>839</v>
      </c>
      <c r="AC366" s="4">
        <v>47</v>
      </c>
      <c r="AD366" s="4">
        <v>5.04</v>
      </c>
      <c r="AE366" s="4">
        <v>0.12</v>
      </c>
      <c r="AF366" s="4">
        <v>989</v>
      </c>
      <c r="AG366" s="4">
        <v>-12</v>
      </c>
      <c r="AH366" s="4">
        <v>8.8979999999999997</v>
      </c>
      <c r="AI366" s="4">
        <v>28</v>
      </c>
      <c r="AJ366" s="4">
        <v>191</v>
      </c>
      <c r="AK366" s="4">
        <v>140</v>
      </c>
      <c r="AL366" s="4">
        <v>2.2999999999999998</v>
      </c>
      <c r="AM366" s="4">
        <v>195</v>
      </c>
      <c r="AN366" s="4" t="s">
        <v>155</v>
      </c>
      <c r="AO366" s="4">
        <v>2</v>
      </c>
      <c r="AP366" s="5">
        <v>0.92015046296296299</v>
      </c>
      <c r="AQ366" s="4">
        <v>47.164504000000001</v>
      </c>
      <c r="AR366" s="4">
        <v>-88.486391999999995</v>
      </c>
      <c r="AS366" s="4">
        <v>318.7</v>
      </c>
      <c r="AT366" s="4">
        <v>37.4</v>
      </c>
      <c r="AU366" s="4">
        <v>12</v>
      </c>
      <c r="AV366" s="4">
        <v>10</v>
      </c>
      <c r="AW366" s="4" t="s">
        <v>213</v>
      </c>
      <c r="AX366" s="4">
        <v>0.95650000000000002</v>
      </c>
      <c r="AY366" s="4">
        <v>1.4564999999999999</v>
      </c>
      <c r="AZ366" s="4">
        <v>1.7565</v>
      </c>
      <c r="BA366" s="4">
        <v>14.023</v>
      </c>
      <c r="BB366" s="4">
        <v>13.53</v>
      </c>
      <c r="BC366" s="4">
        <v>0.96</v>
      </c>
      <c r="BD366" s="4">
        <v>15.226000000000001</v>
      </c>
      <c r="BE366" s="4">
        <v>2710.2</v>
      </c>
      <c r="BF366" s="4">
        <v>179.85400000000001</v>
      </c>
      <c r="BG366" s="4">
        <v>1.109</v>
      </c>
      <c r="BH366" s="4">
        <v>0.68400000000000005</v>
      </c>
      <c r="BI366" s="4">
        <v>1.792</v>
      </c>
      <c r="BJ366" s="4">
        <v>0.83399999999999996</v>
      </c>
      <c r="BK366" s="4">
        <v>0.51400000000000001</v>
      </c>
      <c r="BL366" s="4">
        <v>1.349</v>
      </c>
      <c r="BM366" s="4">
        <v>13.0806</v>
      </c>
      <c r="BQ366" s="4">
        <v>14.137</v>
      </c>
      <c r="BR366" s="4">
        <v>0.41638999999999998</v>
      </c>
      <c r="BS366" s="4">
        <v>-5</v>
      </c>
      <c r="BT366" s="4">
        <v>4.7183999999999997E-2</v>
      </c>
      <c r="BU366" s="4">
        <v>10.175530999999999</v>
      </c>
      <c r="BV366" s="4">
        <v>0.95311699999999999</v>
      </c>
    </row>
    <row r="367" spans="1:74" x14ac:dyDescent="0.25">
      <c r="A367" s="2">
        <v>42068</v>
      </c>
      <c r="B367" s="3">
        <v>3.4606481481481485E-3</v>
      </c>
      <c r="C367" s="4">
        <v>13.923</v>
      </c>
      <c r="D367" s="4">
        <v>1.6785000000000001</v>
      </c>
      <c r="E367" s="4">
        <v>16784.811900000001</v>
      </c>
      <c r="F367" s="4">
        <v>38.700000000000003</v>
      </c>
      <c r="G367" s="4">
        <v>9.6</v>
      </c>
      <c r="H367" s="4">
        <v>1797.2</v>
      </c>
      <c r="J367" s="4">
        <v>0</v>
      </c>
      <c r="K367" s="4">
        <v>0.8659</v>
      </c>
      <c r="L367" s="4">
        <v>12.0556</v>
      </c>
      <c r="M367" s="4">
        <v>1.4534</v>
      </c>
      <c r="N367" s="4">
        <v>33.528700000000001</v>
      </c>
      <c r="O367" s="4">
        <v>8.3323</v>
      </c>
      <c r="P367" s="4">
        <v>41.9</v>
      </c>
      <c r="Q367" s="4">
        <v>25.2318</v>
      </c>
      <c r="R367" s="4">
        <v>6.2704000000000004</v>
      </c>
      <c r="S367" s="4">
        <v>31.5</v>
      </c>
      <c r="T367" s="4">
        <v>1797.1533999999999</v>
      </c>
      <c r="W367" s="4">
        <v>0</v>
      </c>
      <c r="X367" s="4">
        <v>0</v>
      </c>
      <c r="Y367" s="4">
        <v>12.2</v>
      </c>
      <c r="Z367" s="4">
        <v>865</v>
      </c>
      <c r="AA367" s="4">
        <v>898</v>
      </c>
      <c r="AB367" s="4">
        <v>838</v>
      </c>
      <c r="AC367" s="4">
        <v>47</v>
      </c>
      <c r="AD367" s="4">
        <v>5.04</v>
      </c>
      <c r="AE367" s="4">
        <v>0.12</v>
      </c>
      <c r="AF367" s="4">
        <v>989</v>
      </c>
      <c r="AG367" s="4">
        <v>-12</v>
      </c>
      <c r="AH367" s="4">
        <v>8</v>
      </c>
      <c r="AI367" s="4">
        <v>28</v>
      </c>
      <c r="AJ367" s="4">
        <v>191</v>
      </c>
      <c r="AK367" s="4">
        <v>140</v>
      </c>
      <c r="AL367" s="4">
        <v>2</v>
      </c>
      <c r="AM367" s="4">
        <v>195</v>
      </c>
      <c r="AN367" s="4" t="s">
        <v>155</v>
      </c>
      <c r="AO367" s="4">
        <v>2</v>
      </c>
      <c r="AP367" s="5">
        <v>0.92016203703703703</v>
      </c>
      <c r="AQ367" s="4">
        <v>47.164515000000002</v>
      </c>
      <c r="AR367" s="4">
        <v>-88.486608000000004</v>
      </c>
      <c r="AS367" s="4">
        <v>318.8</v>
      </c>
      <c r="AT367" s="4">
        <v>35.799999999999997</v>
      </c>
      <c r="AU367" s="4">
        <v>12</v>
      </c>
      <c r="AV367" s="4">
        <v>10</v>
      </c>
      <c r="AW367" s="4" t="s">
        <v>213</v>
      </c>
      <c r="AX367" s="4">
        <v>1</v>
      </c>
      <c r="AY367" s="4">
        <v>1.5</v>
      </c>
      <c r="AZ367" s="4">
        <v>1.8</v>
      </c>
      <c r="BA367" s="4">
        <v>14.023</v>
      </c>
      <c r="BB367" s="4">
        <v>13.33</v>
      </c>
      <c r="BC367" s="4">
        <v>0.95</v>
      </c>
      <c r="BD367" s="4">
        <v>15.488</v>
      </c>
      <c r="BE367" s="4">
        <v>2670.4760000000001</v>
      </c>
      <c r="BF367" s="4">
        <v>204.90600000000001</v>
      </c>
      <c r="BG367" s="4">
        <v>0.77800000000000002</v>
      </c>
      <c r="BH367" s="4">
        <v>0.193</v>
      </c>
      <c r="BI367" s="4">
        <v>0.97099999999999997</v>
      </c>
      <c r="BJ367" s="4">
        <v>0.58499999999999996</v>
      </c>
      <c r="BK367" s="4">
        <v>0.14499999999999999</v>
      </c>
      <c r="BL367" s="4">
        <v>0.73099999999999998</v>
      </c>
      <c r="BM367" s="4">
        <v>13.1645</v>
      </c>
      <c r="BQ367" s="4">
        <v>0</v>
      </c>
      <c r="BR367" s="4">
        <v>0.36138999999999999</v>
      </c>
      <c r="BS367" s="4">
        <v>-5</v>
      </c>
      <c r="BT367" s="4">
        <v>3.9898000000000003E-2</v>
      </c>
      <c r="BU367" s="4">
        <v>8.8314679999999992</v>
      </c>
      <c r="BV367" s="4">
        <v>0.80593999999999999</v>
      </c>
    </row>
    <row r="368" spans="1:74" x14ac:dyDescent="0.25">
      <c r="A368" s="2">
        <v>42068</v>
      </c>
      <c r="B368" s="3">
        <v>3.472222222222222E-3</v>
      </c>
      <c r="C368" s="4">
        <v>13.762</v>
      </c>
      <c r="D368" s="4">
        <v>1.9646999999999999</v>
      </c>
      <c r="E368" s="4">
        <v>19647.153470000001</v>
      </c>
      <c r="F368" s="4">
        <v>35</v>
      </c>
      <c r="G368" s="4">
        <v>9.5</v>
      </c>
      <c r="H368" s="4">
        <v>2056.1999999999998</v>
      </c>
      <c r="J368" s="4">
        <v>0</v>
      </c>
      <c r="K368" s="4">
        <v>0.86429999999999996</v>
      </c>
      <c r="L368" s="4">
        <v>11.894</v>
      </c>
      <c r="M368" s="4">
        <v>1.6980999999999999</v>
      </c>
      <c r="N368" s="4">
        <v>30.268799999999999</v>
      </c>
      <c r="O368" s="4">
        <v>8.2111000000000001</v>
      </c>
      <c r="P368" s="4">
        <v>38.5</v>
      </c>
      <c r="Q368" s="4">
        <v>22.778600000000001</v>
      </c>
      <c r="R368" s="4">
        <v>6.1791999999999998</v>
      </c>
      <c r="S368" s="4">
        <v>29</v>
      </c>
      <c r="T368" s="4">
        <v>2056.1985</v>
      </c>
      <c r="W368" s="4">
        <v>0</v>
      </c>
      <c r="X368" s="4">
        <v>0</v>
      </c>
      <c r="Y368" s="4">
        <v>12.1</v>
      </c>
      <c r="Z368" s="4">
        <v>864</v>
      </c>
      <c r="AA368" s="4">
        <v>898</v>
      </c>
      <c r="AB368" s="4">
        <v>835</v>
      </c>
      <c r="AC368" s="4">
        <v>47</v>
      </c>
      <c r="AD368" s="4">
        <v>5.04</v>
      </c>
      <c r="AE368" s="4">
        <v>0.12</v>
      </c>
      <c r="AF368" s="4">
        <v>989</v>
      </c>
      <c r="AG368" s="4">
        <v>-12</v>
      </c>
      <c r="AH368" s="4">
        <v>8</v>
      </c>
      <c r="AI368" s="4">
        <v>28</v>
      </c>
      <c r="AJ368" s="4">
        <v>191</v>
      </c>
      <c r="AK368" s="4">
        <v>139.9</v>
      </c>
      <c r="AL368" s="4">
        <v>1.7</v>
      </c>
      <c r="AM368" s="4">
        <v>195</v>
      </c>
      <c r="AN368" s="4" t="s">
        <v>155</v>
      </c>
      <c r="AO368" s="4">
        <v>2</v>
      </c>
      <c r="AP368" s="5">
        <v>0.92017361111111118</v>
      </c>
      <c r="AQ368" s="4">
        <v>47.164498000000002</v>
      </c>
      <c r="AR368" s="4">
        <v>-88.486812999999998</v>
      </c>
      <c r="AS368" s="4">
        <v>318.8</v>
      </c>
      <c r="AT368" s="4">
        <v>34.5</v>
      </c>
      <c r="AU368" s="4">
        <v>12</v>
      </c>
      <c r="AV368" s="4">
        <v>10</v>
      </c>
      <c r="AW368" s="4" t="s">
        <v>213</v>
      </c>
      <c r="AX368" s="4">
        <v>0.94354400000000005</v>
      </c>
      <c r="AY368" s="4">
        <v>1.5</v>
      </c>
      <c r="AZ368" s="4">
        <v>1.8</v>
      </c>
      <c r="BA368" s="4">
        <v>14.023</v>
      </c>
      <c r="BB368" s="4">
        <v>13.17</v>
      </c>
      <c r="BC368" s="4">
        <v>0.94</v>
      </c>
      <c r="BD368" s="4">
        <v>15.704000000000001</v>
      </c>
      <c r="BE368" s="4">
        <v>2613.8020000000001</v>
      </c>
      <c r="BF368" s="4">
        <v>237.505</v>
      </c>
      <c r="BG368" s="4">
        <v>0.69699999999999995</v>
      </c>
      <c r="BH368" s="4">
        <v>0.189</v>
      </c>
      <c r="BI368" s="4">
        <v>0.88600000000000001</v>
      </c>
      <c r="BJ368" s="4">
        <v>0.52400000000000002</v>
      </c>
      <c r="BK368" s="4">
        <v>0.14199999999999999</v>
      </c>
      <c r="BL368" s="4">
        <v>0.66600000000000004</v>
      </c>
      <c r="BM368" s="4">
        <v>14.9427</v>
      </c>
      <c r="BQ368" s="4">
        <v>0</v>
      </c>
      <c r="BR368" s="4">
        <v>0.31720199999999998</v>
      </c>
      <c r="BS368" s="4">
        <v>-5</v>
      </c>
      <c r="BT368" s="4">
        <v>3.9E-2</v>
      </c>
      <c r="BU368" s="4">
        <v>7.7516239999999996</v>
      </c>
      <c r="BV368" s="4">
        <v>0.78779999999999994</v>
      </c>
    </row>
    <row r="369" spans="1:74" x14ac:dyDescent="0.25">
      <c r="A369" s="2">
        <v>42068</v>
      </c>
      <c r="B369" s="3">
        <v>3.483796296296296E-3</v>
      </c>
      <c r="C369" s="4">
        <v>13.945</v>
      </c>
      <c r="D369" s="4">
        <v>1.6273</v>
      </c>
      <c r="E369" s="4">
        <v>16272.56601</v>
      </c>
      <c r="F369" s="4">
        <v>25.8</v>
      </c>
      <c r="G369" s="4">
        <v>9.4</v>
      </c>
      <c r="H369" s="4">
        <v>1896.1</v>
      </c>
      <c r="J369" s="4">
        <v>0</v>
      </c>
      <c r="K369" s="4">
        <v>0.86599999999999999</v>
      </c>
      <c r="L369" s="4">
        <v>12.0769</v>
      </c>
      <c r="M369" s="4">
        <v>1.4092</v>
      </c>
      <c r="N369" s="4">
        <v>22.368400000000001</v>
      </c>
      <c r="O369" s="4">
        <v>8.1412999999999993</v>
      </c>
      <c r="P369" s="4">
        <v>30.5</v>
      </c>
      <c r="Q369" s="4">
        <v>16.8338</v>
      </c>
      <c r="R369" s="4">
        <v>6.1269999999999998</v>
      </c>
      <c r="S369" s="4">
        <v>23</v>
      </c>
      <c r="T369" s="4">
        <v>1896.1288</v>
      </c>
      <c r="W369" s="4">
        <v>0</v>
      </c>
      <c r="X369" s="4">
        <v>0</v>
      </c>
      <c r="Y369" s="4">
        <v>12.1</v>
      </c>
      <c r="Z369" s="4">
        <v>863</v>
      </c>
      <c r="AA369" s="4">
        <v>898</v>
      </c>
      <c r="AB369" s="4">
        <v>834</v>
      </c>
      <c r="AC369" s="4">
        <v>47.1</v>
      </c>
      <c r="AD369" s="4">
        <v>5.05</v>
      </c>
      <c r="AE369" s="4">
        <v>0.12</v>
      </c>
      <c r="AF369" s="4">
        <v>989</v>
      </c>
      <c r="AG369" s="4">
        <v>-12</v>
      </c>
      <c r="AH369" s="4">
        <v>8</v>
      </c>
      <c r="AI369" s="4">
        <v>28</v>
      </c>
      <c r="AJ369" s="4">
        <v>190.9</v>
      </c>
      <c r="AK369" s="4">
        <v>139</v>
      </c>
      <c r="AL369" s="4">
        <v>1.8</v>
      </c>
      <c r="AM369" s="4">
        <v>195</v>
      </c>
      <c r="AN369" s="4" t="s">
        <v>155</v>
      </c>
      <c r="AO369" s="4">
        <v>2</v>
      </c>
      <c r="AP369" s="5">
        <v>0.92018518518518511</v>
      </c>
      <c r="AQ369" s="4">
        <v>47.164461000000003</v>
      </c>
      <c r="AR369" s="4">
        <v>-88.487002000000004</v>
      </c>
      <c r="AS369" s="4">
        <v>318.89999999999998</v>
      </c>
      <c r="AT369" s="4">
        <v>33.200000000000003</v>
      </c>
      <c r="AU369" s="4">
        <v>12</v>
      </c>
      <c r="AV369" s="4">
        <v>10</v>
      </c>
      <c r="AW369" s="4" t="s">
        <v>213</v>
      </c>
      <c r="AX369" s="4">
        <v>0.9</v>
      </c>
      <c r="AY369" s="4">
        <v>1.5565</v>
      </c>
      <c r="AZ369" s="4">
        <v>1.8565</v>
      </c>
      <c r="BA369" s="4">
        <v>14.023</v>
      </c>
      <c r="BB369" s="4">
        <v>13.35</v>
      </c>
      <c r="BC369" s="4">
        <v>0.95</v>
      </c>
      <c r="BD369" s="4">
        <v>15.47</v>
      </c>
      <c r="BE369" s="4">
        <v>2677.7339999999999</v>
      </c>
      <c r="BF369" s="4">
        <v>198.87299999999999</v>
      </c>
      <c r="BG369" s="4">
        <v>0.51900000000000002</v>
      </c>
      <c r="BH369" s="4">
        <v>0.189</v>
      </c>
      <c r="BI369" s="4">
        <v>0.70799999999999996</v>
      </c>
      <c r="BJ369" s="4">
        <v>0.39100000000000001</v>
      </c>
      <c r="BK369" s="4">
        <v>0.14199999999999999</v>
      </c>
      <c r="BL369" s="4">
        <v>0.53300000000000003</v>
      </c>
      <c r="BM369" s="4">
        <v>13.902699999999999</v>
      </c>
      <c r="BQ369" s="4">
        <v>0</v>
      </c>
      <c r="BR369" s="4">
        <v>0.35677799999999998</v>
      </c>
      <c r="BS369" s="4">
        <v>-5</v>
      </c>
      <c r="BT369" s="4">
        <v>3.8898000000000002E-2</v>
      </c>
      <c r="BU369" s="4">
        <v>8.7187619999999999</v>
      </c>
      <c r="BV369" s="4">
        <v>0.78573999999999999</v>
      </c>
    </row>
    <row r="370" spans="1:74" x14ac:dyDescent="0.25">
      <c r="A370" s="2">
        <v>42068</v>
      </c>
      <c r="B370" s="3">
        <v>3.4953703703703705E-3</v>
      </c>
      <c r="C370" s="4">
        <v>14.329000000000001</v>
      </c>
      <c r="D370" s="4">
        <v>0.89990000000000003</v>
      </c>
      <c r="E370" s="4">
        <v>8999.3349550000003</v>
      </c>
      <c r="F370" s="4">
        <v>21.4</v>
      </c>
      <c r="G370" s="4">
        <v>7.1</v>
      </c>
      <c r="H370" s="4">
        <v>832</v>
      </c>
      <c r="J370" s="4">
        <v>0</v>
      </c>
      <c r="K370" s="4">
        <v>0.87039999999999995</v>
      </c>
      <c r="L370" s="4">
        <v>12.472300000000001</v>
      </c>
      <c r="M370" s="4">
        <v>0.7833</v>
      </c>
      <c r="N370" s="4">
        <v>18.630700000000001</v>
      </c>
      <c r="O370" s="4">
        <v>6.18</v>
      </c>
      <c r="P370" s="4">
        <v>24.8</v>
      </c>
      <c r="Q370" s="4">
        <v>14.0252</v>
      </c>
      <c r="R370" s="4">
        <v>4.6523000000000003</v>
      </c>
      <c r="S370" s="4">
        <v>18.7</v>
      </c>
      <c r="T370" s="4">
        <v>832.04489999999998</v>
      </c>
      <c r="W370" s="4">
        <v>0</v>
      </c>
      <c r="X370" s="4">
        <v>0</v>
      </c>
      <c r="Y370" s="4">
        <v>12</v>
      </c>
      <c r="Z370" s="4">
        <v>863</v>
      </c>
      <c r="AA370" s="4">
        <v>896</v>
      </c>
      <c r="AB370" s="4">
        <v>832</v>
      </c>
      <c r="AC370" s="4">
        <v>47.9</v>
      </c>
      <c r="AD370" s="4">
        <v>5.13</v>
      </c>
      <c r="AE370" s="4">
        <v>0.12</v>
      </c>
      <c r="AF370" s="4">
        <v>989</v>
      </c>
      <c r="AG370" s="4">
        <v>-12</v>
      </c>
      <c r="AH370" s="4">
        <v>8</v>
      </c>
      <c r="AI370" s="4">
        <v>28</v>
      </c>
      <c r="AJ370" s="4">
        <v>190</v>
      </c>
      <c r="AK370" s="4">
        <v>139</v>
      </c>
      <c r="AL370" s="4">
        <v>1.6</v>
      </c>
      <c r="AM370" s="4">
        <v>195</v>
      </c>
      <c r="AN370" s="4" t="s">
        <v>155</v>
      </c>
      <c r="AO370" s="4">
        <v>2</v>
      </c>
      <c r="AP370" s="5">
        <v>0.92019675925925926</v>
      </c>
      <c r="AQ370" s="4">
        <v>47.164417</v>
      </c>
      <c r="AR370" s="4">
        <v>-88.487178</v>
      </c>
      <c r="AS370" s="4">
        <v>319</v>
      </c>
      <c r="AT370" s="4">
        <v>31.8</v>
      </c>
      <c r="AU370" s="4">
        <v>12</v>
      </c>
      <c r="AV370" s="4">
        <v>10</v>
      </c>
      <c r="AW370" s="4" t="s">
        <v>213</v>
      </c>
      <c r="AX370" s="4">
        <v>0.95650000000000002</v>
      </c>
      <c r="AY370" s="4">
        <v>1.6565000000000001</v>
      </c>
      <c r="AZ370" s="4">
        <v>2.0129999999999999</v>
      </c>
      <c r="BA370" s="4">
        <v>14.023</v>
      </c>
      <c r="BB370" s="4">
        <v>13.82</v>
      </c>
      <c r="BC370" s="4">
        <v>0.99</v>
      </c>
      <c r="BD370" s="4">
        <v>14.887</v>
      </c>
      <c r="BE370" s="4">
        <v>2835.491</v>
      </c>
      <c r="BF370" s="4">
        <v>113.34399999999999</v>
      </c>
      <c r="BG370" s="4">
        <v>0.44400000000000001</v>
      </c>
      <c r="BH370" s="4">
        <v>0.14699999999999999</v>
      </c>
      <c r="BI370" s="4">
        <v>0.59099999999999997</v>
      </c>
      <c r="BJ370" s="4">
        <v>0.33400000000000002</v>
      </c>
      <c r="BK370" s="4">
        <v>0.111</v>
      </c>
      <c r="BL370" s="4">
        <v>0.44500000000000001</v>
      </c>
      <c r="BM370" s="4">
        <v>6.2553000000000001</v>
      </c>
      <c r="BQ370" s="4">
        <v>0</v>
      </c>
      <c r="BR370" s="4">
        <v>0.29975600000000002</v>
      </c>
      <c r="BS370" s="4">
        <v>-5</v>
      </c>
      <c r="BT370" s="4">
        <v>3.8101999999999997E-2</v>
      </c>
      <c r="BU370" s="4">
        <v>7.3252870000000003</v>
      </c>
      <c r="BV370" s="4">
        <v>0.76966000000000001</v>
      </c>
    </row>
    <row r="371" spans="1:74" x14ac:dyDescent="0.25">
      <c r="A371" s="2">
        <v>42068</v>
      </c>
      <c r="B371" s="3">
        <v>3.5069444444444445E-3</v>
      </c>
      <c r="C371" s="4">
        <v>14.601000000000001</v>
      </c>
      <c r="D371" s="4">
        <v>0.49049999999999999</v>
      </c>
      <c r="E371" s="4">
        <v>4904.9664430000003</v>
      </c>
      <c r="F371" s="4">
        <v>19.5</v>
      </c>
      <c r="G371" s="4">
        <v>7</v>
      </c>
      <c r="H371" s="4">
        <v>402.2</v>
      </c>
      <c r="J371" s="4">
        <v>0</v>
      </c>
      <c r="K371" s="4">
        <v>0.87239999999999995</v>
      </c>
      <c r="L371" s="4">
        <v>12.7372</v>
      </c>
      <c r="M371" s="4">
        <v>0.4279</v>
      </c>
      <c r="N371" s="4">
        <v>17.011099999999999</v>
      </c>
      <c r="O371" s="4">
        <v>6.1066000000000003</v>
      </c>
      <c r="P371" s="4">
        <v>23.1</v>
      </c>
      <c r="Q371" s="4">
        <v>12.804</v>
      </c>
      <c r="R371" s="4">
        <v>4.5963000000000003</v>
      </c>
      <c r="S371" s="4">
        <v>17.399999999999999</v>
      </c>
      <c r="T371" s="4">
        <v>402.2371</v>
      </c>
      <c r="W371" s="4">
        <v>0</v>
      </c>
      <c r="X371" s="4">
        <v>0</v>
      </c>
      <c r="Y371" s="4">
        <v>12</v>
      </c>
      <c r="Z371" s="4">
        <v>861</v>
      </c>
      <c r="AA371" s="4">
        <v>896</v>
      </c>
      <c r="AB371" s="4">
        <v>831</v>
      </c>
      <c r="AC371" s="4">
        <v>47.1</v>
      </c>
      <c r="AD371" s="4">
        <v>5.09</v>
      </c>
      <c r="AE371" s="4">
        <v>0.12</v>
      </c>
      <c r="AF371" s="4">
        <v>989</v>
      </c>
      <c r="AG371" s="4">
        <v>-11.9</v>
      </c>
      <c r="AH371" s="4">
        <v>8</v>
      </c>
      <c r="AI371" s="4">
        <v>28</v>
      </c>
      <c r="AJ371" s="4">
        <v>190</v>
      </c>
      <c r="AK371" s="4">
        <v>139</v>
      </c>
      <c r="AL371" s="4">
        <v>1.7</v>
      </c>
      <c r="AM371" s="4">
        <v>195</v>
      </c>
      <c r="AN371" s="4" t="s">
        <v>155</v>
      </c>
      <c r="AO371" s="4">
        <v>2</v>
      </c>
      <c r="AP371" s="5">
        <v>0.92020833333333341</v>
      </c>
      <c r="AQ371" s="4">
        <v>47.164397000000001</v>
      </c>
      <c r="AR371" s="4">
        <v>-88.487252999999995</v>
      </c>
      <c r="AS371" s="4">
        <v>319.10000000000002</v>
      </c>
      <c r="AT371" s="4">
        <v>31.2</v>
      </c>
      <c r="AU371" s="4">
        <v>12</v>
      </c>
      <c r="AV371" s="4">
        <v>10</v>
      </c>
      <c r="AW371" s="4" t="s">
        <v>213</v>
      </c>
      <c r="AX371" s="4">
        <v>1</v>
      </c>
      <c r="AY371" s="4">
        <v>1.7565</v>
      </c>
      <c r="AZ371" s="4">
        <v>2.1</v>
      </c>
      <c r="BA371" s="4">
        <v>14.023</v>
      </c>
      <c r="BB371" s="4">
        <v>14.04</v>
      </c>
      <c r="BC371" s="4">
        <v>1</v>
      </c>
      <c r="BD371" s="4">
        <v>14.631</v>
      </c>
      <c r="BE371" s="4">
        <v>2925.0949999999998</v>
      </c>
      <c r="BF371" s="4">
        <v>62.542999999999999</v>
      </c>
      <c r="BG371" s="4">
        <v>0.40899999999999997</v>
      </c>
      <c r="BH371" s="4">
        <v>0.14699999999999999</v>
      </c>
      <c r="BI371" s="4">
        <v>0.55600000000000005</v>
      </c>
      <c r="BJ371" s="4">
        <v>0.308</v>
      </c>
      <c r="BK371" s="4">
        <v>0.111</v>
      </c>
      <c r="BL371" s="4">
        <v>0.41799999999999998</v>
      </c>
      <c r="BM371" s="4">
        <v>3.0547</v>
      </c>
      <c r="BQ371" s="4">
        <v>0</v>
      </c>
      <c r="BR371" s="4">
        <v>0.27816400000000002</v>
      </c>
      <c r="BS371" s="4">
        <v>-5</v>
      </c>
      <c r="BT371" s="4">
        <v>3.8898000000000002E-2</v>
      </c>
      <c r="BU371" s="4">
        <v>6.7976330000000003</v>
      </c>
      <c r="BV371" s="4">
        <v>0.78573999999999999</v>
      </c>
    </row>
    <row r="372" spans="1:74" x14ac:dyDescent="0.25">
      <c r="A372" s="2">
        <v>42068</v>
      </c>
      <c r="B372" s="3">
        <v>3.5185185185185185E-3</v>
      </c>
      <c r="C372" s="4">
        <v>14.628</v>
      </c>
      <c r="D372" s="4">
        <v>0.53139999999999998</v>
      </c>
      <c r="E372" s="4">
        <v>5314.4904720000004</v>
      </c>
      <c r="F372" s="4">
        <v>18.2</v>
      </c>
      <c r="G372" s="4">
        <v>7</v>
      </c>
      <c r="H372" s="4">
        <v>378.7</v>
      </c>
      <c r="J372" s="4">
        <v>0</v>
      </c>
      <c r="K372" s="4">
        <v>0.87180000000000002</v>
      </c>
      <c r="L372" s="4">
        <v>12.7532</v>
      </c>
      <c r="M372" s="4">
        <v>0.46329999999999999</v>
      </c>
      <c r="N372" s="4">
        <v>15.867000000000001</v>
      </c>
      <c r="O372" s="4">
        <v>6.1026999999999996</v>
      </c>
      <c r="P372" s="4">
        <v>22</v>
      </c>
      <c r="Q372" s="4">
        <v>11.9634</v>
      </c>
      <c r="R372" s="4">
        <v>4.6013000000000002</v>
      </c>
      <c r="S372" s="4">
        <v>16.600000000000001</v>
      </c>
      <c r="T372" s="4">
        <v>378.71870000000001</v>
      </c>
      <c r="W372" s="4">
        <v>0</v>
      </c>
      <c r="X372" s="4">
        <v>0</v>
      </c>
      <c r="Y372" s="4">
        <v>12</v>
      </c>
      <c r="Z372" s="4">
        <v>860</v>
      </c>
      <c r="AA372" s="4">
        <v>896</v>
      </c>
      <c r="AB372" s="4">
        <v>829</v>
      </c>
      <c r="AC372" s="4">
        <v>48</v>
      </c>
      <c r="AD372" s="4">
        <v>5.58</v>
      </c>
      <c r="AE372" s="4">
        <v>0.13</v>
      </c>
      <c r="AF372" s="4">
        <v>989</v>
      </c>
      <c r="AG372" s="4">
        <v>-11</v>
      </c>
      <c r="AH372" s="4">
        <v>8</v>
      </c>
      <c r="AI372" s="4">
        <v>28</v>
      </c>
      <c r="AJ372" s="4">
        <v>190</v>
      </c>
      <c r="AK372" s="4">
        <v>139</v>
      </c>
      <c r="AL372" s="4">
        <v>1.7</v>
      </c>
      <c r="AM372" s="4">
        <v>195</v>
      </c>
      <c r="AN372" s="4" t="s">
        <v>155</v>
      </c>
      <c r="AO372" s="4">
        <v>2</v>
      </c>
      <c r="AP372" s="5">
        <v>0.92020833333333341</v>
      </c>
      <c r="AQ372" s="4">
        <v>47.164372999999998</v>
      </c>
      <c r="AR372" s="4">
        <v>-88.487347</v>
      </c>
      <c r="AS372" s="4">
        <v>319.10000000000002</v>
      </c>
      <c r="AT372" s="4">
        <v>30.5</v>
      </c>
      <c r="AU372" s="4">
        <v>12</v>
      </c>
      <c r="AV372" s="4">
        <v>10</v>
      </c>
      <c r="AW372" s="4" t="s">
        <v>213</v>
      </c>
      <c r="AX372" s="4">
        <v>1</v>
      </c>
      <c r="AY372" s="4">
        <v>1.8</v>
      </c>
      <c r="AZ372" s="4">
        <v>2.1</v>
      </c>
      <c r="BA372" s="4">
        <v>14.023</v>
      </c>
      <c r="BB372" s="4">
        <v>13.98</v>
      </c>
      <c r="BC372" s="4">
        <v>1</v>
      </c>
      <c r="BD372" s="4">
        <v>14.702999999999999</v>
      </c>
      <c r="BE372" s="4">
        <v>2917.8890000000001</v>
      </c>
      <c r="BF372" s="4">
        <v>67.47</v>
      </c>
      <c r="BG372" s="4">
        <v>0.38</v>
      </c>
      <c r="BH372" s="4">
        <v>0.14599999999999999</v>
      </c>
      <c r="BI372" s="4">
        <v>0.52600000000000002</v>
      </c>
      <c r="BJ372" s="4">
        <v>0.28699999999999998</v>
      </c>
      <c r="BK372" s="4">
        <v>0.11</v>
      </c>
      <c r="BL372" s="4">
        <v>0.39700000000000002</v>
      </c>
      <c r="BM372" s="4">
        <v>2.8654000000000002</v>
      </c>
      <c r="BQ372" s="4">
        <v>0</v>
      </c>
      <c r="BR372" s="4">
        <v>0.267706</v>
      </c>
      <c r="BS372" s="4">
        <v>-5</v>
      </c>
      <c r="BT372" s="4">
        <v>3.7999999999999999E-2</v>
      </c>
      <c r="BU372" s="4">
        <v>6.5420730000000002</v>
      </c>
      <c r="BV372" s="4">
        <v>0.76759999999999995</v>
      </c>
    </row>
    <row r="373" spans="1:74" x14ac:dyDescent="0.25">
      <c r="A373" s="2">
        <v>42068</v>
      </c>
      <c r="B373" s="3">
        <v>3.530092592592592E-3</v>
      </c>
      <c r="C373" s="4">
        <v>14.46</v>
      </c>
      <c r="D373" s="4">
        <v>0.84179999999999999</v>
      </c>
      <c r="E373" s="4">
        <v>8418.0530240000007</v>
      </c>
      <c r="F373" s="4">
        <v>17.2</v>
      </c>
      <c r="G373" s="4">
        <v>6.7</v>
      </c>
      <c r="H373" s="4">
        <v>690.2</v>
      </c>
      <c r="J373" s="4">
        <v>0</v>
      </c>
      <c r="K373" s="4">
        <v>0.87009999999999998</v>
      </c>
      <c r="L373" s="4">
        <v>12.5816</v>
      </c>
      <c r="M373" s="4">
        <v>0.73250000000000004</v>
      </c>
      <c r="N373" s="4">
        <v>14.9678</v>
      </c>
      <c r="O373" s="4">
        <v>5.8304</v>
      </c>
      <c r="P373" s="4">
        <v>20.8</v>
      </c>
      <c r="Q373" s="4">
        <v>11.2836</v>
      </c>
      <c r="R373" s="4">
        <v>4.3952999999999998</v>
      </c>
      <c r="S373" s="4">
        <v>15.7</v>
      </c>
      <c r="T373" s="4">
        <v>690.24239999999998</v>
      </c>
      <c r="W373" s="4">
        <v>0</v>
      </c>
      <c r="X373" s="4">
        <v>0</v>
      </c>
      <c r="Y373" s="4">
        <v>12</v>
      </c>
      <c r="Z373" s="4">
        <v>860</v>
      </c>
      <c r="AA373" s="4">
        <v>896</v>
      </c>
      <c r="AB373" s="4">
        <v>829</v>
      </c>
      <c r="AC373" s="4">
        <v>48</v>
      </c>
      <c r="AD373" s="4">
        <v>5.53</v>
      </c>
      <c r="AE373" s="4">
        <v>0.13</v>
      </c>
      <c r="AF373" s="4">
        <v>989</v>
      </c>
      <c r="AG373" s="4">
        <v>-11.1</v>
      </c>
      <c r="AH373" s="4">
        <v>8</v>
      </c>
      <c r="AI373" s="4">
        <v>28</v>
      </c>
      <c r="AJ373" s="4">
        <v>190</v>
      </c>
      <c r="AK373" s="4">
        <v>139</v>
      </c>
      <c r="AL373" s="4">
        <v>1.8</v>
      </c>
      <c r="AM373" s="4">
        <v>195</v>
      </c>
      <c r="AN373" s="4" t="s">
        <v>155</v>
      </c>
      <c r="AO373" s="4">
        <v>2</v>
      </c>
      <c r="AP373" s="5">
        <v>0.92021990740740733</v>
      </c>
      <c r="AQ373" s="4">
        <v>47.164333999999997</v>
      </c>
      <c r="AR373" s="4">
        <v>-88.487515000000002</v>
      </c>
      <c r="AS373" s="4">
        <v>319.10000000000002</v>
      </c>
      <c r="AT373" s="4">
        <v>30</v>
      </c>
      <c r="AU373" s="4">
        <v>12</v>
      </c>
      <c r="AV373" s="4">
        <v>10</v>
      </c>
      <c r="AW373" s="4" t="s">
        <v>213</v>
      </c>
      <c r="AX373" s="4">
        <v>1.0564560000000001</v>
      </c>
      <c r="AY373" s="4">
        <v>1.8</v>
      </c>
      <c r="AZ373" s="4">
        <v>2.1</v>
      </c>
      <c r="BA373" s="4">
        <v>14.023</v>
      </c>
      <c r="BB373" s="4">
        <v>13.79</v>
      </c>
      <c r="BC373" s="4">
        <v>0.98</v>
      </c>
      <c r="BD373" s="4">
        <v>14.926</v>
      </c>
      <c r="BE373" s="4">
        <v>2850.85</v>
      </c>
      <c r="BF373" s="4">
        <v>105.63500000000001</v>
      </c>
      <c r="BG373" s="4">
        <v>0.35499999999999998</v>
      </c>
      <c r="BH373" s="4">
        <v>0.13800000000000001</v>
      </c>
      <c r="BI373" s="4">
        <v>0.49399999999999999</v>
      </c>
      <c r="BJ373" s="4">
        <v>0.26800000000000002</v>
      </c>
      <c r="BK373" s="4">
        <v>0.104</v>
      </c>
      <c r="BL373" s="4">
        <v>0.372</v>
      </c>
      <c r="BM373" s="4">
        <v>5.1719999999999997</v>
      </c>
      <c r="BQ373" s="4">
        <v>0</v>
      </c>
      <c r="BR373" s="4">
        <v>0.31223699999999999</v>
      </c>
      <c r="BS373" s="4">
        <v>-5</v>
      </c>
      <c r="BT373" s="4">
        <v>3.8101000000000003E-2</v>
      </c>
      <c r="BU373" s="4">
        <v>7.6302979999999998</v>
      </c>
      <c r="BV373" s="4">
        <v>0.76964200000000005</v>
      </c>
    </row>
    <row r="374" spans="1:74" x14ac:dyDescent="0.25">
      <c r="A374" s="2">
        <v>42068</v>
      </c>
      <c r="B374" s="3">
        <v>3.5416666666666665E-3</v>
      </c>
      <c r="C374" s="4">
        <v>14.32</v>
      </c>
      <c r="D374" s="4">
        <v>1.0794999999999999</v>
      </c>
      <c r="E374" s="4">
        <v>10795</v>
      </c>
      <c r="F374" s="4">
        <v>16.600000000000001</v>
      </c>
      <c r="G374" s="4">
        <v>6.6</v>
      </c>
      <c r="H374" s="4">
        <v>810.7</v>
      </c>
      <c r="J374" s="4">
        <v>0</v>
      </c>
      <c r="K374" s="4">
        <v>0.86899999999999999</v>
      </c>
      <c r="L374" s="4">
        <v>12.444000000000001</v>
      </c>
      <c r="M374" s="4">
        <v>0.93810000000000004</v>
      </c>
      <c r="N374" s="4">
        <v>14.4283</v>
      </c>
      <c r="O374" s="4">
        <v>5.7358000000000002</v>
      </c>
      <c r="P374" s="4">
        <v>20.2</v>
      </c>
      <c r="Q374" s="4">
        <v>10.8637</v>
      </c>
      <c r="R374" s="4">
        <v>4.3188000000000004</v>
      </c>
      <c r="S374" s="4">
        <v>15.2</v>
      </c>
      <c r="T374" s="4">
        <v>810.74559999999997</v>
      </c>
      <c r="W374" s="4">
        <v>0</v>
      </c>
      <c r="X374" s="4">
        <v>0</v>
      </c>
      <c r="Y374" s="4">
        <v>12</v>
      </c>
      <c r="Z374" s="4">
        <v>859</v>
      </c>
      <c r="AA374" s="4">
        <v>893</v>
      </c>
      <c r="AB374" s="4">
        <v>829</v>
      </c>
      <c r="AC374" s="4">
        <v>48</v>
      </c>
      <c r="AD374" s="4">
        <v>5.19</v>
      </c>
      <c r="AE374" s="4">
        <v>0.12</v>
      </c>
      <c r="AF374" s="4">
        <v>989</v>
      </c>
      <c r="AG374" s="4">
        <v>-11.9</v>
      </c>
      <c r="AH374" s="4">
        <v>8</v>
      </c>
      <c r="AI374" s="4">
        <v>28</v>
      </c>
      <c r="AJ374" s="4">
        <v>190</v>
      </c>
      <c r="AK374" s="4">
        <v>139</v>
      </c>
      <c r="AL374" s="4">
        <v>1.8</v>
      </c>
      <c r="AM374" s="4">
        <v>195</v>
      </c>
      <c r="AN374" s="4" t="s">
        <v>155</v>
      </c>
      <c r="AO374" s="4">
        <v>2</v>
      </c>
      <c r="AP374" s="5">
        <v>0.92023148148148148</v>
      </c>
      <c r="AQ374" s="4">
        <v>47.164282</v>
      </c>
      <c r="AR374" s="4">
        <v>-88.487769</v>
      </c>
      <c r="AS374" s="4">
        <v>319.10000000000002</v>
      </c>
      <c r="AT374" s="4">
        <v>29.1</v>
      </c>
      <c r="AU374" s="4">
        <v>12</v>
      </c>
      <c r="AV374" s="4">
        <v>10</v>
      </c>
      <c r="AW374" s="4" t="s">
        <v>213</v>
      </c>
      <c r="AX374" s="4">
        <v>1.1000000000000001</v>
      </c>
      <c r="AY374" s="4">
        <v>1.8</v>
      </c>
      <c r="AZ374" s="4">
        <v>2.1564999999999999</v>
      </c>
      <c r="BA374" s="4">
        <v>14.023</v>
      </c>
      <c r="BB374" s="4">
        <v>13.66</v>
      </c>
      <c r="BC374" s="4">
        <v>0.97</v>
      </c>
      <c r="BD374" s="4">
        <v>15.077</v>
      </c>
      <c r="BE374" s="4">
        <v>2802.85</v>
      </c>
      <c r="BF374" s="4">
        <v>134.47800000000001</v>
      </c>
      <c r="BG374" s="4">
        <v>0.34</v>
      </c>
      <c r="BH374" s="4">
        <v>0.13500000000000001</v>
      </c>
      <c r="BI374" s="4">
        <v>0.47599999999999998</v>
      </c>
      <c r="BJ374" s="4">
        <v>0.25600000000000001</v>
      </c>
      <c r="BK374" s="4">
        <v>0.10199999999999999</v>
      </c>
      <c r="BL374" s="4">
        <v>0.35799999999999998</v>
      </c>
      <c r="BM374" s="4">
        <v>6.0387000000000004</v>
      </c>
      <c r="BQ374" s="4">
        <v>0</v>
      </c>
      <c r="BR374" s="4">
        <v>0.25712400000000002</v>
      </c>
      <c r="BS374" s="4">
        <v>-5</v>
      </c>
      <c r="BT374" s="4">
        <v>3.8898000000000002E-2</v>
      </c>
      <c r="BU374" s="4">
        <v>6.2834680000000001</v>
      </c>
      <c r="BV374" s="4">
        <v>0.78573999999999999</v>
      </c>
    </row>
    <row r="375" spans="1:74" x14ac:dyDescent="0.25">
      <c r="A375" s="2">
        <v>42068</v>
      </c>
      <c r="B375" s="3">
        <v>3.5532407407407405E-3</v>
      </c>
      <c r="C375" s="4">
        <v>14.27</v>
      </c>
      <c r="D375" s="4">
        <v>0.99619999999999997</v>
      </c>
      <c r="E375" s="4">
        <v>9961.6666669999995</v>
      </c>
      <c r="F375" s="4">
        <v>15.3</v>
      </c>
      <c r="G375" s="4">
        <v>20.5</v>
      </c>
      <c r="H375" s="4">
        <v>747.6</v>
      </c>
      <c r="J375" s="4">
        <v>0</v>
      </c>
      <c r="K375" s="4">
        <v>0.87009999999999998</v>
      </c>
      <c r="L375" s="4">
        <v>12.416499999999999</v>
      </c>
      <c r="M375" s="4">
        <v>0.86680000000000001</v>
      </c>
      <c r="N375" s="4">
        <v>13.312200000000001</v>
      </c>
      <c r="O375" s="4">
        <v>17.856999999999999</v>
      </c>
      <c r="P375" s="4">
        <v>31.2</v>
      </c>
      <c r="Q375" s="4">
        <v>10.037100000000001</v>
      </c>
      <c r="R375" s="4">
        <v>13.463800000000001</v>
      </c>
      <c r="S375" s="4">
        <v>23.5</v>
      </c>
      <c r="T375" s="4">
        <v>747.5797</v>
      </c>
      <c r="W375" s="4">
        <v>0</v>
      </c>
      <c r="X375" s="4">
        <v>0</v>
      </c>
      <c r="Y375" s="4">
        <v>12</v>
      </c>
      <c r="Z375" s="4">
        <v>859</v>
      </c>
      <c r="AA375" s="4">
        <v>894</v>
      </c>
      <c r="AB375" s="4">
        <v>830</v>
      </c>
      <c r="AC375" s="4">
        <v>48</v>
      </c>
      <c r="AD375" s="4">
        <v>5.58</v>
      </c>
      <c r="AE375" s="4">
        <v>0.13</v>
      </c>
      <c r="AF375" s="4">
        <v>989</v>
      </c>
      <c r="AG375" s="4">
        <v>-11</v>
      </c>
      <c r="AH375" s="4">
        <v>8</v>
      </c>
      <c r="AI375" s="4">
        <v>28</v>
      </c>
      <c r="AJ375" s="4">
        <v>190</v>
      </c>
      <c r="AK375" s="4">
        <v>139</v>
      </c>
      <c r="AL375" s="4">
        <v>1.6</v>
      </c>
      <c r="AM375" s="4">
        <v>195</v>
      </c>
      <c r="AN375" s="4" t="s">
        <v>155</v>
      </c>
      <c r="AO375" s="4">
        <v>2</v>
      </c>
      <c r="AP375" s="5">
        <v>0.92025462962962967</v>
      </c>
      <c r="AQ375" s="4">
        <v>47.164254999999997</v>
      </c>
      <c r="AR375" s="4">
        <v>-88.487908000000004</v>
      </c>
      <c r="AS375" s="4">
        <v>319.10000000000002</v>
      </c>
      <c r="AT375" s="4">
        <v>28.4</v>
      </c>
      <c r="AU375" s="4">
        <v>12</v>
      </c>
      <c r="AV375" s="4">
        <v>10</v>
      </c>
      <c r="AW375" s="4" t="s">
        <v>213</v>
      </c>
      <c r="AX375" s="4">
        <v>1.1000000000000001</v>
      </c>
      <c r="AY375" s="4">
        <v>1.8</v>
      </c>
      <c r="AZ375" s="4">
        <v>2.2000000000000002</v>
      </c>
      <c r="BA375" s="4">
        <v>14.023</v>
      </c>
      <c r="BB375" s="4">
        <v>13.79</v>
      </c>
      <c r="BC375" s="4">
        <v>0.98</v>
      </c>
      <c r="BD375" s="4">
        <v>14.928000000000001</v>
      </c>
      <c r="BE375" s="4">
        <v>2818.73</v>
      </c>
      <c r="BF375" s="4">
        <v>125.239</v>
      </c>
      <c r="BG375" s="4">
        <v>0.316</v>
      </c>
      <c r="BH375" s="4">
        <v>0.42499999999999999</v>
      </c>
      <c r="BI375" s="4">
        <v>0.74099999999999999</v>
      </c>
      <c r="BJ375" s="4">
        <v>0.23899999999999999</v>
      </c>
      <c r="BK375" s="4">
        <v>0.32</v>
      </c>
      <c r="BL375" s="4">
        <v>0.55900000000000005</v>
      </c>
      <c r="BM375" s="4">
        <v>5.6121999999999996</v>
      </c>
      <c r="BQ375" s="4">
        <v>0</v>
      </c>
      <c r="BR375" s="4">
        <v>0.223917</v>
      </c>
      <c r="BS375" s="4">
        <v>-5</v>
      </c>
      <c r="BT375" s="4">
        <v>3.8306E-2</v>
      </c>
      <c r="BU375" s="4">
        <v>5.4719730000000002</v>
      </c>
      <c r="BV375" s="4">
        <v>0.77377499999999999</v>
      </c>
    </row>
    <row r="376" spans="1:74" x14ac:dyDescent="0.25">
      <c r="A376" s="2">
        <v>42068</v>
      </c>
      <c r="B376" s="3">
        <v>3.5648148148148154E-3</v>
      </c>
      <c r="C376" s="4">
        <v>14.266</v>
      </c>
      <c r="D376" s="4">
        <v>1.1128</v>
      </c>
      <c r="E376" s="4">
        <v>11128.440210000001</v>
      </c>
      <c r="F376" s="4">
        <v>13.8</v>
      </c>
      <c r="G376" s="4">
        <v>29.5</v>
      </c>
      <c r="H376" s="4">
        <v>947.1</v>
      </c>
      <c r="J376" s="4">
        <v>0</v>
      </c>
      <c r="K376" s="4">
        <v>0.86890000000000001</v>
      </c>
      <c r="L376" s="4">
        <v>12.3965</v>
      </c>
      <c r="M376" s="4">
        <v>0.96699999999999997</v>
      </c>
      <c r="N376" s="4">
        <v>11.992900000000001</v>
      </c>
      <c r="O376" s="4">
        <v>25.6326</v>
      </c>
      <c r="P376" s="4">
        <v>37.6</v>
      </c>
      <c r="Q376" s="4">
        <v>9.0424000000000007</v>
      </c>
      <c r="R376" s="4">
        <v>19.326499999999999</v>
      </c>
      <c r="S376" s="4">
        <v>28.4</v>
      </c>
      <c r="T376" s="4">
        <v>947.10659999999996</v>
      </c>
      <c r="W376" s="4">
        <v>0</v>
      </c>
      <c r="X376" s="4">
        <v>0</v>
      </c>
      <c r="Y376" s="4">
        <v>12</v>
      </c>
      <c r="Z376" s="4">
        <v>859</v>
      </c>
      <c r="AA376" s="4">
        <v>894</v>
      </c>
      <c r="AB376" s="4">
        <v>831</v>
      </c>
      <c r="AC376" s="4">
        <v>48</v>
      </c>
      <c r="AD376" s="4">
        <v>5.58</v>
      </c>
      <c r="AE376" s="4">
        <v>0.13</v>
      </c>
      <c r="AF376" s="4">
        <v>989</v>
      </c>
      <c r="AG376" s="4">
        <v>-11</v>
      </c>
      <c r="AH376" s="4">
        <v>8</v>
      </c>
      <c r="AI376" s="4">
        <v>28</v>
      </c>
      <c r="AJ376" s="4">
        <v>190</v>
      </c>
      <c r="AK376" s="4">
        <v>138.9</v>
      </c>
      <c r="AL376" s="4">
        <v>1.6</v>
      </c>
      <c r="AM376" s="4">
        <v>195</v>
      </c>
      <c r="AN376" s="4" t="s">
        <v>155</v>
      </c>
      <c r="AO376" s="4">
        <v>2</v>
      </c>
      <c r="AP376" s="5">
        <v>0.92025462962962967</v>
      </c>
      <c r="AQ376" s="4">
        <v>47.164236000000002</v>
      </c>
      <c r="AR376" s="4">
        <v>-88.487998000000005</v>
      </c>
      <c r="AS376" s="4">
        <v>319.10000000000002</v>
      </c>
      <c r="AT376" s="4">
        <v>28.4</v>
      </c>
      <c r="AU376" s="4">
        <v>12</v>
      </c>
      <c r="AV376" s="4">
        <v>10</v>
      </c>
      <c r="AW376" s="4" t="s">
        <v>213</v>
      </c>
      <c r="AX376" s="4">
        <v>1.1000000000000001</v>
      </c>
      <c r="AY376" s="4">
        <v>1.8</v>
      </c>
      <c r="AZ376" s="4">
        <v>2.2000000000000002</v>
      </c>
      <c r="BA376" s="4">
        <v>14.023</v>
      </c>
      <c r="BB376" s="4">
        <v>13.66</v>
      </c>
      <c r="BC376" s="4">
        <v>0.97</v>
      </c>
      <c r="BD376" s="4">
        <v>15.083</v>
      </c>
      <c r="BE376" s="4">
        <v>2793.1759999999999</v>
      </c>
      <c r="BF376" s="4">
        <v>138.67599999999999</v>
      </c>
      <c r="BG376" s="4">
        <v>0.28299999999999997</v>
      </c>
      <c r="BH376" s="4">
        <v>0.60499999999999998</v>
      </c>
      <c r="BI376" s="4">
        <v>0.88800000000000001</v>
      </c>
      <c r="BJ376" s="4">
        <v>0.21299999999999999</v>
      </c>
      <c r="BK376" s="4">
        <v>0.45600000000000002</v>
      </c>
      <c r="BL376" s="4">
        <v>0.66900000000000004</v>
      </c>
      <c r="BM376" s="4">
        <v>7.0570000000000004</v>
      </c>
      <c r="BQ376" s="4">
        <v>0</v>
      </c>
      <c r="BR376" s="4">
        <v>0.23341500000000001</v>
      </c>
      <c r="BS376" s="4">
        <v>-5</v>
      </c>
      <c r="BT376" s="4">
        <v>4.1000000000000002E-2</v>
      </c>
      <c r="BU376" s="4">
        <v>5.7040889999999997</v>
      </c>
      <c r="BV376" s="4">
        <v>0.82820000000000005</v>
      </c>
    </row>
    <row r="377" spans="1:74" x14ac:dyDescent="0.25">
      <c r="A377" s="2">
        <v>42068</v>
      </c>
      <c r="B377" s="3">
        <v>3.5763888888888894E-3</v>
      </c>
      <c r="C377" s="4">
        <v>14.192</v>
      </c>
      <c r="D377" s="4">
        <v>1.3207</v>
      </c>
      <c r="E377" s="4">
        <v>13207.44966</v>
      </c>
      <c r="F377" s="4">
        <v>11.8</v>
      </c>
      <c r="G377" s="4">
        <v>22.1</v>
      </c>
      <c r="H377" s="4">
        <v>1107.7</v>
      </c>
      <c r="J377" s="4">
        <v>0</v>
      </c>
      <c r="K377" s="4">
        <v>0.86760000000000004</v>
      </c>
      <c r="L377" s="4">
        <v>12.3124</v>
      </c>
      <c r="M377" s="4">
        <v>1.1457999999999999</v>
      </c>
      <c r="N377" s="4">
        <v>10.2423</v>
      </c>
      <c r="O377" s="4">
        <v>19.211099999999998</v>
      </c>
      <c r="P377" s="4">
        <v>29.5</v>
      </c>
      <c r="Q377" s="4">
        <v>7.7225000000000001</v>
      </c>
      <c r="R377" s="4">
        <v>14.4848</v>
      </c>
      <c r="S377" s="4">
        <v>22.2</v>
      </c>
      <c r="T377" s="4">
        <v>1107.749</v>
      </c>
      <c r="W377" s="4">
        <v>0</v>
      </c>
      <c r="X377" s="4">
        <v>0</v>
      </c>
      <c r="Y377" s="4">
        <v>12</v>
      </c>
      <c r="Z377" s="4">
        <v>860</v>
      </c>
      <c r="AA377" s="4">
        <v>894</v>
      </c>
      <c r="AB377" s="4">
        <v>830</v>
      </c>
      <c r="AC377" s="4">
        <v>48</v>
      </c>
      <c r="AD377" s="4">
        <v>5.58</v>
      </c>
      <c r="AE377" s="4">
        <v>0.13</v>
      </c>
      <c r="AF377" s="4">
        <v>989</v>
      </c>
      <c r="AG377" s="4">
        <v>-11</v>
      </c>
      <c r="AH377" s="4">
        <v>7.8979999999999997</v>
      </c>
      <c r="AI377" s="4">
        <v>28</v>
      </c>
      <c r="AJ377" s="4">
        <v>190</v>
      </c>
      <c r="AK377" s="4">
        <v>138</v>
      </c>
      <c r="AL377" s="4">
        <v>1.7</v>
      </c>
      <c r="AM377" s="4">
        <v>195</v>
      </c>
      <c r="AN377" s="4" t="s">
        <v>155</v>
      </c>
      <c r="AO377" s="4">
        <v>2</v>
      </c>
      <c r="AP377" s="5">
        <v>0.9202662037037036</v>
      </c>
      <c r="AQ377" s="4">
        <v>47.164222000000002</v>
      </c>
      <c r="AR377" s="4">
        <v>-88.488211000000007</v>
      </c>
      <c r="AS377" s="4">
        <v>319</v>
      </c>
      <c r="AT377" s="4">
        <v>24.3</v>
      </c>
      <c r="AU377" s="4">
        <v>12</v>
      </c>
      <c r="AV377" s="4">
        <v>10</v>
      </c>
      <c r="AW377" s="4" t="s">
        <v>213</v>
      </c>
      <c r="AX377" s="4">
        <v>1.1000000000000001</v>
      </c>
      <c r="AY377" s="4">
        <v>1.8</v>
      </c>
      <c r="AZ377" s="4">
        <v>2.2000000000000002</v>
      </c>
      <c r="BA377" s="4">
        <v>14.023</v>
      </c>
      <c r="BB377" s="4">
        <v>13.51</v>
      </c>
      <c r="BC377" s="4">
        <v>0.96</v>
      </c>
      <c r="BD377" s="4">
        <v>15.266999999999999</v>
      </c>
      <c r="BE377" s="4">
        <v>2751.5030000000002</v>
      </c>
      <c r="BF377" s="4">
        <v>162.97399999999999</v>
      </c>
      <c r="BG377" s="4">
        <v>0.24</v>
      </c>
      <c r="BH377" s="4">
        <v>0.45</v>
      </c>
      <c r="BI377" s="4">
        <v>0.68899999999999995</v>
      </c>
      <c r="BJ377" s="4">
        <v>0.18099999999999999</v>
      </c>
      <c r="BK377" s="4">
        <v>0.33900000000000002</v>
      </c>
      <c r="BL377" s="4">
        <v>0.52</v>
      </c>
      <c r="BM377" s="4">
        <v>8.1862999999999992</v>
      </c>
      <c r="BQ377" s="4">
        <v>0</v>
      </c>
      <c r="BR377" s="4">
        <v>0.245286</v>
      </c>
      <c r="BS377" s="4">
        <v>-5</v>
      </c>
      <c r="BT377" s="4">
        <v>4.0897999999999997E-2</v>
      </c>
      <c r="BU377" s="4">
        <v>5.9941769999999996</v>
      </c>
      <c r="BV377" s="4">
        <v>0.82613999999999999</v>
      </c>
    </row>
    <row r="378" spans="1:74" x14ac:dyDescent="0.25">
      <c r="A378" s="2">
        <v>42068</v>
      </c>
      <c r="B378" s="3">
        <v>3.5879629629629629E-3</v>
      </c>
      <c r="C378" s="4">
        <v>13.891999999999999</v>
      </c>
      <c r="D378" s="4">
        <v>1.6839999999999999</v>
      </c>
      <c r="E378" s="4">
        <v>16839.56381</v>
      </c>
      <c r="F378" s="4">
        <v>11.4</v>
      </c>
      <c r="G378" s="4">
        <v>12.1</v>
      </c>
      <c r="H378" s="4">
        <v>1599.6</v>
      </c>
      <c r="J378" s="4">
        <v>0</v>
      </c>
      <c r="K378" s="4">
        <v>0.86619999999999997</v>
      </c>
      <c r="L378" s="4">
        <v>12.0328</v>
      </c>
      <c r="M378" s="4">
        <v>1.4585999999999999</v>
      </c>
      <c r="N378" s="4">
        <v>9.8747000000000007</v>
      </c>
      <c r="O378" s="4">
        <v>10.521000000000001</v>
      </c>
      <c r="P378" s="4">
        <v>20.399999999999999</v>
      </c>
      <c r="Q378" s="4">
        <v>7.4452999999999996</v>
      </c>
      <c r="R378" s="4">
        <v>7.9325999999999999</v>
      </c>
      <c r="S378" s="4">
        <v>15.4</v>
      </c>
      <c r="T378" s="4">
        <v>1599.6249</v>
      </c>
      <c r="W378" s="4">
        <v>0</v>
      </c>
      <c r="X378" s="4">
        <v>0</v>
      </c>
      <c r="Y378" s="4">
        <v>12</v>
      </c>
      <c r="Z378" s="4">
        <v>861</v>
      </c>
      <c r="AA378" s="4">
        <v>894</v>
      </c>
      <c r="AB378" s="4">
        <v>833</v>
      </c>
      <c r="AC378" s="4">
        <v>48</v>
      </c>
      <c r="AD378" s="4">
        <v>5.58</v>
      </c>
      <c r="AE378" s="4">
        <v>0.13</v>
      </c>
      <c r="AF378" s="4">
        <v>989</v>
      </c>
      <c r="AG378" s="4">
        <v>-11</v>
      </c>
      <c r="AH378" s="4">
        <v>7.1020000000000003</v>
      </c>
      <c r="AI378" s="4">
        <v>28</v>
      </c>
      <c r="AJ378" s="4">
        <v>190.1</v>
      </c>
      <c r="AK378" s="4">
        <v>138</v>
      </c>
      <c r="AL378" s="4">
        <v>1.6</v>
      </c>
      <c r="AM378" s="4">
        <v>195</v>
      </c>
      <c r="AN378" s="4" t="s">
        <v>155</v>
      </c>
      <c r="AO378" s="4">
        <v>2</v>
      </c>
      <c r="AP378" s="5">
        <v>0.9202893518518519</v>
      </c>
      <c r="AQ378" s="4">
        <v>47.164222000000002</v>
      </c>
      <c r="AR378" s="4">
        <v>-88.488321999999997</v>
      </c>
      <c r="AS378" s="4">
        <v>318.89999999999998</v>
      </c>
      <c r="AT378" s="4">
        <v>21.2</v>
      </c>
      <c r="AU378" s="4">
        <v>12</v>
      </c>
      <c r="AV378" s="4">
        <v>10</v>
      </c>
      <c r="AW378" s="4" t="s">
        <v>213</v>
      </c>
      <c r="AX378" s="4">
        <v>0.98708700000000005</v>
      </c>
      <c r="AY378" s="4">
        <v>1.5177179999999999</v>
      </c>
      <c r="AZ378" s="4">
        <v>1.8612610000000001</v>
      </c>
      <c r="BA378" s="4">
        <v>14.023</v>
      </c>
      <c r="BB378" s="4">
        <v>13.37</v>
      </c>
      <c r="BC378" s="4">
        <v>0.95</v>
      </c>
      <c r="BD378" s="4">
        <v>15.452999999999999</v>
      </c>
      <c r="BE378" s="4">
        <v>2672.7429999999999</v>
      </c>
      <c r="BF378" s="4">
        <v>206.20099999999999</v>
      </c>
      <c r="BG378" s="4">
        <v>0.23</v>
      </c>
      <c r="BH378" s="4">
        <v>0.245</v>
      </c>
      <c r="BI378" s="4">
        <v>0.47399999999999998</v>
      </c>
      <c r="BJ378" s="4">
        <v>0.17299999999999999</v>
      </c>
      <c r="BK378" s="4">
        <v>0.185</v>
      </c>
      <c r="BL378" s="4">
        <v>0.35799999999999998</v>
      </c>
      <c r="BM378" s="4">
        <v>11.749700000000001</v>
      </c>
      <c r="BQ378" s="4">
        <v>0</v>
      </c>
      <c r="BR378" s="4">
        <v>0.24624199999999999</v>
      </c>
      <c r="BS378" s="4">
        <v>-5</v>
      </c>
      <c r="BT378" s="4">
        <v>4.0203999999999997E-2</v>
      </c>
      <c r="BU378" s="4">
        <v>6.0175380000000001</v>
      </c>
      <c r="BV378" s="4">
        <v>0.81212099999999998</v>
      </c>
    </row>
    <row r="379" spans="1:74" x14ac:dyDescent="0.25">
      <c r="A379" s="2">
        <v>42068</v>
      </c>
      <c r="B379" s="3">
        <v>3.5995370370370369E-3</v>
      </c>
      <c r="C379" s="4">
        <v>13.635</v>
      </c>
      <c r="D379" s="4">
        <v>1.9946999999999999</v>
      </c>
      <c r="E379" s="4">
        <v>19946.56652</v>
      </c>
      <c r="F379" s="4">
        <v>11.3</v>
      </c>
      <c r="G379" s="4">
        <v>8.9</v>
      </c>
      <c r="H379" s="4">
        <v>2236.8000000000002</v>
      </c>
      <c r="J379" s="4">
        <v>0</v>
      </c>
      <c r="K379" s="4">
        <v>0.86480000000000001</v>
      </c>
      <c r="L379" s="4">
        <v>11.791700000000001</v>
      </c>
      <c r="M379" s="4">
        <v>1.7249000000000001</v>
      </c>
      <c r="N379" s="4">
        <v>9.7720000000000002</v>
      </c>
      <c r="O379" s="4">
        <v>7.7022000000000004</v>
      </c>
      <c r="P379" s="4">
        <v>17.5</v>
      </c>
      <c r="Q379" s="4">
        <v>7.3678999999999997</v>
      </c>
      <c r="R379" s="4">
        <v>5.8072999999999997</v>
      </c>
      <c r="S379" s="4">
        <v>13.2</v>
      </c>
      <c r="T379" s="4">
        <v>2236.8096999999998</v>
      </c>
      <c r="W379" s="4">
        <v>0</v>
      </c>
      <c r="X379" s="4">
        <v>0</v>
      </c>
      <c r="Y379" s="4">
        <v>12</v>
      </c>
      <c r="Z379" s="4">
        <v>862</v>
      </c>
      <c r="AA379" s="4">
        <v>892</v>
      </c>
      <c r="AB379" s="4">
        <v>833</v>
      </c>
      <c r="AC379" s="4">
        <v>48</v>
      </c>
      <c r="AD379" s="4">
        <v>5.58</v>
      </c>
      <c r="AE379" s="4">
        <v>0.13</v>
      </c>
      <c r="AF379" s="4">
        <v>989</v>
      </c>
      <c r="AG379" s="4">
        <v>-11</v>
      </c>
      <c r="AH379" s="4">
        <v>8</v>
      </c>
      <c r="AI379" s="4">
        <v>28</v>
      </c>
      <c r="AJ379" s="4">
        <v>190.9</v>
      </c>
      <c r="AK379" s="4">
        <v>138</v>
      </c>
      <c r="AL379" s="4">
        <v>1.7</v>
      </c>
      <c r="AM379" s="4">
        <v>195</v>
      </c>
      <c r="AN379" s="4" t="s">
        <v>155</v>
      </c>
      <c r="AO379" s="4">
        <v>2</v>
      </c>
      <c r="AP379" s="5">
        <v>0.9202893518518519</v>
      </c>
      <c r="AQ379" s="4">
        <v>47.164234</v>
      </c>
      <c r="AR379" s="4">
        <v>-88.488390999999993</v>
      </c>
      <c r="AS379" s="4">
        <v>318.89999999999998</v>
      </c>
      <c r="AT379" s="4">
        <v>21.2</v>
      </c>
      <c r="AU379" s="4">
        <v>12</v>
      </c>
      <c r="AV379" s="4">
        <v>10</v>
      </c>
      <c r="AW379" s="4" t="s">
        <v>213</v>
      </c>
      <c r="AX379" s="4">
        <v>0.9</v>
      </c>
      <c r="AY379" s="4">
        <v>1.3565</v>
      </c>
      <c r="AZ379" s="4">
        <v>1.6565000000000001</v>
      </c>
      <c r="BA379" s="4">
        <v>14.023</v>
      </c>
      <c r="BB379" s="4">
        <v>13.22</v>
      </c>
      <c r="BC379" s="4">
        <v>0.94</v>
      </c>
      <c r="BD379" s="4">
        <v>15.635999999999999</v>
      </c>
      <c r="BE379" s="4">
        <v>2602.1640000000002</v>
      </c>
      <c r="BF379" s="4">
        <v>242.27600000000001</v>
      </c>
      <c r="BG379" s="4">
        <v>0.22600000000000001</v>
      </c>
      <c r="BH379" s="4">
        <v>0.17799999999999999</v>
      </c>
      <c r="BI379" s="4">
        <v>0.40400000000000003</v>
      </c>
      <c r="BJ379" s="4">
        <v>0.17</v>
      </c>
      <c r="BK379" s="4">
        <v>0.13400000000000001</v>
      </c>
      <c r="BL379" s="4">
        <v>0.30399999999999999</v>
      </c>
      <c r="BM379" s="4">
        <v>16.3233</v>
      </c>
      <c r="BQ379" s="4">
        <v>0</v>
      </c>
      <c r="BR379" s="4">
        <v>0.31367200000000001</v>
      </c>
      <c r="BS379" s="4">
        <v>-5</v>
      </c>
      <c r="BT379" s="4">
        <v>4.1897999999999998E-2</v>
      </c>
      <c r="BU379" s="4">
        <v>7.6653599999999997</v>
      </c>
      <c r="BV379" s="4">
        <v>0.84633999999999998</v>
      </c>
    </row>
    <row r="380" spans="1:74" x14ac:dyDescent="0.25">
      <c r="A380" s="2">
        <v>42068</v>
      </c>
      <c r="B380" s="3">
        <v>3.6111111111111114E-3</v>
      </c>
      <c r="C380" s="4">
        <v>13.897</v>
      </c>
      <c r="D380" s="4">
        <v>1.6696</v>
      </c>
      <c r="E380" s="4">
        <v>16696.205249999999</v>
      </c>
      <c r="F380" s="4">
        <v>11.3</v>
      </c>
      <c r="G380" s="4">
        <v>8.8000000000000007</v>
      </c>
      <c r="H380" s="4">
        <v>1933.2</v>
      </c>
      <c r="J380" s="4">
        <v>0</v>
      </c>
      <c r="K380" s="4">
        <v>0.8659</v>
      </c>
      <c r="L380" s="4">
        <v>12.033200000000001</v>
      </c>
      <c r="M380" s="4">
        <v>1.4457</v>
      </c>
      <c r="N380" s="4">
        <v>9.7848000000000006</v>
      </c>
      <c r="O380" s="4">
        <v>7.6204999999999998</v>
      </c>
      <c r="P380" s="4">
        <v>17.399999999999999</v>
      </c>
      <c r="Q380" s="4">
        <v>7.3775000000000004</v>
      </c>
      <c r="R380" s="4">
        <v>5.7457000000000003</v>
      </c>
      <c r="S380" s="4">
        <v>13.1</v>
      </c>
      <c r="T380" s="4">
        <v>1933.2321999999999</v>
      </c>
      <c r="W380" s="4">
        <v>0</v>
      </c>
      <c r="X380" s="4">
        <v>0</v>
      </c>
      <c r="Y380" s="4">
        <v>12</v>
      </c>
      <c r="Z380" s="4">
        <v>864</v>
      </c>
      <c r="AA380" s="4">
        <v>896</v>
      </c>
      <c r="AB380" s="4">
        <v>836</v>
      </c>
      <c r="AC380" s="4">
        <v>48</v>
      </c>
      <c r="AD380" s="4">
        <v>5.58</v>
      </c>
      <c r="AE380" s="4">
        <v>0.13</v>
      </c>
      <c r="AF380" s="4">
        <v>989</v>
      </c>
      <c r="AG380" s="4">
        <v>-11</v>
      </c>
      <c r="AH380" s="4">
        <v>8</v>
      </c>
      <c r="AI380" s="4">
        <v>28</v>
      </c>
      <c r="AJ380" s="4">
        <v>190.1</v>
      </c>
      <c r="AK380" s="4">
        <v>138</v>
      </c>
      <c r="AL380" s="4">
        <v>1.5</v>
      </c>
      <c r="AM380" s="4">
        <v>195</v>
      </c>
      <c r="AN380" s="4" t="s">
        <v>155</v>
      </c>
      <c r="AO380" s="4">
        <v>2</v>
      </c>
      <c r="AP380" s="5">
        <v>0.92030092592592594</v>
      </c>
      <c r="AQ380" s="4">
        <v>47.164262999999998</v>
      </c>
      <c r="AR380" s="4">
        <v>-88.488510000000005</v>
      </c>
      <c r="AS380" s="4">
        <v>318.8</v>
      </c>
      <c r="AT380" s="4">
        <v>21.1</v>
      </c>
      <c r="AU380" s="4">
        <v>12</v>
      </c>
      <c r="AV380" s="4">
        <v>10</v>
      </c>
      <c r="AW380" s="4" t="s">
        <v>213</v>
      </c>
      <c r="AX380" s="4">
        <v>1.2390000000000001</v>
      </c>
      <c r="AY380" s="4">
        <v>1.1739999999999999</v>
      </c>
      <c r="AZ380" s="4">
        <v>1.9824999999999999</v>
      </c>
      <c r="BA380" s="4">
        <v>14.023</v>
      </c>
      <c r="BB380" s="4">
        <v>13.34</v>
      </c>
      <c r="BC380" s="4">
        <v>0.95</v>
      </c>
      <c r="BD380" s="4">
        <v>15.486000000000001</v>
      </c>
      <c r="BE380" s="4">
        <v>2668.7260000000001</v>
      </c>
      <c r="BF380" s="4">
        <v>204.07599999999999</v>
      </c>
      <c r="BG380" s="4">
        <v>0.22700000000000001</v>
      </c>
      <c r="BH380" s="4">
        <v>0.17699999999999999</v>
      </c>
      <c r="BI380" s="4">
        <v>0.40400000000000003</v>
      </c>
      <c r="BJ380" s="4">
        <v>0.17100000000000001</v>
      </c>
      <c r="BK380" s="4">
        <v>0.13300000000000001</v>
      </c>
      <c r="BL380" s="4">
        <v>0.30499999999999999</v>
      </c>
      <c r="BM380" s="4">
        <v>14.1784</v>
      </c>
      <c r="BQ380" s="4">
        <v>0</v>
      </c>
      <c r="BR380" s="4">
        <v>0.34987600000000002</v>
      </c>
      <c r="BS380" s="4">
        <v>-5</v>
      </c>
      <c r="BT380" s="4">
        <v>4.1102E-2</v>
      </c>
      <c r="BU380" s="4">
        <v>8.5500950000000007</v>
      </c>
      <c r="BV380" s="4">
        <v>0.83026</v>
      </c>
    </row>
    <row r="381" spans="1:74" x14ac:dyDescent="0.25">
      <c r="A381" s="2">
        <v>42068</v>
      </c>
      <c r="B381" s="3">
        <v>3.6226851851851854E-3</v>
      </c>
      <c r="C381" s="4">
        <v>13.988</v>
      </c>
      <c r="D381" s="4">
        <v>1.5916999999999999</v>
      </c>
      <c r="E381" s="4">
        <v>15916.5712</v>
      </c>
      <c r="F381" s="4">
        <v>10.7</v>
      </c>
      <c r="G381" s="4">
        <v>8.9</v>
      </c>
      <c r="H381" s="4">
        <v>1667.9</v>
      </c>
      <c r="J381" s="4">
        <v>0</v>
      </c>
      <c r="K381" s="4">
        <v>0.86619999999999997</v>
      </c>
      <c r="L381" s="4">
        <v>12.116300000000001</v>
      </c>
      <c r="M381" s="4">
        <v>1.3787</v>
      </c>
      <c r="N381" s="4">
        <v>9.2713999999999999</v>
      </c>
      <c r="O381" s="4">
        <v>7.7085999999999997</v>
      </c>
      <c r="P381" s="4">
        <v>17</v>
      </c>
      <c r="Q381" s="4">
        <v>6.9904999999999999</v>
      </c>
      <c r="R381" s="4">
        <v>5.8121999999999998</v>
      </c>
      <c r="S381" s="4">
        <v>12.8</v>
      </c>
      <c r="T381" s="4">
        <v>1667.8898999999999</v>
      </c>
      <c r="W381" s="4">
        <v>0</v>
      </c>
      <c r="X381" s="4">
        <v>0</v>
      </c>
      <c r="Y381" s="4">
        <v>12</v>
      </c>
      <c r="Z381" s="4">
        <v>867</v>
      </c>
      <c r="AA381" s="4">
        <v>899</v>
      </c>
      <c r="AB381" s="4">
        <v>840</v>
      </c>
      <c r="AC381" s="4">
        <v>48</v>
      </c>
      <c r="AD381" s="4">
        <v>5.58</v>
      </c>
      <c r="AE381" s="4">
        <v>0.13</v>
      </c>
      <c r="AF381" s="4">
        <v>989</v>
      </c>
      <c r="AG381" s="4">
        <v>-11</v>
      </c>
      <c r="AH381" s="4">
        <v>8</v>
      </c>
      <c r="AI381" s="4">
        <v>28</v>
      </c>
      <c r="AJ381" s="4">
        <v>191</v>
      </c>
      <c r="AK381" s="4">
        <v>138</v>
      </c>
      <c r="AL381" s="4">
        <v>1.7</v>
      </c>
      <c r="AM381" s="4">
        <v>195</v>
      </c>
      <c r="AN381" s="4" t="s">
        <v>155</v>
      </c>
      <c r="AO381" s="4">
        <v>2</v>
      </c>
      <c r="AP381" s="5">
        <v>0.92031249999999998</v>
      </c>
      <c r="AQ381" s="4">
        <v>47.164293999999998</v>
      </c>
      <c r="AR381" s="4">
        <v>-88.488626999999994</v>
      </c>
      <c r="AS381" s="4">
        <v>318.60000000000002</v>
      </c>
      <c r="AT381" s="4">
        <v>21.1</v>
      </c>
      <c r="AU381" s="4">
        <v>12</v>
      </c>
      <c r="AV381" s="4">
        <v>10</v>
      </c>
      <c r="AW381" s="4" t="s">
        <v>213</v>
      </c>
      <c r="AX381" s="4">
        <v>1.5</v>
      </c>
      <c r="AY381" s="4">
        <v>1</v>
      </c>
      <c r="AZ381" s="4">
        <v>2.2000000000000002</v>
      </c>
      <c r="BA381" s="4">
        <v>14.023</v>
      </c>
      <c r="BB381" s="4">
        <v>13.37</v>
      </c>
      <c r="BC381" s="4">
        <v>0.95</v>
      </c>
      <c r="BD381" s="4">
        <v>15.446999999999999</v>
      </c>
      <c r="BE381" s="4">
        <v>2689.2260000000001</v>
      </c>
      <c r="BF381" s="4">
        <v>194.761</v>
      </c>
      <c r="BG381" s="4">
        <v>0.215</v>
      </c>
      <c r="BH381" s="4">
        <v>0.17899999999999999</v>
      </c>
      <c r="BI381" s="4">
        <v>0.39500000000000002</v>
      </c>
      <c r="BJ381" s="4">
        <v>0.16200000000000001</v>
      </c>
      <c r="BK381" s="4">
        <v>0.13500000000000001</v>
      </c>
      <c r="BL381" s="4">
        <v>0.29799999999999999</v>
      </c>
      <c r="BM381" s="4">
        <v>12.2418</v>
      </c>
      <c r="BQ381" s="4">
        <v>0</v>
      </c>
      <c r="BR381" s="4">
        <v>0.38451000000000002</v>
      </c>
      <c r="BS381" s="4">
        <v>-5</v>
      </c>
      <c r="BT381" s="4">
        <v>4.2000000000000003E-2</v>
      </c>
      <c r="BU381" s="4">
        <v>9.3964630000000007</v>
      </c>
      <c r="BV381" s="4">
        <v>0.84840000000000004</v>
      </c>
    </row>
    <row r="382" spans="1:74" x14ac:dyDescent="0.25">
      <c r="A382" s="2">
        <v>42068</v>
      </c>
      <c r="B382" s="3">
        <v>3.6342592592592594E-3</v>
      </c>
      <c r="C382" s="4">
        <v>13.954000000000001</v>
      </c>
      <c r="D382" s="4">
        <v>1.6429</v>
      </c>
      <c r="E382" s="4">
        <v>16428.567729999999</v>
      </c>
      <c r="F382" s="4">
        <v>10.6</v>
      </c>
      <c r="G382" s="4">
        <v>9</v>
      </c>
      <c r="H382" s="4">
        <v>1971.6</v>
      </c>
      <c r="J382" s="4">
        <v>0</v>
      </c>
      <c r="K382" s="4">
        <v>0.86570000000000003</v>
      </c>
      <c r="L382" s="4">
        <v>12.08</v>
      </c>
      <c r="M382" s="4">
        <v>1.4221999999999999</v>
      </c>
      <c r="N382" s="4">
        <v>9.1762999999999995</v>
      </c>
      <c r="O382" s="4">
        <v>7.7911999999999999</v>
      </c>
      <c r="P382" s="4">
        <v>17</v>
      </c>
      <c r="Q382" s="4">
        <v>6.9187000000000003</v>
      </c>
      <c r="R382" s="4">
        <v>5.8743999999999996</v>
      </c>
      <c r="S382" s="4">
        <v>12.8</v>
      </c>
      <c r="T382" s="4">
        <v>1971.6134</v>
      </c>
      <c r="W382" s="4">
        <v>0</v>
      </c>
      <c r="X382" s="4">
        <v>0</v>
      </c>
      <c r="Y382" s="4">
        <v>12</v>
      </c>
      <c r="Z382" s="4">
        <v>867</v>
      </c>
      <c r="AA382" s="4">
        <v>899</v>
      </c>
      <c r="AB382" s="4">
        <v>841</v>
      </c>
      <c r="AC382" s="4">
        <v>48</v>
      </c>
      <c r="AD382" s="4">
        <v>5.58</v>
      </c>
      <c r="AE382" s="4">
        <v>0.13</v>
      </c>
      <c r="AF382" s="4">
        <v>989</v>
      </c>
      <c r="AG382" s="4">
        <v>-11</v>
      </c>
      <c r="AH382" s="4">
        <v>8</v>
      </c>
      <c r="AI382" s="4">
        <v>28</v>
      </c>
      <c r="AJ382" s="4">
        <v>190.9</v>
      </c>
      <c r="AK382" s="4">
        <v>138</v>
      </c>
      <c r="AL382" s="4">
        <v>1.6</v>
      </c>
      <c r="AM382" s="4">
        <v>195</v>
      </c>
      <c r="AN382" s="4" t="s">
        <v>155</v>
      </c>
      <c r="AO382" s="4">
        <v>2</v>
      </c>
      <c r="AP382" s="5">
        <v>0.92032407407407402</v>
      </c>
      <c r="AQ382" s="4">
        <v>47.164315999999999</v>
      </c>
      <c r="AR382" s="4">
        <v>-88.488750999999993</v>
      </c>
      <c r="AS382" s="4">
        <v>318.60000000000002</v>
      </c>
      <c r="AT382" s="4">
        <v>23.1</v>
      </c>
      <c r="AU382" s="4">
        <v>12</v>
      </c>
      <c r="AV382" s="4">
        <v>10</v>
      </c>
      <c r="AW382" s="4" t="s">
        <v>213</v>
      </c>
      <c r="AX382" s="4">
        <v>1.3306690000000001</v>
      </c>
      <c r="AY382" s="4">
        <v>1.0564439999999999</v>
      </c>
      <c r="AZ382" s="4">
        <v>2.1435559999999998</v>
      </c>
      <c r="BA382" s="4">
        <v>14.023</v>
      </c>
      <c r="BB382" s="4">
        <v>13.32</v>
      </c>
      <c r="BC382" s="4">
        <v>0.95</v>
      </c>
      <c r="BD382" s="4">
        <v>15.515000000000001</v>
      </c>
      <c r="BE382" s="4">
        <v>2673.7930000000001</v>
      </c>
      <c r="BF382" s="4">
        <v>200.35400000000001</v>
      </c>
      <c r="BG382" s="4">
        <v>0.21299999999999999</v>
      </c>
      <c r="BH382" s="4">
        <v>0.18099999999999999</v>
      </c>
      <c r="BI382" s="4">
        <v>0.39300000000000002</v>
      </c>
      <c r="BJ382" s="4">
        <v>0.16</v>
      </c>
      <c r="BK382" s="4">
        <v>0.13600000000000001</v>
      </c>
      <c r="BL382" s="4">
        <v>0.29699999999999999</v>
      </c>
      <c r="BM382" s="4">
        <v>14.4312</v>
      </c>
      <c r="BQ382" s="4">
        <v>0</v>
      </c>
      <c r="BR382" s="4">
        <v>0.38277800000000001</v>
      </c>
      <c r="BS382" s="4">
        <v>-5</v>
      </c>
      <c r="BT382" s="4">
        <v>4.1796E-2</v>
      </c>
      <c r="BU382" s="4">
        <v>9.3541380000000007</v>
      </c>
      <c r="BV382" s="4">
        <v>0.844279</v>
      </c>
    </row>
    <row r="383" spans="1:74" x14ac:dyDescent="0.25">
      <c r="A383" s="2">
        <v>42068</v>
      </c>
      <c r="B383" s="3">
        <v>3.645833333333333E-3</v>
      </c>
      <c r="C383" s="4">
        <v>14.052</v>
      </c>
      <c r="D383" s="4">
        <v>1.3685</v>
      </c>
      <c r="E383" s="4">
        <v>13685.46645</v>
      </c>
      <c r="F383" s="4">
        <v>10.5</v>
      </c>
      <c r="G383" s="4">
        <v>9</v>
      </c>
      <c r="H383" s="4">
        <v>1713.3</v>
      </c>
      <c r="J383" s="4">
        <v>0</v>
      </c>
      <c r="K383" s="4">
        <v>0.86760000000000004</v>
      </c>
      <c r="L383" s="4">
        <v>12.190799999999999</v>
      </c>
      <c r="M383" s="4">
        <v>1.1873</v>
      </c>
      <c r="N383" s="4">
        <v>9.1094000000000008</v>
      </c>
      <c r="O383" s="4">
        <v>7.8079999999999998</v>
      </c>
      <c r="P383" s="4">
        <v>16.899999999999999</v>
      </c>
      <c r="Q383" s="4">
        <v>6.8682999999999996</v>
      </c>
      <c r="R383" s="4">
        <v>5.8871000000000002</v>
      </c>
      <c r="S383" s="4">
        <v>12.8</v>
      </c>
      <c r="T383" s="4">
        <v>1713.2511</v>
      </c>
      <c r="W383" s="4">
        <v>0</v>
      </c>
      <c r="X383" s="4">
        <v>0</v>
      </c>
      <c r="Y383" s="4">
        <v>11.9</v>
      </c>
      <c r="Z383" s="4">
        <v>867</v>
      </c>
      <c r="AA383" s="4">
        <v>902</v>
      </c>
      <c r="AB383" s="4">
        <v>839</v>
      </c>
      <c r="AC383" s="4">
        <v>48</v>
      </c>
      <c r="AD383" s="4">
        <v>5.58</v>
      </c>
      <c r="AE383" s="4">
        <v>0.13</v>
      </c>
      <c r="AF383" s="4">
        <v>989</v>
      </c>
      <c r="AG383" s="4">
        <v>-11</v>
      </c>
      <c r="AH383" s="4">
        <v>8</v>
      </c>
      <c r="AI383" s="4">
        <v>28</v>
      </c>
      <c r="AJ383" s="4">
        <v>190.1</v>
      </c>
      <c r="AK383" s="4">
        <v>138</v>
      </c>
      <c r="AL383" s="4">
        <v>1.4</v>
      </c>
      <c r="AM383" s="4">
        <v>195</v>
      </c>
      <c r="AN383" s="4" t="s">
        <v>155</v>
      </c>
      <c r="AO383" s="4">
        <v>2</v>
      </c>
      <c r="AP383" s="5">
        <v>0.92033564814814817</v>
      </c>
      <c r="AQ383" s="4">
        <v>47.164315999999999</v>
      </c>
      <c r="AR383" s="4">
        <v>-88.488890999999995</v>
      </c>
      <c r="AS383" s="4">
        <v>318.7</v>
      </c>
      <c r="AT383" s="4">
        <v>24.7</v>
      </c>
      <c r="AU383" s="4">
        <v>12</v>
      </c>
      <c r="AV383" s="4">
        <v>10</v>
      </c>
      <c r="AW383" s="4" t="s">
        <v>213</v>
      </c>
      <c r="AX383" s="4">
        <v>1.2</v>
      </c>
      <c r="AY383" s="4">
        <v>1.1564559999999999</v>
      </c>
      <c r="AZ383" s="4">
        <v>2.1564559999999999</v>
      </c>
      <c r="BA383" s="4">
        <v>14.023</v>
      </c>
      <c r="BB383" s="4">
        <v>13.52</v>
      </c>
      <c r="BC383" s="4">
        <v>0.96</v>
      </c>
      <c r="BD383" s="4">
        <v>15.266</v>
      </c>
      <c r="BE383" s="4">
        <v>2728.2730000000001</v>
      </c>
      <c r="BF383" s="4">
        <v>169.119</v>
      </c>
      <c r="BG383" s="4">
        <v>0.21299999999999999</v>
      </c>
      <c r="BH383" s="4">
        <v>0.183</v>
      </c>
      <c r="BI383" s="4">
        <v>0.39600000000000002</v>
      </c>
      <c r="BJ383" s="4">
        <v>0.161</v>
      </c>
      <c r="BK383" s="4">
        <v>0.13800000000000001</v>
      </c>
      <c r="BL383" s="4">
        <v>0.29899999999999999</v>
      </c>
      <c r="BM383" s="4">
        <v>12.679399999999999</v>
      </c>
      <c r="BQ383" s="4">
        <v>0</v>
      </c>
      <c r="BR383" s="4">
        <v>0.33483400000000002</v>
      </c>
      <c r="BS383" s="4">
        <v>-5</v>
      </c>
      <c r="BT383" s="4">
        <v>4.0306000000000002E-2</v>
      </c>
      <c r="BU383" s="4">
        <v>8.1825060000000001</v>
      </c>
      <c r="BV383" s="4">
        <v>0.81418100000000004</v>
      </c>
    </row>
    <row r="384" spans="1:74" x14ac:dyDescent="0.25">
      <c r="A384" s="2">
        <v>42068</v>
      </c>
      <c r="B384" s="3">
        <v>3.6574074074074074E-3</v>
      </c>
      <c r="C384" s="4">
        <v>14.361000000000001</v>
      </c>
      <c r="D384" s="4">
        <v>0.8619</v>
      </c>
      <c r="E384" s="4">
        <v>8618.7179489999999</v>
      </c>
      <c r="F384" s="4">
        <v>10.5</v>
      </c>
      <c r="G384" s="4">
        <v>7.8</v>
      </c>
      <c r="H384" s="4">
        <v>1263.2</v>
      </c>
      <c r="J384" s="4">
        <v>0</v>
      </c>
      <c r="K384" s="4">
        <v>0.87009999999999998</v>
      </c>
      <c r="L384" s="4">
        <v>12.4954</v>
      </c>
      <c r="M384" s="4">
        <v>0.74990000000000001</v>
      </c>
      <c r="N384" s="4">
        <v>9.1362000000000005</v>
      </c>
      <c r="O384" s="4">
        <v>6.7927</v>
      </c>
      <c r="P384" s="4">
        <v>15.9</v>
      </c>
      <c r="Q384" s="4">
        <v>6.8884999999999996</v>
      </c>
      <c r="R384" s="4">
        <v>5.1215000000000002</v>
      </c>
      <c r="S384" s="4">
        <v>12</v>
      </c>
      <c r="T384" s="4">
        <v>1263.2070000000001</v>
      </c>
      <c r="W384" s="4">
        <v>0</v>
      </c>
      <c r="X384" s="4">
        <v>0</v>
      </c>
      <c r="Y384" s="4">
        <v>12</v>
      </c>
      <c r="Z384" s="4">
        <v>868</v>
      </c>
      <c r="AA384" s="4">
        <v>901</v>
      </c>
      <c r="AB384" s="4">
        <v>840</v>
      </c>
      <c r="AC384" s="4">
        <v>48</v>
      </c>
      <c r="AD384" s="4">
        <v>5.58</v>
      </c>
      <c r="AE384" s="4">
        <v>0.13</v>
      </c>
      <c r="AF384" s="4">
        <v>989</v>
      </c>
      <c r="AG384" s="4">
        <v>-11</v>
      </c>
      <c r="AH384" s="4">
        <v>8</v>
      </c>
      <c r="AI384" s="4">
        <v>28</v>
      </c>
      <c r="AJ384" s="4">
        <v>191</v>
      </c>
      <c r="AK384" s="4">
        <v>138</v>
      </c>
      <c r="AL384" s="4">
        <v>1.6</v>
      </c>
      <c r="AM384" s="4">
        <v>195</v>
      </c>
      <c r="AN384" s="4" t="s">
        <v>155</v>
      </c>
      <c r="AO384" s="4">
        <v>2</v>
      </c>
      <c r="AP384" s="5">
        <v>0.92034722222222232</v>
      </c>
      <c r="AQ384" s="4">
        <v>47.164302999999997</v>
      </c>
      <c r="AR384" s="4">
        <v>-88.489036999999996</v>
      </c>
      <c r="AS384" s="4">
        <v>318.8</v>
      </c>
      <c r="AT384" s="4">
        <v>24.7</v>
      </c>
      <c r="AU384" s="4">
        <v>12</v>
      </c>
      <c r="AV384" s="4">
        <v>10</v>
      </c>
      <c r="AW384" s="4" t="s">
        <v>213</v>
      </c>
      <c r="AX384" s="4">
        <v>1.2</v>
      </c>
      <c r="AY384" s="4">
        <v>1.2</v>
      </c>
      <c r="AZ384" s="4">
        <v>2.2000000000000002</v>
      </c>
      <c r="BA384" s="4">
        <v>14.023</v>
      </c>
      <c r="BB384" s="4">
        <v>13.79</v>
      </c>
      <c r="BC384" s="4">
        <v>0.98</v>
      </c>
      <c r="BD384" s="4">
        <v>14.927</v>
      </c>
      <c r="BE384" s="4">
        <v>2833.748</v>
      </c>
      <c r="BF384" s="4">
        <v>108.246</v>
      </c>
      <c r="BG384" s="4">
        <v>0.217</v>
      </c>
      <c r="BH384" s="4">
        <v>0.161</v>
      </c>
      <c r="BI384" s="4">
        <v>0.378</v>
      </c>
      <c r="BJ384" s="4">
        <v>0.16400000000000001</v>
      </c>
      <c r="BK384" s="4">
        <v>0.122</v>
      </c>
      <c r="BL384" s="4">
        <v>0.28499999999999998</v>
      </c>
      <c r="BM384" s="4">
        <v>9.4733999999999998</v>
      </c>
      <c r="BQ384" s="4">
        <v>0</v>
      </c>
      <c r="BR384" s="4">
        <v>0.39163399999999998</v>
      </c>
      <c r="BS384" s="4">
        <v>-5</v>
      </c>
      <c r="BT384" s="4">
        <v>4.2897999999999999E-2</v>
      </c>
      <c r="BU384" s="4">
        <v>9.5705550000000006</v>
      </c>
      <c r="BV384" s="4">
        <v>0.86653999999999998</v>
      </c>
    </row>
    <row r="385" spans="1:74" x14ac:dyDescent="0.25">
      <c r="A385" s="2">
        <v>42068</v>
      </c>
      <c r="B385" s="3">
        <v>3.6689814814814814E-3</v>
      </c>
      <c r="C385" s="4">
        <v>14.369</v>
      </c>
      <c r="D385" s="4">
        <v>0.38519999999999999</v>
      </c>
      <c r="E385" s="4">
        <v>3851.6097559999998</v>
      </c>
      <c r="F385" s="4">
        <v>11.1</v>
      </c>
      <c r="G385" s="4">
        <v>7.6</v>
      </c>
      <c r="H385" s="4">
        <v>780.4</v>
      </c>
      <c r="J385" s="4">
        <v>0</v>
      </c>
      <c r="K385" s="4">
        <v>0.87470000000000003</v>
      </c>
      <c r="L385" s="4">
        <v>12.5677</v>
      </c>
      <c r="M385" s="4">
        <v>0.33689999999999998</v>
      </c>
      <c r="N385" s="4">
        <v>9.7066999999999997</v>
      </c>
      <c r="O385" s="4">
        <v>6.6481000000000003</v>
      </c>
      <c r="P385" s="4">
        <v>16.399999999999999</v>
      </c>
      <c r="Q385" s="4">
        <v>7.3186</v>
      </c>
      <c r="R385" s="4">
        <v>5.0125999999999999</v>
      </c>
      <c r="S385" s="4">
        <v>12.3</v>
      </c>
      <c r="T385" s="4">
        <v>780.42340000000002</v>
      </c>
      <c r="W385" s="4">
        <v>0</v>
      </c>
      <c r="X385" s="4">
        <v>0</v>
      </c>
      <c r="Y385" s="4">
        <v>11.9</v>
      </c>
      <c r="Z385" s="4">
        <v>868</v>
      </c>
      <c r="AA385" s="4">
        <v>904</v>
      </c>
      <c r="AB385" s="4">
        <v>843</v>
      </c>
      <c r="AC385" s="4">
        <v>48</v>
      </c>
      <c r="AD385" s="4">
        <v>5.58</v>
      </c>
      <c r="AE385" s="4">
        <v>0.13</v>
      </c>
      <c r="AF385" s="4">
        <v>989</v>
      </c>
      <c r="AG385" s="4">
        <v>-11</v>
      </c>
      <c r="AH385" s="4">
        <v>8</v>
      </c>
      <c r="AI385" s="4">
        <v>28</v>
      </c>
      <c r="AJ385" s="4">
        <v>191</v>
      </c>
      <c r="AK385" s="4">
        <v>138</v>
      </c>
      <c r="AL385" s="4">
        <v>1.6</v>
      </c>
      <c r="AM385" s="4">
        <v>195</v>
      </c>
      <c r="AN385" s="4" t="s">
        <v>155</v>
      </c>
      <c r="AO385" s="4">
        <v>2</v>
      </c>
      <c r="AP385" s="5">
        <v>0.92035879629629624</v>
      </c>
      <c r="AQ385" s="4">
        <v>47.164267000000002</v>
      </c>
      <c r="AR385" s="4">
        <v>-88.489192000000003</v>
      </c>
      <c r="AS385" s="4">
        <v>318.8</v>
      </c>
      <c r="AT385" s="4">
        <v>26</v>
      </c>
      <c r="AU385" s="4">
        <v>12</v>
      </c>
      <c r="AV385" s="4">
        <v>10</v>
      </c>
      <c r="AW385" s="4" t="s">
        <v>213</v>
      </c>
      <c r="AX385" s="4">
        <v>1.5389999999999999</v>
      </c>
      <c r="AY385" s="4">
        <v>1.087</v>
      </c>
      <c r="AZ385" s="4">
        <v>2.4260000000000002</v>
      </c>
      <c r="BA385" s="4">
        <v>14.023</v>
      </c>
      <c r="BB385" s="4">
        <v>14.31</v>
      </c>
      <c r="BC385" s="4">
        <v>1.02</v>
      </c>
      <c r="BD385" s="4">
        <v>14.33</v>
      </c>
      <c r="BE385" s="4">
        <v>2935.8310000000001</v>
      </c>
      <c r="BF385" s="4">
        <v>50.088000000000001</v>
      </c>
      <c r="BG385" s="4">
        <v>0.23699999999999999</v>
      </c>
      <c r="BH385" s="4">
        <v>0.16300000000000001</v>
      </c>
      <c r="BI385" s="4">
        <v>0.4</v>
      </c>
      <c r="BJ385" s="4">
        <v>0.17899999999999999</v>
      </c>
      <c r="BK385" s="4">
        <v>0.123</v>
      </c>
      <c r="BL385" s="4">
        <v>0.30199999999999999</v>
      </c>
      <c r="BM385" s="4">
        <v>6.0286999999999997</v>
      </c>
      <c r="BQ385" s="4">
        <v>0</v>
      </c>
      <c r="BR385" s="4">
        <v>0.36801800000000001</v>
      </c>
      <c r="BS385" s="4">
        <v>-5</v>
      </c>
      <c r="BT385" s="4">
        <v>4.2000000000000003E-2</v>
      </c>
      <c r="BU385" s="4">
        <v>8.9934399999999997</v>
      </c>
      <c r="BV385" s="4">
        <v>0.84840000000000004</v>
      </c>
    </row>
    <row r="386" spans="1:74" x14ac:dyDescent="0.25">
      <c r="A386" s="2">
        <v>42068</v>
      </c>
      <c r="B386" s="3">
        <v>3.6805555555555554E-3</v>
      </c>
      <c r="C386" s="4">
        <v>14.061999999999999</v>
      </c>
      <c r="D386" s="4">
        <v>0.1605</v>
      </c>
      <c r="E386" s="4">
        <v>1605.477214</v>
      </c>
      <c r="F386" s="4">
        <v>12.5</v>
      </c>
      <c r="G386" s="4">
        <v>20.3</v>
      </c>
      <c r="H386" s="4">
        <v>496.4</v>
      </c>
      <c r="J386" s="4">
        <v>0</v>
      </c>
      <c r="K386" s="4">
        <v>0.87929999999999997</v>
      </c>
      <c r="L386" s="4">
        <v>12.3644</v>
      </c>
      <c r="M386" s="4">
        <v>0.14119999999999999</v>
      </c>
      <c r="N386" s="4">
        <v>10.9833</v>
      </c>
      <c r="O386" s="4">
        <v>17.869299999999999</v>
      </c>
      <c r="P386" s="4">
        <v>28.9</v>
      </c>
      <c r="Q386" s="4">
        <v>8.2812000000000001</v>
      </c>
      <c r="R386" s="4">
        <v>13.473100000000001</v>
      </c>
      <c r="S386" s="4">
        <v>21.8</v>
      </c>
      <c r="T386" s="4">
        <v>496.40609999999998</v>
      </c>
      <c r="W386" s="4">
        <v>0</v>
      </c>
      <c r="X386" s="4">
        <v>0</v>
      </c>
      <c r="Y386" s="4">
        <v>12</v>
      </c>
      <c r="Z386" s="4">
        <v>872</v>
      </c>
      <c r="AA386" s="4">
        <v>908</v>
      </c>
      <c r="AB386" s="4">
        <v>844</v>
      </c>
      <c r="AC386" s="4">
        <v>48</v>
      </c>
      <c r="AD386" s="4">
        <v>5.58</v>
      </c>
      <c r="AE386" s="4">
        <v>0.13</v>
      </c>
      <c r="AF386" s="4">
        <v>989</v>
      </c>
      <c r="AG386" s="4">
        <v>-11</v>
      </c>
      <c r="AH386" s="4">
        <v>8</v>
      </c>
      <c r="AI386" s="4">
        <v>28</v>
      </c>
      <c r="AJ386" s="4">
        <v>191</v>
      </c>
      <c r="AK386" s="4">
        <v>138</v>
      </c>
      <c r="AL386" s="4">
        <v>1.7</v>
      </c>
      <c r="AM386" s="4">
        <v>195</v>
      </c>
      <c r="AN386" s="4" t="s">
        <v>155</v>
      </c>
      <c r="AO386" s="4">
        <v>2</v>
      </c>
      <c r="AP386" s="5">
        <v>0.92037037037037039</v>
      </c>
      <c r="AQ386" s="4">
        <v>47.164217000000001</v>
      </c>
      <c r="AR386" s="4">
        <v>-88.489345999999998</v>
      </c>
      <c r="AS386" s="4">
        <v>318.8</v>
      </c>
      <c r="AT386" s="4">
        <v>27</v>
      </c>
      <c r="AU386" s="4">
        <v>12</v>
      </c>
      <c r="AV386" s="4">
        <v>10</v>
      </c>
      <c r="AW386" s="4" t="s">
        <v>213</v>
      </c>
      <c r="AX386" s="4">
        <v>1.3480000000000001</v>
      </c>
      <c r="AY386" s="4">
        <v>1.0565</v>
      </c>
      <c r="AZ386" s="4">
        <v>2.3174999999999999</v>
      </c>
      <c r="BA386" s="4">
        <v>14.023</v>
      </c>
      <c r="BB386" s="4">
        <v>14.87</v>
      </c>
      <c r="BC386" s="4">
        <v>1.06</v>
      </c>
      <c r="BD386" s="4">
        <v>13.731999999999999</v>
      </c>
      <c r="BE386" s="4">
        <v>2986.9920000000002</v>
      </c>
      <c r="BF386" s="4">
        <v>21.704999999999998</v>
      </c>
      <c r="BG386" s="4">
        <v>0.27800000000000002</v>
      </c>
      <c r="BH386" s="4">
        <v>0.45200000000000001</v>
      </c>
      <c r="BI386" s="4">
        <v>0.73</v>
      </c>
      <c r="BJ386" s="4">
        <v>0.21</v>
      </c>
      <c r="BK386" s="4">
        <v>0.34100000000000003</v>
      </c>
      <c r="BL386" s="4">
        <v>0.55000000000000004</v>
      </c>
      <c r="BM386" s="4">
        <v>3.9657</v>
      </c>
      <c r="BQ386" s="4">
        <v>0</v>
      </c>
      <c r="BR386" s="4">
        <v>0.42222399999999999</v>
      </c>
      <c r="BS386" s="4">
        <v>-5</v>
      </c>
      <c r="BT386" s="4">
        <v>4.2000000000000003E-2</v>
      </c>
      <c r="BU386" s="4">
        <v>10.318099</v>
      </c>
      <c r="BV386" s="4">
        <v>0.84840000000000004</v>
      </c>
    </row>
    <row r="387" spans="1:74" x14ac:dyDescent="0.25">
      <c r="A387" s="2">
        <v>42068</v>
      </c>
      <c r="B387" s="3">
        <v>3.6921296296296298E-3</v>
      </c>
      <c r="C387" s="4">
        <v>13.775</v>
      </c>
      <c r="D387" s="4">
        <v>8.14E-2</v>
      </c>
      <c r="E387" s="4">
        <v>814.41960400000005</v>
      </c>
      <c r="F387" s="4">
        <v>15.1</v>
      </c>
      <c r="G387" s="4">
        <v>35.9</v>
      </c>
      <c r="H387" s="4">
        <v>274.8</v>
      </c>
      <c r="J387" s="4">
        <v>0</v>
      </c>
      <c r="K387" s="4">
        <v>0.88239999999999996</v>
      </c>
      <c r="L387" s="4">
        <v>12.1546</v>
      </c>
      <c r="M387" s="4">
        <v>7.1900000000000006E-2</v>
      </c>
      <c r="N387" s="4">
        <v>13.3125</v>
      </c>
      <c r="O387" s="4">
        <v>31.702999999999999</v>
      </c>
      <c r="P387" s="4">
        <v>45</v>
      </c>
      <c r="Q387" s="4">
        <v>10.0373</v>
      </c>
      <c r="R387" s="4">
        <v>23.903500000000001</v>
      </c>
      <c r="S387" s="4">
        <v>33.9</v>
      </c>
      <c r="T387" s="4">
        <v>274.76650000000001</v>
      </c>
      <c r="W387" s="4">
        <v>0</v>
      </c>
      <c r="X387" s="4">
        <v>0</v>
      </c>
      <c r="Y387" s="4">
        <v>12</v>
      </c>
      <c r="Z387" s="4">
        <v>873</v>
      </c>
      <c r="AA387" s="4">
        <v>907</v>
      </c>
      <c r="AB387" s="4">
        <v>843</v>
      </c>
      <c r="AC387" s="4">
        <v>48</v>
      </c>
      <c r="AD387" s="4">
        <v>5.58</v>
      </c>
      <c r="AE387" s="4">
        <v>0.13</v>
      </c>
      <c r="AF387" s="4">
        <v>989</v>
      </c>
      <c r="AG387" s="4">
        <v>-11</v>
      </c>
      <c r="AH387" s="4">
        <v>7.8979999999999997</v>
      </c>
      <c r="AI387" s="4">
        <v>28</v>
      </c>
      <c r="AJ387" s="4">
        <v>191</v>
      </c>
      <c r="AK387" s="4">
        <v>138</v>
      </c>
      <c r="AL387" s="4">
        <v>1.8</v>
      </c>
      <c r="AM387" s="4">
        <v>195</v>
      </c>
      <c r="AN387" s="4" t="s">
        <v>155</v>
      </c>
      <c r="AO387" s="4">
        <v>2</v>
      </c>
      <c r="AP387" s="5">
        <v>0.92038194444444443</v>
      </c>
      <c r="AQ387" s="4">
        <v>47.164172000000001</v>
      </c>
      <c r="AR387" s="4">
        <v>-88.489492999999996</v>
      </c>
      <c r="AS387" s="4">
        <v>318.7</v>
      </c>
      <c r="AT387" s="4">
        <v>27</v>
      </c>
      <c r="AU387" s="4">
        <v>12</v>
      </c>
      <c r="AV387" s="4">
        <v>9</v>
      </c>
      <c r="AW387" s="4" t="s">
        <v>203</v>
      </c>
      <c r="AX387" s="4">
        <v>1</v>
      </c>
      <c r="AY387" s="4">
        <v>1.1000000000000001</v>
      </c>
      <c r="AZ387" s="4">
        <v>2.1</v>
      </c>
      <c r="BA387" s="4">
        <v>14.023</v>
      </c>
      <c r="BB387" s="4">
        <v>15.27</v>
      </c>
      <c r="BC387" s="4">
        <v>1.0900000000000001</v>
      </c>
      <c r="BD387" s="4">
        <v>13.327999999999999</v>
      </c>
      <c r="BE387" s="4">
        <v>3008.7370000000001</v>
      </c>
      <c r="BF387" s="4">
        <v>11.321999999999999</v>
      </c>
      <c r="BG387" s="4">
        <v>0.34499999999999997</v>
      </c>
      <c r="BH387" s="4">
        <v>0.82199999999999995</v>
      </c>
      <c r="BI387" s="4">
        <v>1.167</v>
      </c>
      <c r="BJ387" s="4">
        <v>0.26</v>
      </c>
      <c r="BK387" s="4">
        <v>0.62</v>
      </c>
      <c r="BL387" s="4">
        <v>0.88</v>
      </c>
      <c r="BM387" s="4">
        <v>2.2492000000000001</v>
      </c>
      <c r="BQ387" s="4">
        <v>0</v>
      </c>
      <c r="BR387" s="4">
        <v>0.43351000000000001</v>
      </c>
      <c r="BS387" s="4">
        <v>-5</v>
      </c>
      <c r="BT387" s="4">
        <v>4.1796E-2</v>
      </c>
      <c r="BU387" s="4">
        <v>10.593901000000001</v>
      </c>
      <c r="BV387" s="4">
        <v>0.844279</v>
      </c>
    </row>
    <row r="388" spans="1:74" x14ac:dyDescent="0.25">
      <c r="A388" s="2">
        <v>42068</v>
      </c>
      <c r="B388" s="3">
        <v>3.7037037037037034E-3</v>
      </c>
      <c r="C388" s="4">
        <v>13.563000000000001</v>
      </c>
      <c r="D388" s="4">
        <v>5.57E-2</v>
      </c>
      <c r="E388" s="4">
        <v>557.23199999999997</v>
      </c>
      <c r="F388" s="4">
        <v>24</v>
      </c>
      <c r="G388" s="4">
        <v>24.6</v>
      </c>
      <c r="H388" s="4">
        <v>203.6</v>
      </c>
      <c r="J388" s="4">
        <v>0</v>
      </c>
      <c r="K388" s="4">
        <v>0.88429999999999997</v>
      </c>
      <c r="L388" s="4">
        <v>11.9938</v>
      </c>
      <c r="M388" s="4">
        <v>4.9299999999999997E-2</v>
      </c>
      <c r="N388" s="4">
        <v>21.207799999999999</v>
      </c>
      <c r="O388" s="4">
        <v>21.765899999999998</v>
      </c>
      <c r="P388" s="4">
        <v>43</v>
      </c>
      <c r="Q388" s="4">
        <v>15.9902</v>
      </c>
      <c r="R388" s="4">
        <v>16.411100000000001</v>
      </c>
      <c r="S388" s="4">
        <v>32.4</v>
      </c>
      <c r="T388" s="4">
        <v>203.56610000000001</v>
      </c>
      <c r="W388" s="4">
        <v>0</v>
      </c>
      <c r="X388" s="4">
        <v>0</v>
      </c>
      <c r="Y388" s="4">
        <v>11.9</v>
      </c>
      <c r="Z388" s="4">
        <v>872</v>
      </c>
      <c r="AA388" s="4">
        <v>906</v>
      </c>
      <c r="AB388" s="4">
        <v>844</v>
      </c>
      <c r="AC388" s="4">
        <v>48</v>
      </c>
      <c r="AD388" s="4">
        <v>5.58</v>
      </c>
      <c r="AE388" s="4">
        <v>0.13</v>
      </c>
      <c r="AF388" s="4">
        <v>989</v>
      </c>
      <c r="AG388" s="4">
        <v>-11</v>
      </c>
      <c r="AH388" s="4">
        <v>7</v>
      </c>
      <c r="AI388" s="4">
        <v>28</v>
      </c>
      <c r="AJ388" s="4">
        <v>191</v>
      </c>
      <c r="AK388" s="4">
        <v>138</v>
      </c>
      <c r="AL388" s="4">
        <v>1.6</v>
      </c>
      <c r="AM388" s="4">
        <v>195</v>
      </c>
      <c r="AN388" s="4" t="s">
        <v>155</v>
      </c>
      <c r="AO388" s="4">
        <v>2</v>
      </c>
      <c r="AP388" s="5">
        <v>0.92039351851851858</v>
      </c>
      <c r="AQ388" s="4">
        <v>47.164110999999998</v>
      </c>
      <c r="AR388" s="4">
        <v>-88.489633999999995</v>
      </c>
      <c r="AS388" s="4">
        <v>318.7</v>
      </c>
      <c r="AT388" s="4">
        <v>29.6</v>
      </c>
      <c r="AU388" s="4">
        <v>12</v>
      </c>
      <c r="AV388" s="4">
        <v>9</v>
      </c>
      <c r="AW388" s="4" t="s">
        <v>203</v>
      </c>
      <c r="AX388" s="4">
        <v>1</v>
      </c>
      <c r="AY388" s="4">
        <v>1.1000000000000001</v>
      </c>
      <c r="AZ388" s="4">
        <v>2.0435439999999998</v>
      </c>
      <c r="BA388" s="4">
        <v>14.023</v>
      </c>
      <c r="BB388" s="4">
        <v>15.53</v>
      </c>
      <c r="BC388" s="4">
        <v>1.1100000000000001</v>
      </c>
      <c r="BD388" s="4">
        <v>13.087</v>
      </c>
      <c r="BE388" s="4">
        <v>3015.9760000000001</v>
      </c>
      <c r="BF388" s="4">
        <v>7.8860000000000001</v>
      </c>
      <c r="BG388" s="4">
        <v>0.55800000000000005</v>
      </c>
      <c r="BH388" s="4">
        <v>0.57299999999999995</v>
      </c>
      <c r="BI388" s="4">
        <v>1.1319999999999999</v>
      </c>
      <c r="BJ388" s="4">
        <v>0.42099999999999999</v>
      </c>
      <c r="BK388" s="4">
        <v>0.432</v>
      </c>
      <c r="BL388" s="4">
        <v>0.85299999999999998</v>
      </c>
      <c r="BM388" s="4">
        <v>1.6928000000000001</v>
      </c>
      <c r="BQ388" s="4">
        <v>0</v>
      </c>
      <c r="BR388" s="4">
        <v>0.43891799999999997</v>
      </c>
      <c r="BS388" s="4">
        <v>-5</v>
      </c>
      <c r="BT388" s="4">
        <v>4.0101999999999999E-2</v>
      </c>
      <c r="BU388" s="4">
        <v>10.726058999999999</v>
      </c>
      <c r="BV388" s="4">
        <v>0.81006</v>
      </c>
    </row>
    <row r="389" spans="1:74" x14ac:dyDescent="0.25">
      <c r="A389" s="2">
        <v>42068</v>
      </c>
      <c r="B389" s="3">
        <v>3.7152777777777774E-3</v>
      </c>
      <c r="C389" s="4">
        <v>13.368</v>
      </c>
      <c r="D389" s="4">
        <v>4.2200000000000001E-2</v>
      </c>
      <c r="E389" s="4">
        <v>422.14526999999998</v>
      </c>
      <c r="F389" s="4">
        <v>47.5</v>
      </c>
      <c r="G389" s="4">
        <v>12</v>
      </c>
      <c r="H389" s="4">
        <v>193</v>
      </c>
      <c r="J389" s="4">
        <v>0</v>
      </c>
      <c r="K389" s="4">
        <v>0.88600000000000001</v>
      </c>
      <c r="L389" s="4">
        <v>11.8432</v>
      </c>
      <c r="M389" s="4">
        <v>3.7400000000000003E-2</v>
      </c>
      <c r="N389" s="4">
        <v>42.126600000000003</v>
      </c>
      <c r="O389" s="4">
        <v>10.6691</v>
      </c>
      <c r="P389" s="4">
        <v>52.8</v>
      </c>
      <c r="Q389" s="4">
        <v>31.762599999999999</v>
      </c>
      <c r="R389" s="4">
        <v>8.0442999999999998</v>
      </c>
      <c r="S389" s="4">
        <v>39.799999999999997</v>
      </c>
      <c r="T389" s="4">
        <v>193</v>
      </c>
      <c r="W389" s="4">
        <v>0</v>
      </c>
      <c r="X389" s="4">
        <v>0</v>
      </c>
      <c r="Y389" s="4">
        <v>12</v>
      </c>
      <c r="Z389" s="4">
        <v>871</v>
      </c>
      <c r="AA389" s="4">
        <v>903</v>
      </c>
      <c r="AB389" s="4">
        <v>841</v>
      </c>
      <c r="AC389" s="4">
        <v>48</v>
      </c>
      <c r="AD389" s="4">
        <v>5.58</v>
      </c>
      <c r="AE389" s="4">
        <v>0.13</v>
      </c>
      <c r="AF389" s="4">
        <v>989</v>
      </c>
      <c r="AG389" s="4">
        <v>-11</v>
      </c>
      <c r="AH389" s="4">
        <v>7</v>
      </c>
      <c r="AI389" s="4">
        <v>28</v>
      </c>
      <c r="AJ389" s="4">
        <v>191</v>
      </c>
      <c r="AK389" s="4">
        <v>138</v>
      </c>
      <c r="AL389" s="4">
        <v>1.7</v>
      </c>
      <c r="AM389" s="4">
        <v>195</v>
      </c>
      <c r="AN389" s="4" t="s">
        <v>155</v>
      </c>
      <c r="AO389" s="4">
        <v>2</v>
      </c>
      <c r="AP389" s="5">
        <v>0.92040509259259251</v>
      </c>
      <c r="AQ389" s="4">
        <v>47.164028000000002</v>
      </c>
      <c r="AR389" s="4">
        <v>-88.489773</v>
      </c>
      <c r="AS389" s="4">
        <v>318.5</v>
      </c>
      <c r="AT389" s="4">
        <v>31.6</v>
      </c>
      <c r="AU389" s="4">
        <v>12</v>
      </c>
      <c r="AV389" s="4">
        <v>10</v>
      </c>
      <c r="AW389" s="4" t="s">
        <v>227</v>
      </c>
      <c r="AX389" s="4">
        <v>1</v>
      </c>
      <c r="AY389" s="4">
        <v>1.1565000000000001</v>
      </c>
      <c r="AZ389" s="4">
        <v>1.8305</v>
      </c>
      <c r="BA389" s="4">
        <v>14.023</v>
      </c>
      <c r="BB389" s="4">
        <v>15.76</v>
      </c>
      <c r="BC389" s="4">
        <v>1.1200000000000001</v>
      </c>
      <c r="BD389" s="4">
        <v>12.872999999999999</v>
      </c>
      <c r="BE389" s="4">
        <v>3019.17</v>
      </c>
      <c r="BF389" s="4">
        <v>6.0679999999999996</v>
      </c>
      <c r="BG389" s="4">
        <v>1.125</v>
      </c>
      <c r="BH389" s="4">
        <v>0.28499999999999998</v>
      </c>
      <c r="BI389" s="4">
        <v>1.409</v>
      </c>
      <c r="BJ389" s="4">
        <v>0.84799999999999998</v>
      </c>
      <c r="BK389" s="4">
        <v>0.215</v>
      </c>
      <c r="BL389" s="4">
        <v>1.0629999999999999</v>
      </c>
      <c r="BM389" s="4">
        <v>1.627</v>
      </c>
      <c r="BQ389" s="4">
        <v>0</v>
      </c>
      <c r="BR389" s="4">
        <v>0.44659199999999999</v>
      </c>
      <c r="BS389" s="4">
        <v>-5</v>
      </c>
      <c r="BT389" s="4">
        <v>4.0897999999999997E-2</v>
      </c>
      <c r="BU389" s="4">
        <v>10.913593000000001</v>
      </c>
      <c r="BV389" s="4">
        <v>0.82613999999999999</v>
      </c>
    </row>
    <row r="390" spans="1:74" x14ac:dyDescent="0.25">
      <c r="A390" s="2">
        <v>42068</v>
      </c>
      <c r="B390" s="3">
        <v>3.7268518518518514E-3</v>
      </c>
      <c r="C390" s="4">
        <v>13.162000000000001</v>
      </c>
      <c r="D390" s="4">
        <v>3.6400000000000002E-2</v>
      </c>
      <c r="E390" s="4">
        <v>363.57495899999998</v>
      </c>
      <c r="F390" s="4">
        <v>78</v>
      </c>
      <c r="G390" s="4">
        <v>50.1</v>
      </c>
      <c r="H390" s="4">
        <v>160.4</v>
      </c>
      <c r="J390" s="4">
        <v>0.12</v>
      </c>
      <c r="K390" s="4">
        <v>0.88759999999999994</v>
      </c>
      <c r="L390" s="4">
        <v>11.6831</v>
      </c>
      <c r="M390" s="4">
        <v>3.2300000000000002E-2</v>
      </c>
      <c r="N390" s="4">
        <v>69.267399999999995</v>
      </c>
      <c r="O390" s="4">
        <v>44.504300000000001</v>
      </c>
      <c r="P390" s="4">
        <v>113.8</v>
      </c>
      <c r="Q390" s="4">
        <v>52.226199999999999</v>
      </c>
      <c r="R390" s="4">
        <v>33.555399999999999</v>
      </c>
      <c r="S390" s="4">
        <v>85.8</v>
      </c>
      <c r="T390" s="4">
        <v>160.4</v>
      </c>
      <c r="W390" s="4">
        <v>0</v>
      </c>
      <c r="X390" s="4">
        <v>0.1042</v>
      </c>
      <c r="Y390" s="4">
        <v>12</v>
      </c>
      <c r="Z390" s="4">
        <v>873</v>
      </c>
      <c r="AA390" s="4">
        <v>905</v>
      </c>
      <c r="AB390" s="4">
        <v>843</v>
      </c>
      <c r="AC390" s="4">
        <v>48</v>
      </c>
      <c r="AD390" s="4">
        <v>5.58</v>
      </c>
      <c r="AE390" s="4">
        <v>0.13</v>
      </c>
      <c r="AF390" s="4">
        <v>989</v>
      </c>
      <c r="AG390" s="4">
        <v>-11</v>
      </c>
      <c r="AH390" s="4">
        <v>7.1020000000000003</v>
      </c>
      <c r="AI390" s="4">
        <v>28</v>
      </c>
      <c r="AJ390" s="4">
        <v>191</v>
      </c>
      <c r="AK390" s="4">
        <v>138</v>
      </c>
      <c r="AL390" s="4">
        <v>1.7</v>
      </c>
      <c r="AM390" s="4">
        <v>195</v>
      </c>
      <c r="AN390" s="4" t="s">
        <v>155</v>
      </c>
      <c r="AO390" s="4">
        <v>2</v>
      </c>
      <c r="AP390" s="5">
        <v>0.92041666666666666</v>
      </c>
      <c r="AQ390" s="4">
        <v>47.163941999999999</v>
      </c>
      <c r="AR390" s="4">
        <v>-88.489913000000001</v>
      </c>
      <c r="AS390" s="4">
        <v>318.39999999999998</v>
      </c>
      <c r="AT390" s="4">
        <v>31.8</v>
      </c>
      <c r="AU390" s="4">
        <v>12</v>
      </c>
      <c r="AV390" s="4">
        <v>10</v>
      </c>
      <c r="AW390" s="4" t="s">
        <v>227</v>
      </c>
      <c r="AX390" s="4">
        <v>1</v>
      </c>
      <c r="AY390" s="4">
        <v>1.2</v>
      </c>
      <c r="AZ390" s="4">
        <v>1.7</v>
      </c>
      <c r="BA390" s="4">
        <v>14.023</v>
      </c>
      <c r="BB390" s="4">
        <v>16.010000000000002</v>
      </c>
      <c r="BC390" s="4">
        <v>1.1399999999999999</v>
      </c>
      <c r="BD390" s="4">
        <v>12.659000000000001</v>
      </c>
      <c r="BE390" s="4">
        <v>3021.2779999999998</v>
      </c>
      <c r="BF390" s="4">
        <v>5.3120000000000003</v>
      </c>
      <c r="BG390" s="4">
        <v>1.8759999999999999</v>
      </c>
      <c r="BH390" s="4">
        <v>1.2050000000000001</v>
      </c>
      <c r="BI390" s="4">
        <v>3.081</v>
      </c>
      <c r="BJ390" s="4">
        <v>1.4139999999999999</v>
      </c>
      <c r="BK390" s="4">
        <v>0.90900000000000003</v>
      </c>
      <c r="BL390" s="4">
        <v>2.323</v>
      </c>
      <c r="BM390" s="4">
        <v>1.3716999999999999</v>
      </c>
      <c r="BQ390" s="4">
        <v>19.591000000000001</v>
      </c>
      <c r="BR390" s="4">
        <v>0.44045000000000001</v>
      </c>
      <c r="BS390" s="4">
        <v>-5</v>
      </c>
      <c r="BT390" s="4">
        <v>0.04</v>
      </c>
      <c r="BU390" s="4">
        <v>10.763496999999999</v>
      </c>
      <c r="BV390" s="4">
        <v>0.80800000000000005</v>
      </c>
    </row>
    <row r="391" spans="1:74" x14ac:dyDescent="0.25">
      <c r="A391" s="2">
        <v>42068</v>
      </c>
      <c r="B391" s="3">
        <v>3.7384259259259263E-3</v>
      </c>
      <c r="C391" s="4">
        <v>13.337</v>
      </c>
      <c r="D391" s="4">
        <v>3.6799999999999999E-2</v>
      </c>
      <c r="E391" s="4">
        <v>368.08861899999999</v>
      </c>
      <c r="F391" s="4">
        <v>106.9</v>
      </c>
      <c r="G391" s="4">
        <v>90.8</v>
      </c>
      <c r="H391" s="4">
        <v>187.9</v>
      </c>
      <c r="J391" s="4">
        <v>0.43</v>
      </c>
      <c r="K391" s="4">
        <v>0.88619999999999999</v>
      </c>
      <c r="L391" s="4">
        <v>11.819599999999999</v>
      </c>
      <c r="M391" s="4">
        <v>3.2599999999999997E-2</v>
      </c>
      <c r="N391" s="4">
        <v>94.779600000000002</v>
      </c>
      <c r="O391" s="4">
        <v>80.469099999999997</v>
      </c>
      <c r="P391" s="4">
        <v>175.2</v>
      </c>
      <c r="Q391" s="4">
        <v>71.462000000000003</v>
      </c>
      <c r="R391" s="4">
        <v>60.6721</v>
      </c>
      <c r="S391" s="4">
        <v>132.1</v>
      </c>
      <c r="T391" s="4">
        <v>187.92099999999999</v>
      </c>
      <c r="W391" s="4">
        <v>0</v>
      </c>
      <c r="X391" s="4">
        <v>0.377</v>
      </c>
      <c r="Y391" s="4">
        <v>12</v>
      </c>
      <c r="Z391" s="4">
        <v>874</v>
      </c>
      <c r="AA391" s="4">
        <v>904</v>
      </c>
      <c r="AB391" s="4">
        <v>843</v>
      </c>
      <c r="AC391" s="4">
        <v>48</v>
      </c>
      <c r="AD391" s="4">
        <v>5.58</v>
      </c>
      <c r="AE391" s="4">
        <v>0.13</v>
      </c>
      <c r="AF391" s="4">
        <v>989</v>
      </c>
      <c r="AG391" s="4">
        <v>-11</v>
      </c>
      <c r="AH391" s="4">
        <v>8</v>
      </c>
      <c r="AI391" s="4">
        <v>28</v>
      </c>
      <c r="AJ391" s="4">
        <v>191</v>
      </c>
      <c r="AK391" s="4">
        <v>138</v>
      </c>
      <c r="AL391" s="4">
        <v>1.6</v>
      </c>
      <c r="AM391" s="4">
        <v>195</v>
      </c>
      <c r="AN391" s="4" t="s">
        <v>155</v>
      </c>
      <c r="AO391" s="4">
        <v>2</v>
      </c>
      <c r="AP391" s="5">
        <v>0.92042824074074081</v>
      </c>
      <c r="AQ391" s="4">
        <v>47.163822000000003</v>
      </c>
      <c r="AR391" s="4">
        <v>-88.490155000000001</v>
      </c>
      <c r="AS391" s="4">
        <v>318.2</v>
      </c>
      <c r="AT391" s="4">
        <v>32.1</v>
      </c>
      <c r="AU391" s="4">
        <v>12</v>
      </c>
      <c r="AV391" s="4">
        <v>10</v>
      </c>
      <c r="AW391" s="4" t="s">
        <v>227</v>
      </c>
      <c r="AX391" s="4">
        <v>1</v>
      </c>
      <c r="AY391" s="4">
        <v>1.2</v>
      </c>
      <c r="AZ391" s="4">
        <v>1.7</v>
      </c>
      <c r="BA391" s="4">
        <v>14.023</v>
      </c>
      <c r="BB391" s="4">
        <v>15.8</v>
      </c>
      <c r="BC391" s="4">
        <v>1.1299999999999999</v>
      </c>
      <c r="BD391" s="4">
        <v>12.837999999999999</v>
      </c>
      <c r="BE391" s="4">
        <v>3020.511</v>
      </c>
      <c r="BF391" s="4">
        <v>5.306</v>
      </c>
      <c r="BG391" s="4">
        <v>2.536</v>
      </c>
      <c r="BH391" s="4">
        <v>2.153</v>
      </c>
      <c r="BI391" s="4">
        <v>4.6900000000000004</v>
      </c>
      <c r="BJ391" s="4">
        <v>1.9119999999999999</v>
      </c>
      <c r="BK391" s="4">
        <v>1.6240000000000001</v>
      </c>
      <c r="BL391" s="4">
        <v>3.536</v>
      </c>
      <c r="BM391" s="4">
        <v>1.5881000000000001</v>
      </c>
      <c r="BQ391" s="4">
        <v>70.043999999999997</v>
      </c>
      <c r="BR391" s="4">
        <v>0.42360399999999998</v>
      </c>
      <c r="BS391" s="4">
        <v>-5</v>
      </c>
      <c r="BT391" s="4">
        <v>4.0306000000000002E-2</v>
      </c>
      <c r="BU391" s="4">
        <v>10.351832</v>
      </c>
      <c r="BV391" s="4">
        <v>0.81417499999999998</v>
      </c>
    </row>
    <row r="392" spans="1:74" x14ac:dyDescent="0.25">
      <c r="A392" s="2">
        <v>42068</v>
      </c>
      <c r="B392" s="3">
        <v>3.7500000000000003E-3</v>
      </c>
      <c r="C392" s="4">
        <v>13.824</v>
      </c>
      <c r="D392" s="4">
        <v>4.4400000000000002E-2</v>
      </c>
      <c r="E392" s="4">
        <v>444.46740899999998</v>
      </c>
      <c r="F392" s="4">
        <v>116.2</v>
      </c>
      <c r="G392" s="4">
        <v>69.2</v>
      </c>
      <c r="H392" s="4">
        <v>172.3</v>
      </c>
      <c r="J392" s="4">
        <v>0.83</v>
      </c>
      <c r="K392" s="4">
        <v>0.88249999999999995</v>
      </c>
      <c r="L392" s="4">
        <v>12.1991</v>
      </c>
      <c r="M392" s="4">
        <v>3.9199999999999999E-2</v>
      </c>
      <c r="N392" s="4">
        <v>102.5812</v>
      </c>
      <c r="O392" s="4">
        <v>61.0931</v>
      </c>
      <c r="P392" s="4">
        <v>163.69999999999999</v>
      </c>
      <c r="Q392" s="4">
        <v>77.344300000000004</v>
      </c>
      <c r="R392" s="4">
        <v>46.063000000000002</v>
      </c>
      <c r="S392" s="4">
        <v>123.4</v>
      </c>
      <c r="T392" s="4">
        <v>172.25899999999999</v>
      </c>
      <c r="W392" s="4">
        <v>0</v>
      </c>
      <c r="X392" s="4">
        <v>0.73270000000000002</v>
      </c>
      <c r="Y392" s="4">
        <v>12.1</v>
      </c>
      <c r="Z392" s="4">
        <v>873</v>
      </c>
      <c r="AA392" s="4">
        <v>905</v>
      </c>
      <c r="AB392" s="4">
        <v>843</v>
      </c>
      <c r="AC392" s="4">
        <v>48</v>
      </c>
      <c r="AD392" s="4">
        <v>5.58</v>
      </c>
      <c r="AE392" s="4">
        <v>0.13</v>
      </c>
      <c r="AF392" s="4">
        <v>989</v>
      </c>
      <c r="AG392" s="4">
        <v>-11</v>
      </c>
      <c r="AH392" s="4">
        <v>8</v>
      </c>
      <c r="AI392" s="4">
        <v>28</v>
      </c>
      <c r="AJ392" s="4">
        <v>191</v>
      </c>
      <c r="AK392" s="4">
        <v>138</v>
      </c>
      <c r="AL392" s="4">
        <v>1.9</v>
      </c>
      <c r="AM392" s="4">
        <v>195</v>
      </c>
      <c r="AN392" s="4" t="s">
        <v>155</v>
      </c>
      <c r="AO392" s="4">
        <v>2</v>
      </c>
      <c r="AP392" s="5">
        <v>0.92045138888888889</v>
      </c>
      <c r="AQ392" s="4">
        <v>47.163733000000001</v>
      </c>
      <c r="AR392" s="4">
        <v>-88.490397999999999</v>
      </c>
      <c r="AS392" s="4">
        <v>318.10000000000002</v>
      </c>
      <c r="AT392" s="4">
        <v>32.200000000000003</v>
      </c>
      <c r="AU392" s="4">
        <v>12</v>
      </c>
      <c r="AV392" s="4">
        <v>10</v>
      </c>
      <c r="AW392" s="4" t="s">
        <v>227</v>
      </c>
      <c r="AX392" s="4">
        <v>1.3386610000000001</v>
      </c>
      <c r="AY392" s="4">
        <v>1.595105</v>
      </c>
      <c r="AZ392" s="4">
        <v>2.207992</v>
      </c>
      <c r="BA392" s="4">
        <v>14.023</v>
      </c>
      <c r="BB392" s="4">
        <v>15.28</v>
      </c>
      <c r="BC392" s="4">
        <v>1.0900000000000001</v>
      </c>
      <c r="BD392" s="4">
        <v>13.319000000000001</v>
      </c>
      <c r="BE392" s="4">
        <v>3019.357</v>
      </c>
      <c r="BF392" s="4">
        <v>6.1790000000000003</v>
      </c>
      <c r="BG392" s="4">
        <v>2.6589999999999998</v>
      </c>
      <c r="BH392" s="4">
        <v>1.583</v>
      </c>
      <c r="BI392" s="4">
        <v>4.242</v>
      </c>
      <c r="BJ392" s="4">
        <v>2.0049999999999999</v>
      </c>
      <c r="BK392" s="4">
        <v>1.194</v>
      </c>
      <c r="BL392" s="4">
        <v>3.1989999999999998</v>
      </c>
      <c r="BM392" s="4">
        <v>1.4098999999999999</v>
      </c>
      <c r="BQ392" s="4">
        <v>131.86600000000001</v>
      </c>
      <c r="BR392" s="4">
        <v>0.47188799999999997</v>
      </c>
      <c r="BS392" s="4">
        <v>-5</v>
      </c>
      <c r="BT392" s="4">
        <v>4.2999999999999997E-2</v>
      </c>
      <c r="BU392" s="4">
        <v>11.53176</v>
      </c>
      <c r="BV392" s="4">
        <v>0.86860000000000004</v>
      </c>
    </row>
    <row r="393" spans="1:74" x14ac:dyDescent="0.25">
      <c r="A393" s="2">
        <v>42068</v>
      </c>
      <c r="B393" s="3">
        <v>3.7615740740740739E-3</v>
      </c>
      <c r="C393" s="4">
        <v>14.433999999999999</v>
      </c>
      <c r="D393" s="4">
        <v>0.16689999999999999</v>
      </c>
      <c r="E393" s="4">
        <v>1668.63275</v>
      </c>
      <c r="F393" s="4">
        <v>149.69999999999999</v>
      </c>
      <c r="G393" s="4">
        <v>65.5</v>
      </c>
      <c r="H393" s="4">
        <v>306.2</v>
      </c>
      <c r="J393" s="4">
        <v>1.31</v>
      </c>
      <c r="K393" s="4">
        <v>0.87660000000000005</v>
      </c>
      <c r="L393" s="4">
        <v>12.652900000000001</v>
      </c>
      <c r="M393" s="4">
        <v>0.14630000000000001</v>
      </c>
      <c r="N393" s="4">
        <v>131.2577</v>
      </c>
      <c r="O393" s="4">
        <v>57.421900000000001</v>
      </c>
      <c r="P393" s="4">
        <v>188.7</v>
      </c>
      <c r="Q393" s="4">
        <v>98.965800000000002</v>
      </c>
      <c r="R393" s="4">
        <v>43.295000000000002</v>
      </c>
      <c r="S393" s="4">
        <v>142.30000000000001</v>
      </c>
      <c r="T393" s="4">
        <v>306.23239999999998</v>
      </c>
      <c r="W393" s="4">
        <v>0</v>
      </c>
      <c r="X393" s="4">
        <v>1.1520999999999999</v>
      </c>
      <c r="Y393" s="4">
        <v>12</v>
      </c>
      <c r="Z393" s="4">
        <v>875</v>
      </c>
      <c r="AA393" s="4">
        <v>909</v>
      </c>
      <c r="AB393" s="4">
        <v>846</v>
      </c>
      <c r="AC393" s="4">
        <v>48</v>
      </c>
      <c r="AD393" s="4">
        <v>5.58</v>
      </c>
      <c r="AE393" s="4">
        <v>0.13</v>
      </c>
      <c r="AF393" s="4">
        <v>989</v>
      </c>
      <c r="AG393" s="4">
        <v>-11</v>
      </c>
      <c r="AH393" s="4">
        <v>8</v>
      </c>
      <c r="AI393" s="4">
        <v>28</v>
      </c>
      <c r="AJ393" s="4">
        <v>191</v>
      </c>
      <c r="AK393" s="4">
        <v>138</v>
      </c>
      <c r="AL393" s="4">
        <v>1.9</v>
      </c>
      <c r="AM393" s="4">
        <v>195</v>
      </c>
      <c r="AN393" s="4" t="s">
        <v>155</v>
      </c>
      <c r="AO393" s="4">
        <v>2</v>
      </c>
      <c r="AP393" s="5">
        <v>0.92046296296296293</v>
      </c>
      <c r="AQ393" s="4">
        <v>47.163696000000002</v>
      </c>
      <c r="AR393" s="4">
        <v>-88.490582000000003</v>
      </c>
      <c r="AS393" s="4">
        <v>318.10000000000002</v>
      </c>
      <c r="AT393" s="4">
        <v>32</v>
      </c>
      <c r="AU393" s="4">
        <v>12</v>
      </c>
      <c r="AV393" s="4">
        <v>11</v>
      </c>
      <c r="AW393" s="4" t="s">
        <v>228</v>
      </c>
      <c r="AX393" s="4">
        <v>1.6</v>
      </c>
      <c r="AY393" s="4">
        <v>1.9</v>
      </c>
      <c r="AZ393" s="4">
        <v>2.6</v>
      </c>
      <c r="BA393" s="4">
        <v>14.023</v>
      </c>
      <c r="BB393" s="4">
        <v>14.53</v>
      </c>
      <c r="BC393" s="4">
        <v>1.04</v>
      </c>
      <c r="BD393" s="4">
        <v>14.08</v>
      </c>
      <c r="BE393" s="4">
        <v>2991.0630000000001</v>
      </c>
      <c r="BF393" s="4">
        <v>22.007000000000001</v>
      </c>
      <c r="BG393" s="4">
        <v>3.2490000000000001</v>
      </c>
      <c r="BH393" s="4">
        <v>1.4219999999999999</v>
      </c>
      <c r="BI393" s="4">
        <v>4.6710000000000003</v>
      </c>
      <c r="BJ393" s="4">
        <v>2.4500000000000002</v>
      </c>
      <c r="BK393" s="4">
        <v>1.0720000000000001</v>
      </c>
      <c r="BL393" s="4">
        <v>3.5219999999999998</v>
      </c>
      <c r="BM393" s="4">
        <v>2.3938999999999999</v>
      </c>
      <c r="BQ393" s="4">
        <v>198.023</v>
      </c>
      <c r="BR393" s="4">
        <v>0.47342400000000001</v>
      </c>
      <c r="BS393" s="4">
        <v>-5</v>
      </c>
      <c r="BT393" s="4">
        <v>4.3102000000000001E-2</v>
      </c>
      <c r="BU393" s="4">
        <v>11.569299000000001</v>
      </c>
      <c r="BV393" s="4">
        <v>0.87065999999999999</v>
      </c>
    </row>
    <row r="394" spans="1:74" x14ac:dyDescent="0.25">
      <c r="A394" s="2">
        <v>42068</v>
      </c>
      <c r="B394" s="3">
        <v>3.7731481481481483E-3</v>
      </c>
      <c r="C394" s="4">
        <v>14.786</v>
      </c>
      <c r="D394" s="4">
        <v>0.39219999999999999</v>
      </c>
      <c r="E394" s="4">
        <v>3922.4270230000002</v>
      </c>
      <c r="F394" s="4">
        <v>171.6</v>
      </c>
      <c r="G394" s="4">
        <v>51.8</v>
      </c>
      <c r="H394" s="4">
        <v>563.20000000000005</v>
      </c>
      <c r="J394" s="4">
        <v>1.72</v>
      </c>
      <c r="K394" s="4">
        <v>0.87170000000000003</v>
      </c>
      <c r="L394" s="4">
        <v>12.8896</v>
      </c>
      <c r="M394" s="4">
        <v>0.34189999999999998</v>
      </c>
      <c r="N394" s="4">
        <v>149.62979999999999</v>
      </c>
      <c r="O394" s="4">
        <v>45.1556</v>
      </c>
      <c r="P394" s="4">
        <v>194.8</v>
      </c>
      <c r="Q394" s="4">
        <v>112.818</v>
      </c>
      <c r="R394" s="4">
        <v>34.046399999999998</v>
      </c>
      <c r="S394" s="4">
        <v>146.9</v>
      </c>
      <c r="T394" s="4">
        <v>563.15309999999999</v>
      </c>
      <c r="W394" s="4">
        <v>0</v>
      </c>
      <c r="X394" s="4">
        <v>1.4951000000000001</v>
      </c>
      <c r="Y394" s="4">
        <v>12.1</v>
      </c>
      <c r="Z394" s="4">
        <v>876</v>
      </c>
      <c r="AA394" s="4">
        <v>909</v>
      </c>
      <c r="AB394" s="4">
        <v>846</v>
      </c>
      <c r="AC394" s="4">
        <v>48</v>
      </c>
      <c r="AD394" s="4">
        <v>5.58</v>
      </c>
      <c r="AE394" s="4">
        <v>0.13</v>
      </c>
      <c r="AF394" s="4">
        <v>989</v>
      </c>
      <c r="AG394" s="4">
        <v>-11</v>
      </c>
      <c r="AH394" s="4">
        <v>8</v>
      </c>
      <c r="AI394" s="4">
        <v>28</v>
      </c>
      <c r="AJ394" s="4">
        <v>191</v>
      </c>
      <c r="AK394" s="4">
        <v>138</v>
      </c>
      <c r="AL394" s="4">
        <v>2</v>
      </c>
      <c r="AM394" s="4">
        <v>195</v>
      </c>
      <c r="AN394" s="4" t="s">
        <v>155</v>
      </c>
      <c r="AO394" s="4">
        <v>2</v>
      </c>
      <c r="AP394" s="5">
        <v>0.92047453703703708</v>
      </c>
      <c r="AQ394" s="4">
        <v>47.163665000000002</v>
      </c>
      <c r="AR394" s="4">
        <v>-88.490769</v>
      </c>
      <c r="AS394" s="4">
        <v>318.2</v>
      </c>
      <c r="AT394" s="4">
        <v>32</v>
      </c>
      <c r="AU394" s="4">
        <v>12</v>
      </c>
      <c r="AV394" s="4">
        <v>11</v>
      </c>
      <c r="AW394" s="4" t="s">
        <v>228</v>
      </c>
      <c r="AX394" s="4">
        <v>1.2609999999999999</v>
      </c>
      <c r="AY394" s="4">
        <v>1.8434999999999999</v>
      </c>
      <c r="AZ394" s="4">
        <v>2.3174999999999999</v>
      </c>
      <c r="BA394" s="4">
        <v>14.023</v>
      </c>
      <c r="BB394" s="4">
        <v>13.96</v>
      </c>
      <c r="BC394" s="4">
        <v>1</v>
      </c>
      <c r="BD394" s="4">
        <v>14.715</v>
      </c>
      <c r="BE394" s="4">
        <v>2941.6570000000002</v>
      </c>
      <c r="BF394" s="4">
        <v>49.667000000000002</v>
      </c>
      <c r="BG394" s="4">
        <v>3.5760000000000001</v>
      </c>
      <c r="BH394" s="4">
        <v>1.079</v>
      </c>
      <c r="BI394" s="4">
        <v>4.6550000000000002</v>
      </c>
      <c r="BJ394" s="4">
        <v>2.6960000000000002</v>
      </c>
      <c r="BK394" s="4">
        <v>0.81399999999999995</v>
      </c>
      <c r="BL394" s="4">
        <v>3.51</v>
      </c>
      <c r="BM394" s="4">
        <v>4.2500999999999998</v>
      </c>
      <c r="BQ394" s="4">
        <v>248.096</v>
      </c>
      <c r="BR394" s="4">
        <v>0.55543600000000004</v>
      </c>
      <c r="BS394" s="4">
        <v>-5</v>
      </c>
      <c r="BT394" s="4">
        <v>4.3999999999999997E-2</v>
      </c>
      <c r="BU394" s="4">
        <v>13.573467000000001</v>
      </c>
      <c r="BV394" s="4">
        <v>0.88880000000000003</v>
      </c>
    </row>
    <row r="395" spans="1:74" x14ac:dyDescent="0.25">
      <c r="A395" s="2">
        <v>42068</v>
      </c>
      <c r="B395" s="3">
        <v>3.7847222222222223E-3</v>
      </c>
      <c r="C395" s="4">
        <v>14.709</v>
      </c>
      <c r="D395" s="4">
        <v>0.76870000000000005</v>
      </c>
      <c r="E395" s="4">
        <v>7686.9702129999996</v>
      </c>
      <c r="F395" s="4">
        <v>192.6</v>
      </c>
      <c r="G395" s="4">
        <v>68.8</v>
      </c>
      <c r="H395" s="4">
        <v>1041.3</v>
      </c>
      <c r="J395" s="4">
        <v>1.85</v>
      </c>
      <c r="K395" s="4">
        <v>0.86860000000000004</v>
      </c>
      <c r="L395" s="4">
        <v>12.775499999999999</v>
      </c>
      <c r="M395" s="4">
        <v>0.66769999999999996</v>
      </c>
      <c r="N395" s="4">
        <v>167.30510000000001</v>
      </c>
      <c r="O395" s="4">
        <v>59.755600000000001</v>
      </c>
      <c r="P395" s="4">
        <v>227.1</v>
      </c>
      <c r="Q395" s="4">
        <v>126.1448</v>
      </c>
      <c r="R395" s="4">
        <v>45.054499999999997</v>
      </c>
      <c r="S395" s="4">
        <v>171.2</v>
      </c>
      <c r="T395" s="4">
        <v>1041.3285000000001</v>
      </c>
      <c r="W395" s="4">
        <v>0</v>
      </c>
      <c r="X395" s="4">
        <v>1.6109</v>
      </c>
      <c r="Y395" s="4">
        <v>12.1</v>
      </c>
      <c r="Z395" s="4">
        <v>871</v>
      </c>
      <c r="AA395" s="4">
        <v>903</v>
      </c>
      <c r="AB395" s="4">
        <v>842</v>
      </c>
      <c r="AC395" s="4">
        <v>48</v>
      </c>
      <c r="AD395" s="4">
        <v>5.58</v>
      </c>
      <c r="AE395" s="4">
        <v>0.13</v>
      </c>
      <c r="AF395" s="4">
        <v>989</v>
      </c>
      <c r="AG395" s="4">
        <v>-11</v>
      </c>
      <c r="AH395" s="4">
        <v>8</v>
      </c>
      <c r="AI395" s="4">
        <v>28</v>
      </c>
      <c r="AJ395" s="4">
        <v>191.1</v>
      </c>
      <c r="AK395" s="4">
        <v>138</v>
      </c>
      <c r="AL395" s="4">
        <v>1.9</v>
      </c>
      <c r="AM395" s="4">
        <v>195</v>
      </c>
      <c r="AN395" s="4" t="s">
        <v>155</v>
      </c>
      <c r="AO395" s="4">
        <v>2</v>
      </c>
      <c r="AP395" s="5">
        <v>0.92048611111111101</v>
      </c>
      <c r="AQ395" s="4">
        <v>47.163631000000002</v>
      </c>
      <c r="AR395" s="4">
        <v>-88.490966999999998</v>
      </c>
      <c r="AS395" s="4">
        <v>318.39999999999998</v>
      </c>
      <c r="AT395" s="4">
        <v>32.9</v>
      </c>
      <c r="AU395" s="4">
        <v>12</v>
      </c>
      <c r="AV395" s="4">
        <v>11</v>
      </c>
      <c r="AW395" s="4" t="s">
        <v>228</v>
      </c>
      <c r="AX395" s="4">
        <v>0.94350000000000001</v>
      </c>
      <c r="AY395" s="4">
        <v>1.6870000000000001</v>
      </c>
      <c r="AZ395" s="4">
        <v>1.9305000000000001</v>
      </c>
      <c r="BA395" s="4">
        <v>14.023</v>
      </c>
      <c r="BB395" s="4">
        <v>13.61</v>
      </c>
      <c r="BC395" s="4">
        <v>0.97</v>
      </c>
      <c r="BD395" s="4">
        <v>15.131</v>
      </c>
      <c r="BE395" s="4">
        <v>2859.598</v>
      </c>
      <c r="BF395" s="4">
        <v>95.119</v>
      </c>
      <c r="BG395" s="4">
        <v>3.9220000000000002</v>
      </c>
      <c r="BH395" s="4">
        <v>1.401</v>
      </c>
      <c r="BI395" s="4">
        <v>5.3220000000000001</v>
      </c>
      <c r="BJ395" s="4">
        <v>2.9569999999999999</v>
      </c>
      <c r="BK395" s="4">
        <v>1.056</v>
      </c>
      <c r="BL395" s="4">
        <v>4.0129999999999999</v>
      </c>
      <c r="BM395" s="4">
        <v>7.7079000000000004</v>
      </c>
      <c r="BQ395" s="4">
        <v>262.18200000000002</v>
      </c>
      <c r="BR395" s="4">
        <v>0.39067400000000002</v>
      </c>
      <c r="BS395" s="4">
        <v>-5</v>
      </c>
      <c r="BT395" s="4">
        <v>4.3898E-2</v>
      </c>
      <c r="BU395" s="4">
        <v>9.5470959999999998</v>
      </c>
      <c r="BV395" s="4">
        <v>0.88673999999999997</v>
      </c>
    </row>
    <row r="396" spans="1:74" x14ac:dyDescent="0.25">
      <c r="A396" s="2">
        <v>42068</v>
      </c>
      <c r="B396" s="3">
        <v>3.7962962962962963E-3</v>
      </c>
      <c r="C396" s="4">
        <v>14.38</v>
      </c>
      <c r="D396" s="4">
        <v>1.0895999999999999</v>
      </c>
      <c r="E396" s="4">
        <v>10896.026169999999</v>
      </c>
      <c r="F396" s="4">
        <v>195.1</v>
      </c>
      <c r="G396" s="4">
        <v>129.9</v>
      </c>
      <c r="H396" s="4">
        <v>1280.5999999999999</v>
      </c>
      <c r="J396" s="4">
        <v>1.9</v>
      </c>
      <c r="K396" s="4">
        <v>0.86799999999999999</v>
      </c>
      <c r="L396" s="4">
        <v>12.481999999999999</v>
      </c>
      <c r="M396" s="4">
        <v>0.94579999999999997</v>
      </c>
      <c r="N396" s="4">
        <v>169.34700000000001</v>
      </c>
      <c r="O396" s="4">
        <v>112.72410000000001</v>
      </c>
      <c r="P396" s="4">
        <v>282.10000000000002</v>
      </c>
      <c r="Q396" s="4">
        <v>127.66379999999999</v>
      </c>
      <c r="R396" s="4">
        <v>84.978099999999998</v>
      </c>
      <c r="S396" s="4">
        <v>212.6</v>
      </c>
      <c r="T396" s="4">
        <v>1280.5957000000001</v>
      </c>
      <c r="W396" s="4">
        <v>0</v>
      </c>
      <c r="X396" s="4">
        <v>1.6478999999999999</v>
      </c>
      <c r="Y396" s="4">
        <v>12.1</v>
      </c>
      <c r="Z396" s="4">
        <v>868</v>
      </c>
      <c r="AA396" s="4">
        <v>897</v>
      </c>
      <c r="AB396" s="4">
        <v>841</v>
      </c>
      <c r="AC396" s="4">
        <v>48</v>
      </c>
      <c r="AD396" s="4">
        <v>5.53</v>
      </c>
      <c r="AE396" s="4">
        <v>0.13</v>
      </c>
      <c r="AF396" s="4">
        <v>989</v>
      </c>
      <c r="AG396" s="4">
        <v>-11.1</v>
      </c>
      <c r="AH396" s="4">
        <v>8</v>
      </c>
      <c r="AI396" s="4">
        <v>28</v>
      </c>
      <c r="AJ396" s="4">
        <v>192</v>
      </c>
      <c r="AK396" s="4">
        <v>138.1</v>
      </c>
      <c r="AL396" s="4">
        <v>1.8</v>
      </c>
      <c r="AM396" s="4">
        <v>195</v>
      </c>
      <c r="AN396" s="4" t="s">
        <v>155</v>
      </c>
      <c r="AO396" s="4">
        <v>2</v>
      </c>
      <c r="AP396" s="5">
        <v>0.92049768518518515</v>
      </c>
      <c r="AQ396" s="4">
        <v>47.163592000000001</v>
      </c>
      <c r="AR396" s="4">
        <v>-88.491169999999997</v>
      </c>
      <c r="AS396" s="4">
        <v>318.2</v>
      </c>
      <c r="AT396" s="4">
        <v>34.1</v>
      </c>
      <c r="AU396" s="4">
        <v>12</v>
      </c>
      <c r="AV396" s="4">
        <v>11</v>
      </c>
      <c r="AW396" s="4" t="s">
        <v>228</v>
      </c>
      <c r="AX396" s="4">
        <v>0.84350000000000003</v>
      </c>
      <c r="AY396" s="4">
        <v>1.5435000000000001</v>
      </c>
      <c r="AZ396" s="4">
        <v>1.7435</v>
      </c>
      <c r="BA396" s="4">
        <v>14.023</v>
      </c>
      <c r="BB396" s="4">
        <v>13.56</v>
      </c>
      <c r="BC396" s="4">
        <v>0.97</v>
      </c>
      <c r="BD396" s="4">
        <v>15.204000000000001</v>
      </c>
      <c r="BE396" s="4">
        <v>2792.1210000000001</v>
      </c>
      <c r="BF396" s="4">
        <v>134.65700000000001</v>
      </c>
      <c r="BG396" s="4">
        <v>3.9670000000000001</v>
      </c>
      <c r="BH396" s="4">
        <v>2.641</v>
      </c>
      <c r="BI396" s="4">
        <v>6.6079999999999997</v>
      </c>
      <c r="BJ396" s="4">
        <v>2.9910000000000001</v>
      </c>
      <c r="BK396" s="4">
        <v>1.9910000000000001</v>
      </c>
      <c r="BL396" s="4">
        <v>4.9809999999999999</v>
      </c>
      <c r="BM396" s="4">
        <v>9.4728999999999992</v>
      </c>
      <c r="BQ396" s="4">
        <v>268.02699999999999</v>
      </c>
      <c r="BR396" s="4">
        <v>0.383386</v>
      </c>
      <c r="BS396" s="4">
        <v>-5</v>
      </c>
      <c r="BT396" s="4">
        <v>4.2897999999999999E-2</v>
      </c>
      <c r="BU396" s="4">
        <v>9.368995</v>
      </c>
      <c r="BV396" s="4">
        <v>0.86653999999999998</v>
      </c>
    </row>
    <row r="397" spans="1:74" x14ac:dyDescent="0.25">
      <c r="A397" s="2">
        <v>42068</v>
      </c>
      <c r="B397" s="3">
        <v>3.8078703703703707E-3</v>
      </c>
      <c r="C397" s="4">
        <v>14.33</v>
      </c>
      <c r="D397" s="4">
        <v>1.2302</v>
      </c>
      <c r="E397" s="4">
        <v>12302.29924</v>
      </c>
      <c r="F397" s="4">
        <v>156.80000000000001</v>
      </c>
      <c r="G397" s="4">
        <v>141.9</v>
      </c>
      <c r="H397" s="4">
        <v>1418.3</v>
      </c>
      <c r="J397" s="4">
        <v>1.49</v>
      </c>
      <c r="K397" s="4">
        <v>0.86709999999999998</v>
      </c>
      <c r="L397" s="4">
        <v>12.4254</v>
      </c>
      <c r="M397" s="4">
        <v>1.0667</v>
      </c>
      <c r="N397" s="4">
        <v>135.93100000000001</v>
      </c>
      <c r="O397" s="4">
        <v>123.04349999999999</v>
      </c>
      <c r="P397" s="4">
        <v>259</v>
      </c>
      <c r="Q397" s="4">
        <v>102.34829999999999</v>
      </c>
      <c r="R397" s="4">
        <v>92.644800000000004</v>
      </c>
      <c r="S397" s="4">
        <v>195</v>
      </c>
      <c r="T397" s="4">
        <v>1418.3324</v>
      </c>
      <c r="W397" s="4">
        <v>0</v>
      </c>
      <c r="X397" s="4">
        <v>1.2962</v>
      </c>
      <c r="Y397" s="4">
        <v>12.1</v>
      </c>
      <c r="Z397" s="4">
        <v>867</v>
      </c>
      <c r="AA397" s="4">
        <v>895</v>
      </c>
      <c r="AB397" s="4">
        <v>841</v>
      </c>
      <c r="AC397" s="4">
        <v>48</v>
      </c>
      <c r="AD397" s="4">
        <v>5.19</v>
      </c>
      <c r="AE397" s="4">
        <v>0.12</v>
      </c>
      <c r="AF397" s="4">
        <v>989</v>
      </c>
      <c r="AG397" s="4">
        <v>-11.9</v>
      </c>
      <c r="AH397" s="4">
        <v>8</v>
      </c>
      <c r="AI397" s="4">
        <v>28</v>
      </c>
      <c r="AJ397" s="4">
        <v>192</v>
      </c>
      <c r="AK397" s="4">
        <v>139</v>
      </c>
      <c r="AL397" s="4">
        <v>2.1</v>
      </c>
      <c r="AM397" s="4">
        <v>195</v>
      </c>
      <c r="AN397" s="4" t="s">
        <v>155</v>
      </c>
      <c r="AO397" s="4">
        <v>2</v>
      </c>
      <c r="AP397" s="5">
        <v>0.9205092592592593</v>
      </c>
      <c r="AQ397" s="4">
        <v>47.163575000000002</v>
      </c>
      <c r="AR397" s="4">
        <v>-88.491258000000002</v>
      </c>
      <c r="AS397" s="4">
        <v>318.10000000000002</v>
      </c>
      <c r="AT397" s="4">
        <v>34.4</v>
      </c>
      <c r="AU397" s="4">
        <v>12</v>
      </c>
      <c r="AV397" s="4">
        <v>11</v>
      </c>
      <c r="AW397" s="4" t="s">
        <v>228</v>
      </c>
      <c r="AX397" s="4">
        <v>0.8</v>
      </c>
      <c r="AY397" s="4">
        <v>1.5</v>
      </c>
      <c r="AZ397" s="4">
        <v>1.7</v>
      </c>
      <c r="BA397" s="4">
        <v>14.023</v>
      </c>
      <c r="BB397" s="4">
        <v>13.45</v>
      </c>
      <c r="BC397" s="4">
        <v>0.96</v>
      </c>
      <c r="BD397" s="4">
        <v>15.326000000000001</v>
      </c>
      <c r="BE397" s="4">
        <v>2763.4850000000001</v>
      </c>
      <c r="BF397" s="4">
        <v>151.00299999999999</v>
      </c>
      <c r="BG397" s="4">
        <v>3.1659999999999999</v>
      </c>
      <c r="BH397" s="4">
        <v>2.8660000000000001</v>
      </c>
      <c r="BI397" s="4">
        <v>6.032</v>
      </c>
      <c r="BJ397" s="4">
        <v>2.3839999999999999</v>
      </c>
      <c r="BK397" s="4">
        <v>2.1579999999999999</v>
      </c>
      <c r="BL397" s="4">
        <v>4.5419999999999998</v>
      </c>
      <c r="BM397" s="4">
        <v>10.4315</v>
      </c>
      <c r="BQ397" s="4">
        <v>209.61099999999999</v>
      </c>
      <c r="BR397" s="4">
        <v>0.42730400000000002</v>
      </c>
      <c r="BS397" s="4">
        <v>-5</v>
      </c>
      <c r="BT397" s="4">
        <v>4.1796E-2</v>
      </c>
      <c r="BU397" s="4">
        <v>10.442242</v>
      </c>
      <c r="BV397" s="4">
        <v>0.844279</v>
      </c>
    </row>
    <row r="398" spans="1:74" x14ac:dyDescent="0.25">
      <c r="A398" s="2">
        <v>42068</v>
      </c>
      <c r="B398" s="3">
        <v>3.8194444444444443E-3</v>
      </c>
      <c r="C398" s="4">
        <v>14.28</v>
      </c>
      <c r="D398" s="4">
        <v>1.3381000000000001</v>
      </c>
      <c r="E398" s="4">
        <v>13380.54321</v>
      </c>
      <c r="F398" s="4">
        <v>140.69999999999999</v>
      </c>
      <c r="G398" s="4">
        <v>129.80000000000001</v>
      </c>
      <c r="H398" s="4">
        <v>1493</v>
      </c>
      <c r="J398" s="4">
        <v>1.0900000000000001</v>
      </c>
      <c r="K398" s="4">
        <v>0.86650000000000005</v>
      </c>
      <c r="L398" s="4">
        <v>12.3727</v>
      </c>
      <c r="M398" s="4">
        <v>1.1594</v>
      </c>
      <c r="N398" s="4">
        <v>121.90689999999999</v>
      </c>
      <c r="O398" s="4">
        <v>112.44280000000001</v>
      </c>
      <c r="P398" s="4">
        <v>234.3</v>
      </c>
      <c r="Q398" s="4">
        <v>91.900599999999997</v>
      </c>
      <c r="R398" s="4">
        <v>84.766000000000005</v>
      </c>
      <c r="S398" s="4">
        <v>176.7</v>
      </c>
      <c r="T398" s="4">
        <v>1492.9966999999999</v>
      </c>
      <c r="W398" s="4">
        <v>0</v>
      </c>
      <c r="X398" s="4">
        <v>0.94040000000000001</v>
      </c>
      <c r="Y398" s="4">
        <v>12</v>
      </c>
      <c r="Z398" s="4">
        <v>867</v>
      </c>
      <c r="AA398" s="4">
        <v>898</v>
      </c>
      <c r="AB398" s="4">
        <v>840</v>
      </c>
      <c r="AC398" s="4">
        <v>48</v>
      </c>
      <c r="AD398" s="4">
        <v>5.53</v>
      </c>
      <c r="AE398" s="4">
        <v>0.13</v>
      </c>
      <c r="AF398" s="4">
        <v>989</v>
      </c>
      <c r="AG398" s="4">
        <v>-11.1</v>
      </c>
      <c r="AH398" s="4">
        <v>8</v>
      </c>
      <c r="AI398" s="4">
        <v>28</v>
      </c>
      <c r="AJ398" s="4">
        <v>192</v>
      </c>
      <c r="AK398" s="4">
        <v>138.9</v>
      </c>
      <c r="AL398" s="4">
        <v>2</v>
      </c>
      <c r="AM398" s="4">
        <v>195</v>
      </c>
      <c r="AN398" s="4" t="s">
        <v>155</v>
      </c>
      <c r="AO398" s="4">
        <v>2</v>
      </c>
      <c r="AP398" s="5">
        <v>0.9205092592592593</v>
      </c>
      <c r="AQ398" s="4">
        <v>47.163555000000002</v>
      </c>
      <c r="AR398" s="4">
        <v>-88.491369000000006</v>
      </c>
      <c r="AS398" s="4">
        <v>318.10000000000002</v>
      </c>
      <c r="AT398" s="4">
        <v>34.4</v>
      </c>
      <c r="AU398" s="4">
        <v>12</v>
      </c>
      <c r="AV398" s="4">
        <v>11</v>
      </c>
      <c r="AW398" s="4" t="s">
        <v>228</v>
      </c>
      <c r="AX398" s="4">
        <v>0.8</v>
      </c>
      <c r="AY398" s="4">
        <v>1.5</v>
      </c>
      <c r="AZ398" s="4">
        <v>1.7</v>
      </c>
      <c r="BA398" s="4">
        <v>14.023</v>
      </c>
      <c r="BB398" s="4">
        <v>13.39</v>
      </c>
      <c r="BC398" s="4">
        <v>0.95</v>
      </c>
      <c r="BD398" s="4">
        <v>15.413</v>
      </c>
      <c r="BE398" s="4">
        <v>2742.201</v>
      </c>
      <c r="BF398" s="4">
        <v>163.54400000000001</v>
      </c>
      <c r="BG398" s="4">
        <v>2.8290000000000002</v>
      </c>
      <c r="BH398" s="4">
        <v>2.61</v>
      </c>
      <c r="BI398" s="4">
        <v>5.4390000000000001</v>
      </c>
      <c r="BJ398" s="4">
        <v>2.133</v>
      </c>
      <c r="BK398" s="4">
        <v>1.9670000000000001</v>
      </c>
      <c r="BL398" s="4">
        <v>4.0999999999999996</v>
      </c>
      <c r="BM398" s="4">
        <v>10.942500000000001</v>
      </c>
      <c r="BQ398" s="4">
        <v>151.547</v>
      </c>
      <c r="BR398" s="4">
        <v>0.46951199999999998</v>
      </c>
      <c r="BS398" s="4">
        <v>-5</v>
      </c>
      <c r="BT398" s="4">
        <v>4.0101999999999999E-2</v>
      </c>
      <c r="BU398" s="4">
        <v>11.473699999999999</v>
      </c>
      <c r="BV398" s="4">
        <v>0.81006</v>
      </c>
    </row>
    <row r="399" spans="1:74" x14ac:dyDescent="0.25">
      <c r="A399" s="2">
        <v>42068</v>
      </c>
      <c r="B399" s="3">
        <v>3.8310185185185183E-3</v>
      </c>
      <c r="C399" s="4">
        <v>14.255000000000001</v>
      </c>
      <c r="D399" s="4">
        <v>0.98499999999999999</v>
      </c>
      <c r="E399" s="4">
        <v>9849.6790120000005</v>
      </c>
      <c r="F399" s="4">
        <v>79.5</v>
      </c>
      <c r="G399" s="4">
        <v>75.400000000000006</v>
      </c>
      <c r="H399" s="4">
        <v>1311</v>
      </c>
      <c r="J399" s="4">
        <v>0.65</v>
      </c>
      <c r="K399" s="4">
        <v>0.86990000000000001</v>
      </c>
      <c r="L399" s="4">
        <v>12.399900000000001</v>
      </c>
      <c r="M399" s="4">
        <v>0.85680000000000001</v>
      </c>
      <c r="N399" s="4">
        <v>69.188000000000002</v>
      </c>
      <c r="O399" s="4">
        <v>65.627700000000004</v>
      </c>
      <c r="P399" s="4">
        <v>134.80000000000001</v>
      </c>
      <c r="Q399" s="4">
        <v>52.086799999999997</v>
      </c>
      <c r="R399" s="4">
        <v>49.406500000000001</v>
      </c>
      <c r="S399" s="4">
        <v>101.5</v>
      </c>
      <c r="T399" s="4">
        <v>1310.9721</v>
      </c>
      <c r="W399" s="4">
        <v>0</v>
      </c>
      <c r="X399" s="4">
        <v>0.56120000000000003</v>
      </c>
      <c r="Y399" s="4">
        <v>12.1</v>
      </c>
      <c r="Z399" s="4">
        <v>867</v>
      </c>
      <c r="AA399" s="4">
        <v>898</v>
      </c>
      <c r="AB399" s="4">
        <v>841</v>
      </c>
      <c r="AC399" s="4">
        <v>48</v>
      </c>
      <c r="AD399" s="4">
        <v>5.14</v>
      </c>
      <c r="AE399" s="4">
        <v>0.12</v>
      </c>
      <c r="AF399" s="4">
        <v>989</v>
      </c>
      <c r="AG399" s="4">
        <v>-12</v>
      </c>
      <c r="AH399" s="4">
        <v>8</v>
      </c>
      <c r="AI399" s="4">
        <v>28</v>
      </c>
      <c r="AJ399" s="4">
        <v>192</v>
      </c>
      <c r="AK399" s="4">
        <v>138</v>
      </c>
      <c r="AL399" s="4">
        <v>1.9</v>
      </c>
      <c r="AM399" s="4">
        <v>195</v>
      </c>
      <c r="AN399" s="4" t="s">
        <v>155</v>
      </c>
      <c r="AO399" s="4">
        <v>2</v>
      </c>
      <c r="AP399" s="5">
        <v>0.92052083333333334</v>
      </c>
      <c r="AQ399" s="4">
        <v>47.163496000000002</v>
      </c>
      <c r="AR399" s="4">
        <v>-88.491547999999995</v>
      </c>
      <c r="AS399" s="4">
        <v>318</v>
      </c>
      <c r="AT399" s="4">
        <v>33.9</v>
      </c>
      <c r="AU399" s="4">
        <v>12</v>
      </c>
      <c r="AV399" s="4">
        <v>11</v>
      </c>
      <c r="AW399" s="4" t="s">
        <v>228</v>
      </c>
      <c r="AX399" s="4">
        <v>0.85650000000000004</v>
      </c>
      <c r="AY399" s="4">
        <v>1.5565</v>
      </c>
      <c r="AZ399" s="4">
        <v>1.7565</v>
      </c>
      <c r="BA399" s="4">
        <v>14.023</v>
      </c>
      <c r="BB399" s="4">
        <v>13.76</v>
      </c>
      <c r="BC399" s="4">
        <v>0.98</v>
      </c>
      <c r="BD399" s="4">
        <v>14.959</v>
      </c>
      <c r="BE399" s="4">
        <v>2808.6849999999999</v>
      </c>
      <c r="BF399" s="4">
        <v>123.52200000000001</v>
      </c>
      <c r="BG399" s="4">
        <v>1.641</v>
      </c>
      <c r="BH399" s="4">
        <v>1.5569999999999999</v>
      </c>
      <c r="BI399" s="4">
        <v>3.198</v>
      </c>
      <c r="BJ399" s="4">
        <v>1.236</v>
      </c>
      <c r="BK399" s="4">
        <v>1.1719999999999999</v>
      </c>
      <c r="BL399" s="4">
        <v>2.407</v>
      </c>
      <c r="BM399" s="4">
        <v>9.8196999999999992</v>
      </c>
      <c r="BQ399" s="4">
        <v>92.42</v>
      </c>
      <c r="BR399" s="4">
        <v>0.42479800000000001</v>
      </c>
      <c r="BS399" s="4">
        <v>-5</v>
      </c>
      <c r="BT399" s="4">
        <v>4.0897999999999997E-2</v>
      </c>
      <c r="BU399" s="4">
        <v>10.381000999999999</v>
      </c>
      <c r="BV399" s="4">
        <v>0.82613999999999999</v>
      </c>
    </row>
    <row r="400" spans="1:74" x14ac:dyDescent="0.25">
      <c r="A400" s="2">
        <v>42068</v>
      </c>
      <c r="B400" s="3">
        <v>3.8425925925925923E-3</v>
      </c>
      <c r="C400" s="4">
        <v>14.05</v>
      </c>
      <c r="D400" s="4">
        <v>0.49780000000000002</v>
      </c>
      <c r="E400" s="4">
        <v>4978.3801649999996</v>
      </c>
      <c r="F400" s="4">
        <v>48</v>
      </c>
      <c r="G400" s="4">
        <v>17.8</v>
      </c>
      <c r="H400" s="4">
        <v>757.4</v>
      </c>
      <c r="J400" s="4">
        <v>0.39</v>
      </c>
      <c r="K400" s="4">
        <v>0.87629999999999997</v>
      </c>
      <c r="L400" s="4">
        <v>12.311500000000001</v>
      </c>
      <c r="M400" s="4">
        <v>0.43619999999999998</v>
      </c>
      <c r="N400" s="4">
        <v>42.053400000000003</v>
      </c>
      <c r="O400" s="4">
        <v>15.562799999999999</v>
      </c>
      <c r="P400" s="4">
        <v>57.6</v>
      </c>
      <c r="Q400" s="4">
        <v>31.659099999999999</v>
      </c>
      <c r="R400" s="4">
        <v>11.716200000000001</v>
      </c>
      <c r="S400" s="4">
        <v>43.4</v>
      </c>
      <c r="T400" s="4">
        <v>757.38980000000004</v>
      </c>
      <c r="W400" s="4">
        <v>0</v>
      </c>
      <c r="X400" s="4">
        <v>0.33739999999999998</v>
      </c>
      <c r="Y400" s="4">
        <v>12.1</v>
      </c>
      <c r="Z400" s="4">
        <v>868</v>
      </c>
      <c r="AA400" s="4">
        <v>899</v>
      </c>
      <c r="AB400" s="4">
        <v>841</v>
      </c>
      <c r="AC400" s="4">
        <v>48</v>
      </c>
      <c r="AD400" s="4">
        <v>5.14</v>
      </c>
      <c r="AE400" s="4">
        <v>0.12</v>
      </c>
      <c r="AF400" s="4">
        <v>989</v>
      </c>
      <c r="AG400" s="4">
        <v>-12</v>
      </c>
      <c r="AH400" s="4">
        <v>8</v>
      </c>
      <c r="AI400" s="4">
        <v>28</v>
      </c>
      <c r="AJ400" s="4">
        <v>192</v>
      </c>
      <c r="AK400" s="4">
        <v>138</v>
      </c>
      <c r="AL400" s="4">
        <v>2.1</v>
      </c>
      <c r="AM400" s="4">
        <v>195</v>
      </c>
      <c r="AN400" s="4" t="s">
        <v>155</v>
      </c>
      <c r="AO400" s="4">
        <v>2</v>
      </c>
      <c r="AP400" s="5">
        <v>0.92053240740740738</v>
      </c>
      <c r="AQ400" s="4">
        <v>47.163434000000002</v>
      </c>
      <c r="AR400" s="4">
        <v>-88.491722999999993</v>
      </c>
      <c r="AS400" s="4">
        <v>317.89999999999998</v>
      </c>
      <c r="AT400" s="4">
        <v>33.6</v>
      </c>
      <c r="AU400" s="4">
        <v>12</v>
      </c>
      <c r="AV400" s="4">
        <v>11</v>
      </c>
      <c r="AW400" s="4" t="s">
        <v>228</v>
      </c>
      <c r="AX400" s="4">
        <v>0.9</v>
      </c>
      <c r="AY400" s="4">
        <v>1.6</v>
      </c>
      <c r="AZ400" s="4">
        <v>1.8</v>
      </c>
      <c r="BA400" s="4">
        <v>14.023</v>
      </c>
      <c r="BB400" s="4">
        <v>14.48</v>
      </c>
      <c r="BC400" s="4">
        <v>1.03</v>
      </c>
      <c r="BD400" s="4">
        <v>14.122</v>
      </c>
      <c r="BE400" s="4">
        <v>2911.7849999999999</v>
      </c>
      <c r="BF400" s="4">
        <v>65.667000000000002</v>
      </c>
      <c r="BG400" s="4">
        <v>1.042</v>
      </c>
      <c r="BH400" s="4">
        <v>0.38500000000000001</v>
      </c>
      <c r="BI400" s="4">
        <v>1.427</v>
      </c>
      <c r="BJ400" s="4">
        <v>0.78400000000000003</v>
      </c>
      <c r="BK400" s="4">
        <v>0.28999999999999998</v>
      </c>
      <c r="BL400" s="4">
        <v>1.0740000000000001</v>
      </c>
      <c r="BM400" s="4">
        <v>5.9236000000000004</v>
      </c>
      <c r="BQ400" s="4">
        <v>58.029000000000003</v>
      </c>
      <c r="BR400" s="4">
        <v>0.380326</v>
      </c>
      <c r="BS400" s="4">
        <v>-5</v>
      </c>
      <c r="BT400" s="4">
        <v>0.04</v>
      </c>
      <c r="BU400" s="4">
        <v>9.2942160000000005</v>
      </c>
      <c r="BV400" s="4">
        <v>0.80800000000000005</v>
      </c>
    </row>
    <row r="401" spans="1:74" x14ac:dyDescent="0.25">
      <c r="A401" s="2">
        <v>42068</v>
      </c>
      <c r="B401" s="3">
        <v>3.8541666666666668E-3</v>
      </c>
      <c r="C401" s="4">
        <v>13.698</v>
      </c>
      <c r="D401" s="4">
        <v>0.18740000000000001</v>
      </c>
      <c r="E401" s="4">
        <v>1873.8888890000001</v>
      </c>
      <c r="F401" s="4">
        <v>38.200000000000003</v>
      </c>
      <c r="G401" s="4">
        <v>17.399999999999999</v>
      </c>
      <c r="H401" s="4">
        <v>393.3</v>
      </c>
      <c r="J401" s="4">
        <v>0.24</v>
      </c>
      <c r="K401" s="4">
        <v>0.88200000000000001</v>
      </c>
      <c r="L401" s="4">
        <v>12.081899999999999</v>
      </c>
      <c r="M401" s="4">
        <v>0.1653</v>
      </c>
      <c r="N401" s="4">
        <v>33.717100000000002</v>
      </c>
      <c r="O401" s="4">
        <v>15.3475</v>
      </c>
      <c r="P401" s="4">
        <v>49.1</v>
      </c>
      <c r="Q401" s="4">
        <v>25.383299999999998</v>
      </c>
      <c r="R401" s="4">
        <v>11.5541</v>
      </c>
      <c r="S401" s="4">
        <v>36.9</v>
      </c>
      <c r="T401" s="4">
        <v>393.2706</v>
      </c>
      <c r="W401" s="4">
        <v>0</v>
      </c>
      <c r="X401" s="4">
        <v>0.2104</v>
      </c>
      <c r="Y401" s="4">
        <v>12.1</v>
      </c>
      <c r="Z401" s="4">
        <v>869</v>
      </c>
      <c r="AA401" s="4">
        <v>900</v>
      </c>
      <c r="AB401" s="4">
        <v>842</v>
      </c>
      <c r="AC401" s="4">
        <v>48</v>
      </c>
      <c r="AD401" s="4">
        <v>5.14</v>
      </c>
      <c r="AE401" s="4">
        <v>0.12</v>
      </c>
      <c r="AF401" s="4">
        <v>989</v>
      </c>
      <c r="AG401" s="4">
        <v>-12</v>
      </c>
      <c r="AH401" s="4">
        <v>8</v>
      </c>
      <c r="AI401" s="4">
        <v>28</v>
      </c>
      <c r="AJ401" s="4">
        <v>192</v>
      </c>
      <c r="AK401" s="4">
        <v>138</v>
      </c>
      <c r="AL401" s="4">
        <v>2</v>
      </c>
      <c r="AM401" s="4">
        <v>195</v>
      </c>
      <c r="AN401" s="4" t="s">
        <v>155</v>
      </c>
      <c r="AO401" s="4">
        <v>2</v>
      </c>
      <c r="AP401" s="5">
        <v>0.92054398148148142</v>
      </c>
      <c r="AQ401" s="4">
        <v>47.163384000000001</v>
      </c>
      <c r="AR401" s="4">
        <v>-88.491907999999995</v>
      </c>
      <c r="AS401" s="4">
        <v>317.8</v>
      </c>
      <c r="AT401" s="4">
        <v>32.200000000000003</v>
      </c>
      <c r="AU401" s="4">
        <v>12</v>
      </c>
      <c r="AV401" s="4">
        <v>11</v>
      </c>
      <c r="AW401" s="4" t="s">
        <v>228</v>
      </c>
      <c r="AX401" s="4">
        <v>0.9</v>
      </c>
      <c r="AY401" s="4">
        <v>1.6</v>
      </c>
      <c r="AZ401" s="4">
        <v>1.8</v>
      </c>
      <c r="BA401" s="4">
        <v>14.023</v>
      </c>
      <c r="BB401" s="4">
        <v>15.21</v>
      </c>
      <c r="BC401" s="4">
        <v>1.08</v>
      </c>
      <c r="BD401" s="4">
        <v>13.378</v>
      </c>
      <c r="BE401" s="4">
        <v>2982.7849999999999</v>
      </c>
      <c r="BF401" s="4">
        <v>25.97</v>
      </c>
      <c r="BG401" s="4">
        <v>0.872</v>
      </c>
      <c r="BH401" s="4">
        <v>0.39700000000000002</v>
      </c>
      <c r="BI401" s="4">
        <v>1.2689999999999999</v>
      </c>
      <c r="BJ401" s="4">
        <v>0.65600000000000003</v>
      </c>
      <c r="BK401" s="4">
        <v>0.29899999999999999</v>
      </c>
      <c r="BL401" s="4">
        <v>0.95499999999999996</v>
      </c>
      <c r="BM401" s="4">
        <v>3.2107000000000001</v>
      </c>
      <c r="BQ401" s="4">
        <v>37.776000000000003</v>
      </c>
      <c r="BR401" s="4">
        <v>0.39332600000000001</v>
      </c>
      <c r="BS401" s="4">
        <v>-5</v>
      </c>
      <c r="BT401" s="4">
        <v>4.0203999999999997E-2</v>
      </c>
      <c r="BU401" s="4">
        <v>9.6119039999999991</v>
      </c>
      <c r="BV401" s="4">
        <v>0.81212099999999998</v>
      </c>
    </row>
    <row r="402" spans="1:74" x14ac:dyDescent="0.25">
      <c r="A402" s="2">
        <v>42068</v>
      </c>
      <c r="B402" s="3">
        <v>3.8657407407407408E-3</v>
      </c>
      <c r="C402" s="4">
        <v>13.712999999999999</v>
      </c>
      <c r="D402" s="4">
        <v>0.113</v>
      </c>
      <c r="E402" s="4">
        <v>1129.5871179999999</v>
      </c>
      <c r="F402" s="4">
        <v>31.8</v>
      </c>
      <c r="G402" s="4">
        <v>11.6</v>
      </c>
      <c r="H402" s="4">
        <v>240.9</v>
      </c>
      <c r="J402" s="4">
        <v>0.1</v>
      </c>
      <c r="K402" s="4">
        <v>0.88270000000000004</v>
      </c>
      <c r="L402" s="4">
        <v>12.1046</v>
      </c>
      <c r="M402" s="4">
        <v>9.9699999999999997E-2</v>
      </c>
      <c r="N402" s="4">
        <v>28.0776</v>
      </c>
      <c r="O402" s="4">
        <v>10.2471</v>
      </c>
      <c r="P402" s="4">
        <v>38.299999999999997</v>
      </c>
      <c r="Q402" s="4">
        <v>21.137699999999999</v>
      </c>
      <c r="R402" s="4">
        <v>7.7142999999999997</v>
      </c>
      <c r="S402" s="4">
        <v>28.9</v>
      </c>
      <c r="T402" s="4">
        <v>240.94820000000001</v>
      </c>
      <c r="W402" s="4">
        <v>0</v>
      </c>
      <c r="X402" s="4">
        <v>8.8300000000000003E-2</v>
      </c>
      <c r="Y402" s="4">
        <v>12.1</v>
      </c>
      <c r="Z402" s="4">
        <v>871</v>
      </c>
      <c r="AA402" s="4">
        <v>902</v>
      </c>
      <c r="AB402" s="4">
        <v>844</v>
      </c>
      <c r="AC402" s="4">
        <v>48</v>
      </c>
      <c r="AD402" s="4">
        <v>5.14</v>
      </c>
      <c r="AE402" s="4">
        <v>0.12</v>
      </c>
      <c r="AF402" s="4">
        <v>989</v>
      </c>
      <c r="AG402" s="4">
        <v>-12</v>
      </c>
      <c r="AH402" s="4">
        <v>8</v>
      </c>
      <c r="AI402" s="4">
        <v>28</v>
      </c>
      <c r="AJ402" s="4">
        <v>192</v>
      </c>
      <c r="AK402" s="4">
        <v>138</v>
      </c>
      <c r="AL402" s="4">
        <v>2.1</v>
      </c>
      <c r="AM402" s="4">
        <v>195</v>
      </c>
      <c r="AN402" s="4" t="s">
        <v>155</v>
      </c>
      <c r="AO402" s="4">
        <v>2</v>
      </c>
      <c r="AP402" s="5">
        <v>0.92055555555555557</v>
      </c>
      <c r="AQ402" s="4">
        <v>47.163294999999998</v>
      </c>
      <c r="AR402" s="4">
        <v>-88.492029000000002</v>
      </c>
      <c r="AS402" s="4">
        <v>317.89999999999998</v>
      </c>
      <c r="AT402" s="4">
        <v>31.2</v>
      </c>
      <c r="AU402" s="4">
        <v>12</v>
      </c>
      <c r="AV402" s="4">
        <v>11</v>
      </c>
      <c r="AW402" s="4" t="s">
        <v>228</v>
      </c>
      <c r="AX402" s="4">
        <v>0.9</v>
      </c>
      <c r="AY402" s="4">
        <v>1.656444</v>
      </c>
      <c r="AZ402" s="4">
        <v>1.856444</v>
      </c>
      <c r="BA402" s="4">
        <v>14.023</v>
      </c>
      <c r="BB402" s="4">
        <v>15.3</v>
      </c>
      <c r="BC402" s="4">
        <v>1.0900000000000001</v>
      </c>
      <c r="BD402" s="4">
        <v>13.289</v>
      </c>
      <c r="BE402" s="4">
        <v>3002.6370000000002</v>
      </c>
      <c r="BF402" s="4">
        <v>15.742000000000001</v>
      </c>
      <c r="BG402" s="4">
        <v>0.72899999999999998</v>
      </c>
      <c r="BH402" s="4">
        <v>0.26600000000000001</v>
      </c>
      <c r="BI402" s="4">
        <v>0.996</v>
      </c>
      <c r="BJ402" s="4">
        <v>0.54900000000000004</v>
      </c>
      <c r="BK402" s="4">
        <v>0.2</v>
      </c>
      <c r="BL402" s="4">
        <v>0.749</v>
      </c>
      <c r="BM402" s="4">
        <v>1.9764999999999999</v>
      </c>
      <c r="BQ402" s="4">
        <v>15.920999999999999</v>
      </c>
      <c r="BR402" s="4">
        <v>0.40856999999999999</v>
      </c>
      <c r="BS402" s="4">
        <v>-5</v>
      </c>
      <c r="BT402" s="4">
        <v>4.1796E-2</v>
      </c>
      <c r="BU402" s="4">
        <v>9.9844299999999997</v>
      </c>
      <c r="BV402" s="4">
        <v>0.844279</v>
      </c>
    </row>
    <row r="403" spans="1:74" x14ac:dyDescent="0.25">
      <c r="A403" s="2">
        <v>42068</v>
      </c>
      <c r="B403" s="3">
        <v>3.8773148148148143E-3</v>
      </c>
      <c r="C403" s="4">
        <v>14.459</v>
      </c>
      <c r="D403" s="4">
        <v>0.28889999999999999</v>
      </c>
      <c r="E403" s="4">
        <v>2888.7834339999999</v>
      </c>
      <c r="F403" s="4">
        <v>31.9</v>
      </c>
      <c r="G403" s="4">
        <v>10.5</v>
      </c>
      <c r="H403" s="4">
        <v>339</v>
      </c>
      <c r="J403" s="4">
        <v>0.1</v>
      </c>
      <c r="K403" s="4">
        <v>0.87529999999999997</v>
      </c>
      <c r="L403" s="4">
        <v>12.6563</v>
      </c>
      <c r="M403" s="4">
        <v>0.25290000000000001</v>
      </c>
      <c r="N403" s="4">
        <v>27.917000000000002</v>
      </c>
      <c r="O403" s="4">
        <v>9.1908999999999992</v>
      </c>
      <c r="P403" s="4">
        <v>37.1</v>
      </c>
      <c r="Q403" s="4">
        <v>21.0168</v>
      </c>
      <c r="R403" s="4">
        <v>6.9192</v>
      </c>
      <c r="S403" s="4">
        <v>27.9</v>
      </c>
      <c r="T403" s="4">
        <v>339.02080000000001</v>
      </c>
      <c r="W403" s="4">
        <v>0</v>
      </c>
      <c r="X403" s="4">
        <v>8.7499999999999994E-2</v>
      </c>
      <c r="Y403" s="4">
        <v>12.1</v>
      </c>
      <c r="Z403" s="4">
        <v>874</v>
      </c>
      <c r="AA403" s="4">
        <v>907</v>
      </c>
      <c r="AB403" s="4">
        <v>846</v>
      </c>
      <c r="AC403" s="4">
        <v>48</v>
      </c>
      <c r="AD403" s="4">
        <v>5.14</v>
      </c>
      <c r="AE403" s="4">
        <v>0.12</v>
      </c>
      <c r="AF403" s="4">
        <v>989</v>
      </c>
      <c r="AG403" s="4">
        <v>-12</v>
      </c>
      <c r="AH403" s="4">
        <v>8</v>
      </c>
      <c r="AI403" s="4">
        <v>28</v>
      </c>
      <c r="AJ403" s="4">
        <v>192</v>
      </c>
      <c r="AK403" s="4">
        <v>138.1</v>
      </c>
      <c r="AL403" s="4">
        <v>2</v>
      </c>
      <c r="AM403" s="4">
        <v>195</v>
      </c>
      <c r="AN403" s="4" t="s">
        <v>155</v>
      </c>
      <c r="AO403" s="4">
        <v>2</v>
      </c>
      <c r="AP403" s="5">
        <v>0.92056712962962972</v>
      </c>
      <c r="AQ403" s="4">
        <v>47.163176999999997</v>
      </c>
      <c r="AR403" s="4">
        <v>-88.492102000000003</v>
      </c>
      <c r="AS403" s="4">
        <v>317.8</v>
      </c>
      <c r="AT403" s="4">
        <v>31.2</v>
      </c>
      <c r="AU403" s="4">
        <v>12</v>
      </c>
      <c r="AV403" s="4">
        <v>11</v>
      </c>
      <c r="AW403" s="4" t="s">
        <v>228</v>
      </c>
      <c r="AX403" s="4">
        <v>0.9</v>
      </c>
      <c r="AY403" s="4">
        <v>1.7</v>
      </c>
      <c r="AZ403" s="4">
        <v>1.9</v>
      </c>
      <c r="BA403" s="4">
        <v>14.023</v>
      </c>
      <c r="BB403" s="4">
        <v>14.37</v>
      </c>
      <c r="BC403" s="4">
        <v>1.03</v>
      </c>
      <c r="BD403" s="4">
        <v>14.244</v>
      </c>
      <c r="BE403" s="4">
        <v>2965.598</v>
      </c>
      <c r="BF403" s="4">
        <v>37.710999999999999</v>
      </c>
      <c r="BG403" s="4">
        <v>0.68500000000000005</v>
      </c>
      <c r="BH403" s="4">
        <v>0.22600000000000001</v>
      </c>
      <c r="BI403" s="4">
        <v>0.91100000000000003</v>
      </c>
      <c r="BJ403" s="4">
        <v>0.51600000000000001</v>
      </c>
      <c r="BK403" s="4">
        <v>0.17</v>
      </c>
      <c r="BL403" s="4">
        <v>0.68500000000000005</v>
      </c>
      <c r="BM403" s="4">
        <v>2.6269</v>
      </c>
      <c r="BQ403" s="4">
        <v>14.913</v>
      </c>
      <c r="BR403" s="4">
        <v>0.45244400000000001</v>
      </c>
      <c r="BS403" s="4">
        <v>-5</v>
      </c>
      <c r="BT403" s="4">
        <v>4.0101999999999999E-2</v>
      </c>
      <c r="BU403" s="4">
        <v>11.0566</v>
      </c>
      <c r="BV403" s="4">
        <v>0.81006</v>
      </c>
    </row>
    <row r="404" spans="1:74" x14ac:dyDescent="0.25">
      <c r="A404" s="2">
        <v>42068</v>
      </c>
      <c r="B404" s="3">
        <v>3.8888888888888883E-3</v>
      </c>
      <c r="C404" s="4">
        <v>14.423999999999999</v>
      </c>
      <c r="D404" s="4">
        <v>0.875</v>
      </c>
      <c r="E404" s="4">
        <v>8750.3631960000002</v>
      </c>
      <c r="F404" s="4">
        <v>42.3</v>
      </c>
      <c r="G404" s="4">
        <v>10.4</v>
      </c>
      <c r="H404" s="4">
        <v>746.9</v>
      </c>
      <c r="J404" s="4">
        <v>0.11</v>
      </c>
      <c r="K404" s="4">
        <v>0.87019999999999997</v>
      </c>
      <c r="L404" s="4">
        <v>12.5512</v>
      </c>
      <c r="M404" s="4">
        <v>0.76139999999999997</v>
      </c>
      <c r="N404" s="4">
        <v>36.807299999999998</v>
      </c>
      <c r="O404" s="4">
        <v>9.0495999999999999</v>
      </c>
      <c r="P404" s="4">
        <v>45.9</v>
      </c>
      <c r="Q404" s="4">
        <v>27.709700000000002</v>
      </c>
      <c r="R404" s="4">
        <v>6.8128000000000002</v>
      </c>
      <c r="S404" s="4">
        <v>34.5</v>
      </c>
      <c r="T404" s="4">
        <v>746.87239999999997</v>
      </c>
      <c r="W404" s="4">
        <v>0</v>
      </c>
      <c r="X404" s="4">
        <v>9.6600000000000005E-2</v>
      </c>
      <c r="Y404" s="4">
        <v>12.1</v>
      </c>
      <c r="Z404" s="4">
        <v>878</v>
      </c>
      <c r="AA404" s="4">
        <v>911</v>
      </c>
      <c r="AB404" s="4">
        <v>849</v>
      </c>
      <c r="AC404" s="4">
        <v>48</v>
      </c>
      <c r="AD404" s="4">
        <v>5.14</v>
      </c>
      <c r="AE404" s="4">
        <v>0.12</v>
      </c>
      <c r="AF404" s="4">
        <v>989</v>
      </c>
      <c r="AG404" s="4">
        <v>-12</v>
      </c>
      <c r="AH404" s="4">
        <v>8</v>
      </c>
      <c r="AI404" s="4">
        <v>28</v>
      </c>
      <c r="AJ404" s="4">
        <v>192</v>
      </c>
      <c r="AK404" s="4">
        <v>139</v>
      </c>
      <c r="AL404" s="4">
        <v>2.2000000000000002</v>
      </c>
      <c r="AM404" s="4">
        <v>195</v>
      </c>
      <c r="AN404" s="4" t="s">
        <v>155</v>
      </c>
      <c r="AO404" s="4">
        <v>2</v>
      </c>
      <c r="AP404" s="5">
        <v>0.92057870370370365</v>
      </c>
      <c r="AQ404" s="4">
        <v>47.163061999999996</v>
      </c>
      <c r="AR404" s="4">
        <v>-88.492178999999993</v>
      </c>
      <c r="AS404" s="4">
        <v>317.7</v>
      </c>
      <c r="AT404" s="4">
        <v>31.2</v>
      </c>
      <c r="AU404" s="4">
        <v>12</v>
      </c>
      <c r="AV404" s="4">
        <v>11</v>
      </c>
      <c r="AW404" s="4" t="s">
        <v>228</v>
      </c>
      <c r="AX404" s="4">
        <v>0.9</v>
      </c>
      <c r="AY404" s="4">
        <v>1.7</v>
      </c>
      <c r="AZ404" s="4">
        <v>1.9</v>
      </c>
      <c r="BA404" s="4">
        <v>14.023</v>
      </c>
      <c r="BB404" s="4">
        <v>13.78</v>
      </c>
      <c r="BC404" s="4">
        <v>0.98</v>
      </c>
      <c r="BD404" s="4">
        <v>14.923</v>
      </c>
      <c r="BE404" s="4">
        <v>2843.0659999999998</v>
      </c>
      <c r="BF404" s="4">
        <v>109.774</v>
      </c>
      <c r="BG404" s="4">
        <v>0.873</v>
      </c>
      <c r="BH404" s="4">
        <v>0.215</v>
      </c>
      <c r="BI404" s="4">
        <v>1.0880000000000001</v>
      </c>
      <c r="BJ404" s="4">
        <v>0.65700000000000003</v>
      </c>
      <c r="BK404" s="4">
        <v>0.16200000000000001</v>
      </c>
      <c r="BL404" s="4">
        <v>0.81899999999999995</v>
      </c>
      <c r="BM404" s="4">
        <v>5.5945999999999998</v>
      </c>
      <c r="BQ404" s="4">
        <v>15.909000000000001</v>
      </c>
      <c r="BR404" s="4">
        <v>0.56159199999999998</v>
      </c>
      <c r="BS404" s="4">
        <v>-5</v>
      </c>
      <c r="BT404" s="4">
        <v>4.1102E-2</v>
      </c>
      <c r="BU404" s="4">
        <v>13.723905</v>
      </c>
      <c r="BV404" s="4">
        <v>0.83026</v>
      </c>
    </row>
    <row r="405" spans="1:74" x14ac:dyDescent="0.25">
      <c r="A405" s="2">
        <v>42068</v>
      </c>
      <c r="B405" s="3">
        <v>3.9004629629629632E-3</v>
      </c>
      <c r="C405" s="4">
        <v>14.215999999999999</v>
      </c>
      <c r="D405" s="4">
        <v>1.3132999999999999</v>
      </c>
      <c r="E405" s="4">
        <v>13132.92978</v>
      </c>
      <c r="F405" s="4">
        <v>100.9</v>
      </c>
      <c r="G405" s="4">
        <v>10.3</v>
      </c>
      <c r="H405" s="4">
        <v>1067.7</v>
      </c>
      <c r="J405" s="4">
        <v>0.35</v>
      </c>
      <c r="K405" s="4">
        <v>0.86760000000000004</v>
      </c>
      <c r="L405" s="4">
        <v>12.333600000000001</v>
      </c>
      <c r="M405" s="4">
        <v>1.1394</v>
      </c>
      <c r="N405" s="4">
        <v>87.5167</v>
      </c>
      <c r="O405" s="4">
        <v>8.9359999999999999</v>
      </c>
      <c r="P405" s="4">
        <v>96.5</v>
      </c>
      <c r="Q405" s="4">
        <v>65.895099999999999</v>
      </c>
      <c r="R405" s="4">
        <v>6.7282999999999999</v>
      </c>
      <c r="S405" s="4">
        <v>72.599999999999994</v>
      </c>
      <c r="T405" s="4">
        <v>1067.7234000000001</v>
      </c>
      <c r="W405" s="4">
        <v>0</v>
      </c>
      <c r="X405" s="4">
        <v>0.30630000000000002</v>
      </c>
      <c r="Y405" s="4">
        <v>12.1</v>
      </c>
      <c r="Z405" s="4">
        <v>880</v>
      </c>
      <c r="AA405" s="4">
        <v>915</v>
      </c>
      <c r="AB405" s="4">
        <v>850</v>
      </c>
      <c r="AC405" s="4">
        <v>48</v>
      </c>
      <c r="AD405" s="4">
        <v>5.19</v>
      </c>
      <c r="AE405" s="4">
        <v>0.12</v>
      </c>
      <c r="AF405" s="4">
        <v>989</v>
      </c>
      <c r="AG405" s="4">
        <v>-11.9</v>
      </c>
      <c r="AH405" s="4">
        <v>8</v>
      </c>
      <c r="AI405" s="4">
        <v>28</v>
      </c>
      <c r="AJ405" s="4">
        <v>192</v>
      </c>
      <c r="AK405" s="4">
        <v>138.9</v>
      </c>
      <c r="AL405" s="4">
        <v>2.1</v>
      </c>
      <c r="AM405" s="4">
        <v>195</v>
      </c>
      <c r="AN405" s="4" t="s">
        <v>155</v>
      </c>
      <c r="AO405" s="4">
        <v>2</v>
      </c>
      <c r="AP405" s="5">
        <v>0.9205902777777778</v>
      </c>
      <c r="AQ405" s="4">
        <v>47.162948</v>
      </c>
      <c r="AR405" s="4">
        <v>-88.492255</v>
      </c>
      <c r="AS405" s="4">
        <v>317.60000000000002</v>
      </c>
      <c r="AT405" s="4">
        <v>31.2</v>
      </c>
      <c r="AU405" s="4">
        <v>12</v>
      </c>
      <c r="AV405" s="4">
        <v>11</v>
      </c>
      <c r="AW405" s="4" t="s">
        <v>228</v>
      </c>
      <c r="AX405" s="4">
        <v>0.9</v>
      </c>
      <c r="AY405" s="4">
        <v>1.7</v>
      </c>
      <c r="AZ405" s="4">
        <v>1.9</v>
      </c>
      <c r="BA405" s="4">
        <v>14.023</v>
      </c>
      <c r="BB405" s="4">
        <v>13.5</v>
      </c>
      <c r="BC405" s="4">
        <v>0.96</v>
      </c>
      <c r="BD405" s="4">
        <v>15.263999999999999</v>
      </c>
      <c r="BE405" s="4">
        <v>2754.0509999999999</v>
      </c>
      <c r="BF405" s="4">
        <v>161.93</v>
      </c>
      <c r="BG405" s="4">
        <v>2.0459999999999998</v>
      </c>
      <c r="BH405" s="4">
        <v>0.20899999999999999</v>
      </c>
      <c r="BI405" s="4">
        <v>2.2549999999999999</v>
      </c>
      <c r="BJ405" s="4">
        <v>1.5409999999999999</v>
      </c>
      <c r="BK405" s="4">
        <v>0.157</v>
      </c>
      <c r="BL405" s="4">
        <v>1.698</v>
      </c>
      <c r="BM405" s="4">
        <v>7.8842999999999996</v>
      </c>
      <c r="BQ405" s="4">
        <v>49.734000000000002</v>
      </c>
      <c r="BR405" s="4">
        <v>0.55116600000000004</v>
      </c>
      <c r="BS405" s="4">
        <v>-5</v>
      </c>
      <c r="BT405" s="4">
        <v>4.1897999999999998E-2</v>
      </c>
      <c r="BU405" s="4">
        <v>13.469118999999999</v>
      </c>
      <c r="BV405" s="4">
        <v>0.84633999999999998</v>
      </c>
    </row>
    <row r="406" spans="1:74" x14ac:dyDescent="0.25">
      <c r="A406" s="2">
        <v>42068</v>
      </c>
      <c r="B406" s="3">
        <v>3.9120370370370368E-3</v>
      </c>
      <c r="C406" s="4">
        <v>14.205</v>
      </c>
      <c r="D406" s="4">
        <v>0.85860000000000003</v>
      </c>
      <c r="E406" s="4">
        <v>8585.6630530000002</v>
      </c>
      <c r="F406" s="4">
        <v>137</v>
      </c>
      <c r="G406" s="4">
        <v>11.5</v>
      </c>
      <c r="H406" s="4">
        <v>960.2</v>
      </c>
      <c r="J406" s="4">
        <v>0.72</v>
      </c>
      <c r="K406" s="4">
        <v>0.87180000000000002</v>
      </c>
      <c r="L406" s="4">
        <v>12.382899999999999</v>
      </c>
      <c r="M406" s="4">
        <v>0.74850000000000005</v>
      </c>
      <c r="N406" s="4">
        <v>119.4007</v>
      </c>
      <c r="O406" s="4">
        <v>10.0246</v>
      </c>
      <c r="P406" s="4">
        <v>129.4</v>
      </c>
      <c r="Q406" s="4">
        <v>90.011300000000006</v>
      </c>
      <c r="R406" s="4">
        <v>7.5571999999999999</v>
      </c>
      <c r="S406" s="4">
        <v>97.6</v>
      </c>
      <c r="T406" s="4">
        <v>960.16039999999998</v>
      </c>
      <c r="W406" s="4">
        <v>0</v>
      </c>
      <c r="X406" s="4">
        <v>0.62329999999999997</v>
      </c>
      <c r="Y406" s="4">
        <v>12</v>
      </c>
      <c r="Z406" s="4">
        <v>881</v>
      </c>
      <c r="AA406" s="4">
        <v>916</v>
      </c>
      <c r="AB406" s="4">
        <v>851</v>
      </c>
      <c r="AC406" s="4">
        <v>48</v>
      </c>
      <c r="AD406" s="4">
        <v>5.53</v>
      </c>
      <c r="AE406" s="4">
        <v>0.13</v>
      </c>
      <c r="AF406" s="4">
        <v>989</v>
      </c>
      <c r="AG406" s="4">
        <v>-11.1</v>
      </c>
      <c r="AH406" s="4">
        <v>8</v>
      </c>
      <c r="AI406" s="4">
        <v>28</v>
      </c>
      <c r="AJ406" s="4">
        <v>192</v>
      </c>
      <c r="AK406" s="4">
        <v>138</v>
      </c>
      <c r="AL406" s="4">
        <v>2.1</v>
      </c>
      <c r="AM406" s="4">
        <v>195</v>
      </c>
      <c r="AN406" s="4" t="s">
        <v>155</v>
      </c>
      <c r="AO406" s="4">
        <v>2</v>
      </c>
      <c r="AP406" s="5">
        <v>0.92060185185185184</v>
      </c>
      <c r="AQ406" s="4">
        <v>47.162832999999999</v>
      </c>
      <c r="AR406" s="4">
        <v>-88.492329999999995</v>
      </c>
      <c r="AS406" s="4">
        <v>317.5</v>
      </c>
      <c r="AT406" s="4">
        <v>31.2</v>
      </c>
      <c r="AU406" s="4">
        <v>12</v>
      </c>
      <c r="AV406" s="4">
        <v>11</v>
      </c>
      <c r="AW406" s="4" t="s">
        <v>228</v>
      </c>
      <c r="AX406" s="4">
        <v>1.0128870000000001</v>
      </c>
      <c r="AY406" s="4">
        <v>1.3048949999999999</v>
      </c>
      <c r="AZ406" s="4">
        <v>1.9564440000000001</v>
      </c>
      <c r="BA406" s="4">
        <v>14.023</v>
      </c>
      <c r="BB406" s="4">
        <v>13.96</v>
      </c>
      <c r="BC406" s="4">
        <v>1</v>
      </c>
      <c r="BD406" s="4">
        <v>14.712</v>
      </c>
      <c r="BE406" s="4">
        <v>2838.9589999999998</v>
      </c>
      <c r="BF406" s="4">
        <v>109.215</v>
      </c>
      <c r="BG406" s="4">
        <v>2.867</v>
      </c>
      <c r="BH406" s="4">
        <v>0.24099999999999999</v>
      </c>
      <c r="BI406" s="4">
        <v>3.1070000000000002</v>
      </c>
      <c r="BJ406" s="4">
        <v>2.161</v>
      </c>
      <c r="BK406" s="4">
        <v>0.18099999999999999</v>
      </c>
      <c r="BL406" s="4">
        <v>2.343</v>
      </c>
      <c r="BM406" s="4">
        <v>7.2794999999999996</v>
      </c>
      <c r="BQ406" s="4">
        <v>103.90900000000001</v>
      </c>
      <c r="BR406" s="4">
        <v>0.48549199999999998</v>
      </c>
      <c r="BS406" s="4">
        <v>-5</v>
      </c>
      <c r="BT406" s="4">
        <v>4.1203999999999998E-2</v>
      </c>
      <c r="BU406" s="4">
        <v>11.864210999999999</v>
      </c>
      <c r="BV406" s="4">
        <v>0.83232099999999998</v>
      </c>
    </row>
    <row r="407" spans="1:74" x14ac:dyDescent="0.25">
      <c r="A407" s="2">
        <v>42068</v>
      </c>
      <c r="B407" s="3">
        <v>3.9236111111111112E-3</v>
      </c>
      <c r="C407" s="4">
        <v>14.356</v>
      </c>
      <c r="D407" s="4">
        <v>0.36720000000000003</v>
      </c>
      <c r="E407" s="4">
        <v>3672.2107080000001</v>
      </c>
      <c r="F407" s="4">
        <v>129</v>
      </c>
      <c r="G407" s="4">
        <v>26.1</v>
      </c>
      <c r="H407" s="4">
        <v>556.20000000000005</v>
      </c>
      <c r="J407" s="4">
        <v>0.8</v>
      </c>
      <c r="K407" s="4">
        <v>0.87529999999999997</v>
      </c>
      <c r="L407" s="4">
        <v>12.565200000000001</v>
      </c>
      <c r="M407" s="4">
        <v>0.32140000000000002</v>
      </c>
      <c r="N407" s="4">
        <v>112.9545</v>
      </c>
      <c r="O407" s="4">
        <v>22.8672</v>
      </c>
      <c r="P407" s="4">
        <v>135.80000000000001</v>
      </c>
      <c r="Q407" s="4">
        <v>85.048299999999998</v>
      </c>
      <c r="R407" s="4">
        <v>17.217700000000001</v>
      </c>
      <c r="S407" s="4">
        <v>102.3</v>
      </c>
      <c r="T407" s="4">
        <v>556.24289999999996</v>
      </c>
      <c r="W407" s="4">
        <v>0</v>
      </c>
      <c r="X407" s="4">
        <v>0.70020000000000004</v>
      </c>
      <c r="Y407" s="4">
        <v>12.1</v>
      </c>
      <c r="Z407" s="4">
        <v>877</v>
      </c>
      <c r="AA407" s="4">
        <v>912</v>
      </c>
      <c r="AB407" s="4">
        <v>848</v>
      </c>
      <c r="AC407" s="4">
        <v>48</v>
      </c>
      <c r="AD407" s="4">
        <v>5.19</v>
      </c>
      <c r="AE407" s="4">
        <v>0.12</v>
      </c>
      <c r="AF407" s="4">
        <v>989</v>
      </c>
      <c r="AG407" s="4">
        <v>-11.9</v>
      </c>
      <c r="AH407" s="4">
        <v>8</v>
      </c>
      <c r="AI407" s="4">
        <v>28</v>
      </c>
      <c r="AJ407" s="4">
        <v>192</v>
      </c>
      <c r="AK407" s="4">
        <v>138</v>
      </c>
      <c r="AL407" s="4">
        <v>2.2000000000000002</v>
      </c>
      <c r="AM407" s="4">
        <v>195</v>
      </c>
      <c r="AN407" s="4" t="s">
        <v>155</v>
      </c>
      <c r="AO407" s="4">
        <v>2</v>
      </c>
      <c r="AP407" s="5">
        <v>0.92061342592592599</v>
      </c>
      <c r="AQ407" s="4">
        <v>47.162551999999998</v>
      </c>
      <c r="AR407" s="4">
        <v>-88.492112000000006</v>
      </c>
      <c r="AS407" s="4">
        <v>317.7</v>
      </c>
      <c r="AT407" s="4">
        <v>33.799999999999997</v>
      </c>
      <c r="AU407" s="4">
        <v>12</v>
      </c>
      <c r="AV407" s="4">
        <v>10</v>
      </c>
      <c r="AW407" s="4" t="s">
        <v>229</v>
      </c>
      <c r="AX407" s="4">
        <v>1.1000000000000001</v>
      </c>
      <c r="AY407" s="4">
        <v>1</v>
      </c>
      <c r="AZ407" s="4">
        <v>2</v>
      </c>
      <c r="BA407" s="4">
        <v>14.023</v>
      </c>
      <c r="BB407" s="4">
        <v>14.36</v>
      </c>
      <c r="BC407" s="4">
        <v>1.02</v>
      </c>
      <c r="BD407" s="4">
        <v>14.249000000000001</v>
      </c>
      <c r="BE407" s="4">
        <v>2944.4360000000001</v>
      </c>
      <c r="BF407" s="4">
        <v>47.938000000000002</v>
      </c>
      <c r="BG407" s="4">
        <v>2.7719999999999998</v>
      </c>
      <c r="BH407" s="4">
        <v>0.56100000000000005</v>
      </c>
      <c r="BI407" s="4">
        <v>3.3330000000000002</v>
      </c>
      <c r="BJ407" s="4">
        <v>2.0870000000000002</v>
      </c>
      <c r="BK407" s="4">
        <v>0.42299999999999999</v>
      </c>
      <c r="BL407" s="4">
        <v>2.5099999999999998</v>
      </c>
      <c r="BM407" s="4">
        <v>4.3103999999999996</v>
      </c>
      <c r="BQ407" s="4">
        <v>119.307</v>
      </c>
      <c r="BR407" s="4">
        <v>0.44800499999999999</v>
      </c>
      <c r="BS407" s="4">
        <v>-5</v>
      </c>
      <c r="BT407" s="4">
        <v>4.2694000000000003E-2</v>
      </c>
      <c r="BU407" s="4">
        <v>10.948122</v>
      </c>
      <c r="BV407" s="4">
        <v>0.862425</v>
      </c>
    </row>
    <row r="408" spans="1:74" x14ac:dyDescent="0.25">
      <c r="A408" s="2">
        <v>42068</v>
      </c>
      <c r="B408" s="3">
        <v>3.9351851851851857E-3</v>
      </c>
      <c r="C408" s="4">
        <v>14.215</v>
      </c>
      <c r="D408" s="4">
        <v>0.12</v>
      </c>
      <c r="E408" s="4">
        <v>1200.154597</v>
      </c>
      <c r="F408" s="4">
        <v>100.5</v>
      </c>
      <c r="G408" s="4">
        <v>77.599999999999994</v>
      </c>
      <c r="H408" s="4">
        <v>343</v>
      </c>
      <c r="J408" s="4">
        <v>0.69</v>
      </c>
      <c r="K408" s="4">
        <v>0.87870000000000004</v>
      </c>
      <c r="L408" s="4">
        <v>12.491</v>
      </c>
      <c r="M408" s="4">
        <v>0.1055</v>
      </c>
      <c r="N408" s="4">
        <v>88.315600000000003</v>
      </c>
      <c r="O408" s="4">
        <v>68.160499999999999</v>
      </c>
      <c r="P408" s="4">
        <v>156.5</v>
      </c>
      <c r="Q408" s="4">
        <v>66.588200000000001</v>
      </c>
      <c r="R408" s="4">
        <v>51.3917</v>
      </c>
      <c r="S408" s="4">
        <v>118</v>
      </c>
      <c r="T408" s="4">
        <v>343.01780000000002</v>
      </c>
      <c r="W408" s="4">
        <v>0</v>
      </c>
      <c r="X408" s="4">
        <v>0.60840000000000005</v>
      </c>
      <c r="Y408" s="4">
        <v>12.1</v>
      </c>
      <c r="Z408" s="4">
        <v>881</v>
      </c>
      <c r="AA408" s="4">
        <v>915</v>
      </c>
      <c r="AB408" s="4">
        <v>852</v>
      </c>
      <c r="AC408" s="4">
        <v>48</v>
      </c>
      <c r="AD408" s="4">
        <v>5.58</v>
      </c>
      <c r="AE408" s="4">
        <v>0.13</v>
      </c>
      <c r="AF408" s="4">
        <v>989</v>
      </c>
      <c r="AG408" s="4">
        <v>-11</v>
      </c>
      <c r="AH408" s="4">
        <v>8</v>
      </c>
      <c r="AI408" s="4">
        <v>28</v>
      </c>
      <c r="AJ408" s="4">
        <v>192</v>
      </c>
      <c r="AK408" s="4">
        <v>138</v>
      </c>
      <c r="AL408" s="4">
        <v>2.2000000000000002</v>
      </c>
      <c r="AM408" s="4">
        <v>195</v>
      </c>
      <c r="AN408" s="4" t="s">
        <v>155</v>
      </c>
      <c r="AO408" s="4">
        <v>2</v>
      </c>
      <c r="AP408" s="5">
        <v>0.92063657407407407</v>
      </c>
      <c r="AQ408" s="4">
        <v>47.162373000000002</v>
      </c>
      <c r="AR408" s="4">
        <v>-88.491917000000001</v>
      </c>
      <c r="AS408" s="4">
        <v>318</v>
      </c>
      <c r="AT408" s="4">
        <v>35.9</v>
      </c>
      <c r="AU408" s="4">
        <v>12</v>
      </c>
      <c r="AV408" s="4">
        <v>9</v>
      </c>
      <c r="AW408" s="4" t="s">
        <v>230</v>
      </c>
      <c r="AX408" s="4">
        <v>1.1564129999999999</v>
      </c>
      <c r="AY408" s="4">
        <v>1.39489</v>
      </c>
      <c r="AZ408" s="4">
        <v>2.3384770000000001</v>
      </c>
      <c r="BA408" s="4">
        <v>14.023</v>
      </c>
      <c r="BB408" s="4">
        <v>14.78</v>
      </c>
      <c r="BC408" s="4">
        <v>1.05</v>
      </c>
      <c r="BD408" s="4">
        <v>13.803000000000001</v>
      </c>
      <c r="BE408" s="4">
        <v>2999.4690000000001</v>
      </c>
      <c r="BF408" s="4">
        <v>16.117999999999999</v>
      </c>
      <c r="BG408" s="4">
        <v>2.2210000000000001</v>
      </c>
      <c r="BH408" s="4">
        <v>1.714</v>
      </c>
      <c r="BI408" s="4">
        <v>3.9350000000000001</v>
      </c>
      <c r="BJ408" s="4">
        <v>1.6739999999999999</v>
      </c>
      <c r="BK408" s="4">
        <v>1.292</v>
      </c>
      <c r="BL408" s="4">
        <v>2.9670000000000001</v>
      </c>
      <c r="BM408" s="4">
        <v>2.7239</v>
      </c>
      <c r="BQ408" s="4">
        <v>106.22799999999999</v>
      </c>
      <c r="BR408" s="4">
        <v>0.54661800000000005</v>
      </c>
      <c r="BS408" s="4">
        <v>-5</v>
      </c>
      <c r="BT408" s="4">
        <v>3.9798E-2</v>
      </c>
      <c r="BU408" s="4">
        <v>13.357969000000001</v>
      </c>
      <c r="BV408" s="4">
        <v>0.80391599999999996</v>
      </c>
    </row>
    <row r="409" spans="1:74" x14ac:dyDescent="0.25">
      <c r="A409" s="2">
        <v>42068</v>
      </c>
      <c r="B409" s="3">
        <v>3.9467592592592592E-3</v>
      </c>
      <c r="C409" s="4">
        <v>14.058999999999999</v>
      </c>
      <c r="D409" s="4">
        <v>5.8500000000000003E-2</v>
      </c>
      <c r="E409" s="4">
        <v>585.08517900000004</v>
      </c>
      <c r="F409" s="4">
        <v>96.4</v>
      </c>
      <c r="G409" s="4">
        <v>147.4</v>
      </c>
      <c r="H409" s="4">
        <v>252.6</v>
      </c>
      <c r="J409" s="4">
        <v>0.45</v>
      </c>
      <c r="K409" s="4">
        <v>0.88049999999999995</v>
      </c>
      <c r="L409" s="4">
        <v>12.378399999999999</v>
      </c>
      <c r="M409" s="4">
        <v>5.1499999999999997E-2</v>
      </c>
      <c r="N409" s="4">
        <v>84.878600000000006</v>
      </c>
      <c r="O409" s="4">
        <v>129.79849999999999</v>
      </c>
      <c r="P409" s="4">
        <v>214.7</v>
      </c>
      <c r="Q409" s="4">
        <v>63.9968</v>
      </c>
      <c r="R409" s="4">
        <v>97.865499999999997</v>
      </c>
      <c r="S409" s="4">
        <v>161.9</v>
      </c>
      <c r="T409" s="4">
        <v>252.64609999999999</v>
      </c>
      <c r="W409" s="4">
        <v>0</v>
      </c>
      <c r="X409" s="4">
        <v>0.39200000000000002</v>
      </c>
      <c r="Y409" s="4">
        <v>12.1</v>
      </c>
      <c r="Z409" s="4">
        <v>885</v>
      </c>
      <c r="AA409" s="4">
        <v>918</v>
      </c>
      <c r="AB409" s="4">
        <v>855</v>
      </c>
      <c r="AC409" s="4">
        <v>48</v>
      </c>
      <c r="AD409" s="4">
        <v>5.58</v>
      </c>
      <c r="AE409" s="4">
        <v>0.13</v>
      </c>
      <c r="AF409" s="4">
        <v>989</v>
      </c>
      <c r="AG409" s="4">
        <v>-11</v>
      </c>
      <c r="AH409" s="4">
        <v>8</v>
      </c>
      <c r="AI409" s="4">
        <v>28</v>
      </c>
      <c r="AJ409" s="4">
        <v>191.9</v>
      </c>
      <c r="AK409" s="4">
        <v>138</v>
      </c>
      <c r="AL409" s="4">
        <v>2</v>
      </c>
      <c r="AM409" s="4">
        <v>195</v>
      </c>
      <c r="AN409" s="4" t="s">
        <v>155</v>
      </c>
      <c r="AO409" s="4">
        <v>2</v>
      </c>
      <c r="AP409" s="5">
        <v>0.92063657407407407</v>
      </c>
      <c r="AQ409" s="4">
        <v>47.162281999999998</v>
      </c>
      <c r="AR409" s="4">
        <v>-88.491872999999998</v>
      </c>
      <c r="AS409" s="4">
        <v>317.89999999999998</v>
      </c>
      <c r="AT409" s="4">
        <v>38.799999999999997</v>
      </c>
      <c r="AU409" s="4">
        <v>12</v>
      </c>
      <c r="AV409" s="4">
        <v>9</v>
      </c>
      <c r="AW409" s="4" t="s">
        <v>231</v>
      </c>
      <c r="AX409" s="4">
        <v>1.087</v>
      </c>
      <c r="AY409" s="4">
        <v>1.6435</v>
      </c>
      <c r="AZ409" s="4">
        <v>2.2044999999999999</v>
      </c>
      <c r="BA409" s="4">
        <v>14.023</v>
      </c>
      <c r="BB409" s="4">
        <v>15.01</v>
      </c>
      <c r="BC409" s="4">
        <v>1.07</v>
      </c>
      <c r="BD409" s="4">
        <v>13.574999999999999</v>
      </c>
      <c r="BE409" s="4">
        <v>3014.47</v>
      </c>
      <c r="BF409" s="4">
        <v>7.9850000000000003</v>
      </c>
      <c r="BG409" s="4">
        <v>2.165</v>
      </c>
      <c r="BH409" s="4">
        <v>3.31</v>
      </c>
      <c r="BI409" s="4">
        <v>5.4749999999999996</v>
      </c>
      <c r="BJ409" s="4">
        <v>1.6319999999999999</v>
      </c>
      <c r="BK409" s="4">
        <v>2.496</v>
      </c>
      <c r="BL409" s="4">
        <v>4.1280000000000001</v>
      </c>
      <c r="BM409" s="4">
        <v>2.0346000000000002</v>
      </c>
      <c r="BQ409" s="4">
        <v>69.411000000000001</v>
      </c>
      <c r="BR409" s="4">
        <v>0.55681800000000004</v>
      </c>
      <c r="BS409" s="4">
        <v>-5</v>
      </c>
      <c r="BT409" s="4">
        <v>3.7796000000000003E-2</v>
      </c>
      <c r="BU409" s="4">
        <v>13.607239999999999</v>
      </c>
      <c r="BV409" s="4">
        <v>0.76347900000000002</v>
      </c>
    </row>
    <row r="410" spans="1:74" x14ac:dyDescent="0.25">
      <c r="A410" s="2">
        <v>42068</v>
      </c>
      <c r="B410" s="3">
        <v>3.9583333333333337E-3</v>
      </c>
      <c r="C410" s="4">
        <v>14.428000000000001</v>
      </c>
      <c r="D410" s="4">
        <v>8.48E-2</v>
      </c>
      <c r="E410" s="4">
        <v>848.17003999999997</v>
      </c>
      <c r="F410" s="4">
        <v>96.4</v>
      </c>
      <c r="G410" s="4">
        <v>173.9</v>
      </c>
      <c r="H410" s="4">
        <v>266.89999999999998</v>
      </c>
      <c r="J410" s="4">
        <v>0.28999999999999998</v>
      </c>
      <c r="K410" s="4">
        <v>0.87739999999999996</v>
      </c>
      <c r="L410" s="4">
        <v>12.658899999999999</v>
      </c>
      <c r="M410" s="4">
        <v>7.4399999999999994E-2</v>
      </c>
      <c r="N410" s="4">
        <v>84.578400000000002</v>
      </c>
      <c r="O410" s="4">
        <v>152.5735</v>
      </c>
      <c r="P410" s="4">
        <v>237.2</v>
      </c>
      <c r="Q410" s="4">
        <v>63.770499999999998</v>
      </c>
      <c r="R410" s="4">
        <v>115.03740000000001</v>
      </c>
      <c r="S410" s="4">
        <v>178.8</v>
      </c>
      <c r="T410" s="4">
        <v>266.94</v>
      </c>
      <c r="W410" s="4">
        <v>0</v>
      </c>
      <c r="X410" s="4">
        <v>0.2525</v>
      </c>
      <c r="Y410" s="4">
        <v>12.1</v>
      </c>
      <c r="Z410" s="4">
        <v>886</v>
      </c>
      <c r="AA410" s="4">
        <v>920</v>
      </c>
      <c r="AB410" s="4">
        <v>858</v>
      </c>
      <c r="AC410" s="4">
        <v>48</v>
      </c>
      <c r="AD410" s="4">
        <v>5.58</v>
      </c>
      <c r="AE410" s="4">
        <v>0.13</v>
      </c>
      <c r="AF410" s="4">
        <v>989</v>
      </c>
      <c r="AG410" s="4">
        <v>-11</v>
      </c>
      <c r="AH410" s="4">
        <v>7.8979999999999997</v>
      </c>
      <c r="AI410" s="4">
        <v>28</v>
      </c>
      <c r="AJ410" s="4">
        <v>191</v>
      </c>
      <c r="AK410" s="4">
        <v>138</v>
      </c>
      <c r="AL410" s="4">
        <v>1.9</v>
      </c>
      <c r="AM410" s="4">
        <v>195</v>
      </c>
      <c r="AN410" s="4" t="s">
        <v>155</v>
      </c>
      <c r="AO410" s="4">
        <v>2</v>
      </c>
      <c r="AP410" s="5">
        <v>0.92064814814814822</v>
      </c>
      <c r="AQ410" s="4">
        <v>47.162118999999997</v>
      </c>
      <c r="AR410" s="4">
        <v>-88.491793000000001</v>
      </c>
      <c r="AS410" s="4">
        <v>317.89999999999998</v>
      </c>
      <c r="AT410" s="4">
        <v>41.1</v>
      </c>
      <c r="AU410" s="4">
        <v>12</v>
      </c>
      <c r="AV410" s="4">
        <v>10</v>
      </c>
      <c r="AW410" s="4" t="s">
        <v>232</v>
      </c>
      <c r="AX410" s="4">
        <v>0.88700000000000001</v>
      </c>
      <c r="AY410" s="4">
        <v>1.3740000000000001</v>
      </c>
      <c r="AZ410" s="4">
        <v>1.6739999999999999</v>
      </c>
      <c r="BA410" s="4">
        <v>14.023</v>
      </c>
      <c r="BB410" s="4">
        <v>14.63</v>
      </c>
      <c r="BC410" s="4">
        <v>1.04</v>
      </c>
      <c r="BD410" s="4">
        <v>13.977</v>
      </c>
      <c r="BE410" s="4">
        <v>3008.9009999999998</v>
      </c>
      <c r="BF410" s="4">
        <v>11.257999999999999</v>
      </c>
      <c r="BG410" s="4">
        <v>2.105</v>
      </c>
      <c r="BH410" s="4">
        <v>3.798</v>
      </c>
      <c r="BI410" s="4">
        <v>5.9029999999999996</v>
      </c>
      <c r="BJ410" s="4">
        <v>1.587</v>
      </c>
      <c r="BK410" s="4">
        <v>2.863</v>
      </c>
      <c r="BL410" s="4">
        <v>4.4509999999999996</v>
      </c>
      <c r="BM410" s="4">
        <v>2.0981999999999998</v>
      </c>
      <c r="BQ410" s="4">
        <v>43.637</v>
      </c>
      <c r="BR410" s="4">
        <v>0.51245200000000002</v>
      </c>
      <c r="BS410" s="4">
        <v>-5</v>
      </c>
      <c r="BT410" s="4">
        <v>3.5796000000000001E-2</v>
      </c>
      <c r="BU410" s="4">
        <v>12.523046000000001</v>
      </c>
      <c r="BV410" s="4">
        <v>0.72307900000000003</v>
      </c>
    </row>
    <row r="411" spans="1:74" x14ac:dyDescent="0.25">
      <c r="A411" s="2">
        <v>42068</v>
      </c>
      <c r="B411" s="3">
        <v>3.9699074074074072E-3</v>
      </c>
      <c r="C411" s="4">
        <v>14.859</v>
      </c>
      <c r="D411" s="4">
        <v>0.14230000000000001</v>
      </c>
      <c r="E411" s="4">
        <v>1423.0688259999999</v>
      </c>
      <c r="F411" s="4">
        <v>168.1</v>
      </c>
      <c r="G411" s="4">
        <v>54.9</v>
      </c>
      <c r="H411" s="4">
        <v>376.8</v>
      </c>
      <c r="J411" s="4">
        <v>0.2</v>
      </c>
      <c r="K411" s="4">
        <v>0.87339999999999995</v>
      </c>
      <c r="L411" s="4">
        <v>12.978199999999999</v>
      </c>
      <c r="M411" s="4">
        <v>0.12429999999999999</v>
      </c>
      <c r="N411" s="4">
        <v>146.81200000000001</v>
      </c>
      <c r="O411" s="4">
        <v>47.944299999999998</v>
      </c>
      <c r="P411" s="4">
        <v>194.8</v>
      </c>
      <c r="Q411" s="4">
        <v>110.6756</v>
      </c>
      <c r="R411" s="4">
        <v>36.1432</v>
      </c>
      <c r="S411" s="4">
        <v>146.80000000000001</v>
      </c>
      <c r="T411" s="4">
        <v>376.82159999999999</v>
      </c>
      <c r="W411" s="4">
        <v>0</v>
      </c>
      <c r="X411" s="4">
        <v>0.17469999999999999</v>
      </c>
      <c r="Y411" s="4">
        <v>12</v>
      </c>
      <c r="Z411" s="4">
        <v>883</v>
      </c>
      <c r="AA411" s="4">
        <v>914</v>
      </c>
      <c r="AB411" s="4">
        <v>855</v>
      </c>
      <c r="AC411" s="4">
        <v>48</v>
      </c>
      <c r="AD411" s="4">
        <v>5.53</v>
      </c>
      <c r="AE411" s="4">
        <v>0.13</v>
      </c>
      <c r="AF411" s="4">
        <v>989</v>
      </c>
      <c r="AG411" s="4">
        <v>-11.1</v>
      </c>
      <c r="AH411" s="4">
        <v>7.1020000000000003</v>
      </c>
      <c r="AI411" s="4">
        <v>28</v>
      </c>
      <c r="AJ411" s="4">
        <v>191</v>
      </c>
      <c r="AK411" s="4">
        <v>138</v>
      </c>
      <c r="AL411" s="4">
        <v>1.7</v>
      </c>
      <c r="AM411" s="4">
        <v>195</v>
      </c>
      <c r="AN411" s="4" t="s">
        <v>155</v>
      </c>
      <c r="AO411" s="4">
        <v>2</v>
      </c>
      <c r="AP411" s="5">
        <v>0.92065972222222225</v>
      </c>
      <c r="AQ411" s="4">
        <v>47.161960000000001</v>
      </c>
      <c r="AR411" s="4">
        <v>-88.491712000000007</v>
      </c>
      <c r="AS411" s="4">
        <v>317.8</v>
      </c>
      <c r="AT411" s="4">
        <v>41.1</v>
      </c>
      <c r="AU411" s="4">
        <v>12</v>
      </c>
      <c r="AV411" s="4">
        <v>12</v>
      </c>
      <c r="AW411" s="4" t="s">
        <v>233</v>
      </c>
      <c r="AX411" s="4">
        <v>0.8</v>
      </c>
      <c r="AY411" s="4">
        <v>1.2</v>
      </c>
      <c r="AZ411" s="4">
        <v>1.5</v>
      </c>
      <c r="BA411" s="4">
        <v>14.023</v>
      </c>
      <c r="BB411" s="4">
        <v>14.16</v>
      </c>
      <c r="BC411" s="4">
        <v>1.01</v>
      </c>
      <c r="BD411" s="4">
        <v>14.489000000000001</v>
      </c>
      <c r="BE411" s="4">
        <v>2995.2730000000001</v>
      </c>
      <c r="BF411" s="4">
        <v>18.257999999999999</v>
      </c>
      <c r="BG411" s="4">
        <v>3.548</v>
      </c>
      <c r="BH411" s="4">
        <v>1.159</v>
      </c>
      <c r="BI411" s="4">
        <v>4.7069999999999999</v>
      </c>
      <c r="BJ411" s="4">
        <v>2.6749999999999998</v>
      </c>
      <c r="BK411" s="4">
        <v>0.874</v>
      </c>
      <c r="BL411" s="4">
        <v>3.548</v>
      </c>
      <c r="BM411" s="4">
        <v>2.8759000000000001</v>
      </c>
      <c r="BQ411" s="4">
        <v>29.315000000000001</v>
      </c>
      <c r="BR411" s="4">
        <v>0.43926799999999999</v>
      </c>
      <c r="BS411" s="4">
        <v>-5</v>
      </c>
      <c r="BT411" s="4">
        <v>3.4102E-2</v>
      </c>
      <c r="BU411" s="4">
        <v>10.734612</v>
      </c>
      <c r="BV411" s="4">
        <v>0.68886000000000003</v>
      </c>
    </row>
    <row r="412" spans="1:74" x14ac:dyDescent="0.25">
      <c r="A412" s="2">
        <v>42068</v>
      </c>
      <c r="B412" s="3">
        <v>3.9814814814814817E-3</v>
      </c>
      <c r="C412" s="4">
        <v>14.978999999999999</v>
      </c>
      <c r="D412" s="4">
        <v>0.51770000000000005</v>
      </c>
      <c r="E412" s="4">
        <v>5176.7764299999999</v>
      </c>
      <c r="F412" s="4">
        <v>245.8</v>
      </c>
      <c r="G412" s="4">
        <v>75.3</v>
      </c>
      <c r="H412" s="4">
        <v>812.3</v>
      </c>
      <c r="J412" s="4">
        <v>0.3</v>
      </c>
      <c r="K412" s="4">
        <v>0.86890000000000001</v>
      </c>
      <c r="L412" s="4">
        <v>13.0161</v>
      </c>
      <c r="M412" s="4">
        <v>0.44979999999999998</v>
      </c>
      <c r="N412" s="4">
        <v>213.61760000000001</v>
      </c>
      <c r="O412" s="4">
        <v>65.392300000000006</v>
      </c>
      <c r="P412" s="4">
        <v>279</v>
      </c>
      <c r="Q412" s="4">
        <v>160.8177</v>
      </c>
      <c r="R412" s="4">
        <v>49.229300000000002</v>
      </c>
      <c r="S412" s="4">
        <v>210</v>
      </c>
      <c r="T412" s="4">
        <v>812.26430000000005</v>
      </c>
      <c r="W412" s="4">
        <v>0</v>
      </c>
      <c r="X412" s="4">
        <v>0.26069999999999999</v>
      </c>
      <c r="Y412" s="4">
        <v>12.1</v>
      </c>
      <c r="Z412" s="4">
        <v>875</v>
      </c>
      <c r="AA412" s="4">
        <v>908</v>
      </c>
      <c r="AB412" s="4">
        <v>846</v>
      </c>
      <c r="AC412" s="4">
        <v>48</v>
      </c>
      <c r="AD412" s="4">
        <v>5.14</v>
      </c>
      <c r="AE412" s="4">
        <v>0.12</v>
      </c>
      <c r="AF412" s="4">
        <v>989</v>
      </c>
      <c r="AG412" s="4">
        <v>-12</v>
      </c>
      <c r="AH412" s="4">
        <v>7.8979999999999997</v>
      </c>
      <c r="AI412" s="4">
        <v>28</v>
      </c>
      <c r="AJ412" s="4">
        <v>191</v>
      </c>
      <c r="AK412" s="4">
        <v>138</v>
      </c>
      <c r="AL412" s="4">
        <v>2</v>
      </c>
      <c r="AM412" s="4">
        <v>195</v>
      </c>
      <c r="AN412" s="4" t="s">
        <v>155</v>
      </c>
      <c r="AO412" s="4">
        <v>2</v>
      </c>
      <c r="AP412" s="5">
        <v>0.92067129629629629</v>
      </c>
      <c r="AQ412" s="4">
        <v>47.161805000000001</v>
      </c>
      <c r="AR412" s="4">
        <v>-88.491634000000005</v>
      </c>
      <c r="AS412" s="4">
        <v>317.8</v>
      </c>
      <c r="AT412" s="4">
        <v>41.1</v>
      </c>
      <c r="AU412" s="4">
        <v>12</v>
      </c>
      <c r="AV412" s="4">
        <v>12</v>
      </c>
      <c r="AW412" s="4" t="s">
        <v>233</v>
      </c>
      <c r="AX412" s="4">
        <v>0.8</v>
      </c>
      <c r="AY412" s="4">
        <v>1.2</v>
      </c>
      <c r="AZ412" s="4">
        <v>1.5</v>
      </c>
      <c r="BA412" s="4">
        <v>14.023</v>
      </c>
      <c r="BB412" s="4">
        <v>13.65</v>
      </c>
      <c r="BC412" s="4">
        <v>0.97</v>
      </c>
      <c r="BD412" s="4">
        <v>15.083</v>
      </c>
      <c r="BE412" s="4">
        <v>2913.4940000000001</v>
      </c>
      <c r="BF412" s="4">
        <v>64.085999999999999</v>
      </c>
      <c r="BG412" s="4">
        <v>5.0069999999999997</v>
      </c>
      <c r="BH412" s="4">
        <v>1.5329999999999999</v>
      </c>
      <c r="BI412" s="4">
        <v>6.54</v>
      </c>
      <c r="BJ412" s="4">
        <v>3.77</v>
      </c>
      <c r="BK412" s="4">
        <v>1.1539999999999999</v>
      </c>
      <c r="BL412" s="4">
        <v>4.9240000000000004</v>
      </c>
      <c r="BM412" s="4">
        <v>6.0124000000000004</v>
      </c>
      <c r="BQ412" s="4">
        <v>42.427</v>
      </c>
      <c r="BR412" s="4">
        <v>0.37785800000000003</v>
      </c>
      <c r="BS412" s="4">
        <v>-5</v>
      </c>
      <c r="BT412" s="4">
        <v>3.5000000000000003E-2</v>
      </c>
      <c r="BU412" s="4">
        <v>9.233905</v>
      </c>
      <c r="BV412" s="4">
        <v>0.70699999999999996</v>
      </c>
    </row>
    <row r="413" spans="1:74" x14ac:dyDescent="0.25">
      <c r="A413" s="2">
        <v>42068</v>
      </c>
      <c r="B413" s="3">
        <v>3.9930555555555561E-3</v>
      </c>
      <c r="C413" s="4">
        <v>14.682</v>
      </c>
      <c r="D413" s="4">
        <v>1.0157</v>
      </c>
      <c r="E413" s="4">
        <v>10156.880730000001</v>
      </c>
      <c r="F413" s="4">
        <v>262.60000000000002</v>
      </c>
      <c r="G413" s="4">
        <v>91.2</v>
      </c>
      <c r="H413" s="4">
        <v>1176</v>
      </c>
      <c r="J413" s="4">
        <v>0.46</v>
      </c>
      <c r="K413" s="4">
        <v>0.86650000000000005</v>
      </c>
      <c r="L413" s="4">
        <v>12.722</v>
      </c>
      <c r="M413" s="4">
        <v>0.88009999999999999</v>
      </c>
      <c r="N413" s="4">
        <v>227.5292</v>
      </c>
      <c r="O413" s="4">
        <v>79.036299999999997</v>
      </c>
      <c r="P413" s="4">
        <v>306.60000000000002</v>
      </c>
      <c r="Q413" s="4">
        <v>171.31659999999999</v>
      </c>
      <c r="R413" s="4">
        <v>59.509900000000002</v>
      </c>
      <c r="S413" s="4">
        <v>230.8</v>
      </c>
      <c r="T413" s="4">
        <v>1176.0039999999999</v>
      </c>
      <c r="W413" s="4">
        <v>0</v>
      </c>
      <c r="X413" s="4">
        <v>0.39929999999999999</v>
      </c>
      <c r="Y413" s="4">
        <v>12</v>
      </c>
      <c r="Z413" s="4">
        <v>871</v>
      </c>
      <c r="AA413" s="4">
        <v>904</v>
      </c>
      <c r="AB413" s="4">
        <v>842</v>
      </c>
      <c r="AC413" s="4">
        <v>48</v>
      </c>
      <c r="AD413" s="4">
        <v>5.19</v>
      </c>
      <c r="AE413" s="4">
        <v>0.12</v>
      </c>
      <c r="AF413" s="4">
        <v>989</v>
      </c>
      <c r="AG413" s="4">
        <v>-11.9</v>
      </c>
      <c r="AH413" s="4">
        <v>7</v>
      </c>
      <c r="AI413" s="4">
        <v>28</v>
      </c>
      <c r="AJ413" s="4">
        <v>191</v>
      </c>
      <c r="AK413" s="4">
        <v>138.1</v>
      </c>
      <c r="AL413" s="4">
        <v>1.9</v>
      </c>
      <c r="AM413" s="4">
        <v>195</v>
      </c>
      <c r="AN413" s="4" t="s">
        <v>155</v>
      </c>
      <c r="AO413" s="4">
        <v>2</v>
      </c>
      <c r="AP413" s="5">
        <v>0.92068287037037033</v>
      </c>
      <c r="AQ413" s="4">
        <v>47.161648</v>
      </c>
      <c r="AR413" s="4">
        <v>-88.491556000000003</v>
      </c>
      <c r="AS413" s="4">
        <v>317.7</v>
      </c>
      <c r="AT413" s="4">
        <v>41.1</v>
      </c>
      <c r="AU413" s="4">
        <v>12</v>
      </c>
      <c r="AV413" s="4">
        <v>12</v>
      </c>
      <c r="AW413" s="4" t="s">
        <v>233</v>
      </c>
      <c r="AX413" s="4">
        <v>0.8</v>
      </c>
      <c r="AY413" s="4">
        <v>1.2</v>
      </c>
      <c r="AZ413" s="4">
        <v>1.5</v>
      </c>
      <c r="BA413" s="4">
        <v>14.023</v>
      </c>
      <c r="BB413" s="4">
        <v>13.39</v>
      </c>
      <c r="BC413" s="4">
        <v>0.96</v>
      </c>
      <c r="BD413" s="4">
        <v>15.407</v>
      </c>
      <c r="BE413" s="4">
        <v>2811.7310000000002</v>
      </c>
      <c r="BF413" s="4">
        <v>123.8</v>
      </c>
      <c r="BG413" s="4">
        <v>5.266</v>
      </c>
      <c r="BH413" s="4">
        <v>1.829</v>
      </c>
      <c r="BI413" s="4">
        <v>7.0949999999999998</v>
      </c>
      <c r="BJ413" s="4">
        <v>3.9649999999999999</v>
      </c>
      <c r="BK413" s="4">
        <v>1.377</v>
      </c>
      <c r="BL413" s="4">
        <v>5.3419999999999996</v>
      </c>
      <c r="BM413" s="4">
        <v>8.5950000000000006</v>
      </c>
      <c r="BQ413" s="4">
        <v>64.167000000000002</v>
      </c>
      <c r="BR413" s="4">
        <v>0.35277799999999998</v>
      </c>
      <c r="BS413" s="4">
        <v>-5</v>
      </c>
      <c r="BT413" s="4">
        <v>3.5102000000000001E-2</v>
      </c>
      <c r="BU413" s="4">
        <v>8.6210129999999996</v>
      </c>
      <c r="BV413" s="4">
        <v>0.70906000000000002</v>
      </c>
    </row>
    <row r="414" spans="1:74" x14ac:dyDescent="0.25">
      <c r="A414" s="2">
        <v>42068</v>
      </c>
      <c r="B414" s="3">
        <v>4.0046296296296297E-3</v>
      </c>
      <c r="C414" s="4">
        <v>14.148</v>
      </c>
      <c r="D414" s="4">
        <v>1.4237</v>
      </c>
      <c r="E414" s="4">
        <v>14236.92751</v>
      </c>
      <c r="F414" s="4">
        <v>237</v>
      </c>
      <c r="G414" s="4">
        <v>46.2</v>
      </c>
      <c r="H414" s="4">
        <v>1576.4</v>
      </c>
      <c r="J414" s="4">
        <v>0.6</v>
      </c>
      <c r="K414" s="4">
        <v>0.86660000000000004</v>
      </c>
      <c r="L414" s="4">
        <v>12.260300000000001</v>
      </c>
      <c r="M414" s="4">
        <v>1.2338</v>
      </c>
      <c r="N414" s="4">
        <v>205.38579999999999</v>
      </c>
      <c r="O414" s="4">
        <v>40.011299999999999</v>
      </c>
      <c r="P414" s="4">
        <v>245.4</v>
      </c>
      <c r="Q414" s="4">
        <v>154.8569</v>
      </c>
      <c r="R414" s="4">
        <v>30.1677</v>
      </c>
      <c r="S414" s="4">
        <v>185</v>
      </c>
      <c r="T414" s="4">
        <v>1576.4336000000001</v>
      </c>
      <c r="W414" s="4">
        <v>0</v>
      </c>
      <c r="X414" s="4">
        <v>0.52</v>
      </c>
      <c r="Y414" s="4">
        <v>12.1</v>
      </c>
      <c r="Z414" s="4">
        <v>868</v>
      </c>
      <c r="AA414" s="4">
        <v>901</v>
      </c>
      <c r="AB414" s="4">
        <v>839</v>
      </c>
      <c r="AC414" s="4">
        <v>48</v>
      </c>
      <c r="AD414" s="4">
        <v>5.58</v>
      </c>
      <c r="AE414" s="4">
        <v>0.13</v>
      </c>
      <c r="AF414" s="4">
        <v>989</v>
      </c>
      <c r="AG414" s="4">
        <v>-11</v>
      </c>
      <c r="AH414" s="4">
        <v>7.1020000000000003</v>
      </c>
      <c r="AI414" s="4">
        <v>28</v>
      </c>
      <c r="AJ414" s="4">
        <v>191</v>
      </c>
      <c r="AK414" s="4">
        <v>139</v>
      </c>
      <c r="AL414" s="4">
        <v>1.9</v>
      </c>
      <c r="AM414" s="4">
        <v>195</v>
      </c>
      <c r="AN414" s="4" t="s">
        <v>155</v>
      </c>
      <c r="AO414" s="4">
        <v>2</v>
      </c>
      <c r="AP414" s="5">
        <v>0.92069444444444448</v>
      </c>
      <c r="AQ414" s="4">
        <v>47.161490999999998</v>
      </c>
      <c r="AR414" s="4">
        <v>-88.491477000000003</v>
      </c>
      <c r="AS414" s="4">
        <v>317.60000000000002</v>
      </c>
      <c r="AT414" s="4">
        <v>42.6</v>
      </c>
      <c r="AU414" s="4">
        <v>12</v>
      </c>
      <c r="AV414" s="4">
        <v>12</v>
      </c>
      <c r="AW414" s="4" t="s">
        <v>233</v>
      </c>
      <c r="AX414" s="4">
        <v>0.8</v>
      </c>
      <c r="AY414" s="4">
        <v>1.2</v>
      </c>
      <c r="AZ414" s="4">
        <v>1.5</v>
      </c>
      <c r="BA414" s="4">
        <v>14.023</v>
      </c>
      <c r="BB414" s="4">
        <v>13.41</v>
      </c>
      <c r="BC414" s="4">
        <v>0.96</v>
      </c>
      <c r="BD414" s="4">
        <v>15.393000000000001</v>
      </c>
      <c r="BE414" s="4">
        <v>2723.2049999999999</v>
      </c>
      <c r="BF414" s="4">
        <v>174.41800000000001</v>
      </c>
      <c r="BG414" s="4">
        <v>4.7770000000000001</v>
      </c>
      <c r="BH414" s="4">
        <v>0.93100000000000005</v>
      </c>
      <c r="BI414" s="4">
        <v>5.7080000000000002</v>
      </c>
      <c r="BJ414" s="4">
        <v>3.6019999999999999</v>
      </c>
      <c r="BK414" s="4">
        <v>0.70199999999999996</v>
      </c>
      <c r="BL414" s="4">
        <v>4.3040000000000003</v>
      </c>
      <c r="BM414" s="4">
        <v>11.5791</v>
      </c>
      <c r="BQ414" s="4">
        <v>83.974999999999994</v>
      </c>
      <c r="BR414" s="4">
        <v>0.29963200000000001</v>
      </c>
      <c r="BS414" s="4">
        <v>-5</v>
      </c>
      <c r="BT414" s="4">
        <v>3.5999999999999997E-2</v>
      </c>
      <c r="BU414" s="4">
        <v>7.3222569999999996</v>
      </c>
      <c r="BV414" s="4">
        <v>0.72719999999999996</v>
      </c>
    </row>
    <row r="415" spans="1:74" x14ac:dyDescent="0.25">
      <c r="A415" s="2">
        <v>42068</v>
      </c>
      <c r="B415" s="3">
        <v>4.0162037037037033E-3</v>
      </c>
      <c r="C415" s="4">
        <v>14.108000000000001</v>
      </c>
      <c r="D415" s="4">
        <v>1.5552999999999999</v>
      </c>
      <c r="E415" s="4">
        <v>15552.65625</v>
      </c>
      <c r="F415" s="4">
        <v>170.1</v>
      </c>
      <c r="G415" s="4">
        <v>44.9</v>
      </c>
      <c r="H415" s="4">
        <v>1577.1</v>
      </c>
      <c r="J415" s="4">
        <v>0.54</v>
      </c>
      <c r="K415" s="4">
        <v>0.86570000000000003</v>
      </c>
      <c r="L415" s="4">
        <v>12.2135</v>
      </c>
      <c r="M415" s="4">
        <v>1.3465</v>
      </c>
      <c r="N415" s="4">
        <v>147.2937</v>
      </c>
      <c r="O415" s="4">
        <v>38.878100000000003</v>
      </c>
      <c r="P415" s="4">
        <v>186.2</v>
      </c>
      <c r="Q415" s="4">
        <v>111.0566</v>
      </c>
      <c r="R415" s="4">
        <v>29.313300000000002</v>
      </c>
      <c r="S415" s="4">
        <v>140.4</v>
      </c>
      <c r="T415" s="4">
        <v>1577.0654</v>
      </c>
      <c r="W415" s="4">
        <v>0</v>
      </c>
      <c r="X415" s="4">
        <v>0.47049999999999997</v>
      </c>
      <c r="Y415" s="4">
        <v>12.1</v>
      </c>
      <c r="Z415" s="4">
        <v>868</v>
      </c>
      <c r="AA415" s="4">
        <v>902</v>
      </c>
      <c r="AB415" s="4">
        <v>840</v>
      </c>
      <c r="AC415" s="4">
        <v>48</v>
      </c>
      <c r="AD415" s="4">
        <v>5.58</v>
      </c>
      <c r="AE415" s="4">
        <v>0.13</v>
      </c>
      <c r="AF415" s="4">
        <v>989</v>
      </c>
      <c r="AG415" s="4">
        <v>-11</v>
      </c>
      <c r="AH415" s="4">
        <v>8</v>
      </c>
      <c r="AI415" s="4">
        <v>28</v>
      </c>
      <c r="AJ415" s="4">
        <v>191</v>
      </c>
      <c r="AK415" s="4">
        <v>138.9</v>
      </c>
      <c r="AL415" s="4">
        <v>1.9</v>
      </c>
      <c r="AM415" s="4">
        <v>195</v>
      </c>
      <c r="AN415" s="4" t="s">
        <v>155</v>
      </c>
      <c r="AO415" s="4">
        <v>2</v>
      </c>
      <c r="AP415" s="5">
        <v>0.92070601851851841</v>
      </c>
      <c r="AQ415" s="4">
        <v>47.161338000000001</v>
      </c>
      <c r="AR415" s="4">
        <v>-88.491288999999995</v>
      </c>
      <c r="AS415" s="4">
        <v>317.7</v>
      </c>
      <c r="AT415" s="4">
        <v>43.7</v>
      </c>
      <c r="AU415" s="4">
        <v>12</v>
      </c>
      <c r="AV415" s="4">
        <v>12</v>
      </c>
      <c r="AW415" s="4" t="s">
        <v>233</v>
      </c>
      <c r="AX415" s="4">
        <v>0.8</v>
      </c>
      <c r="AY415" s="4">
        <v>1.2565</v>
      </c>
      <c r="AZ415" s="4">
        <v>1.5</v>
      </c>
      <c r="BA415" s="4">
        <v>14.023</v>
      </c>
      <c r="BB415" s="4">
        <v>13.32</v>
      </c>
      <c r="BC415" s="4">
        <v>0.95</v>
      </c>
      <c r="BD415" s="4">
        <v>15.507999999999999</v>
      </c>
      <c r="BE415" s="4">
        <v>2699.7269999999999</v>
      </c>
      <c r="BF415" s="4">
        <v>189.43</v>
      </c>
      <c r="BG415" s="4">
        <v>3.41</v>
      </c>
      <c r="BH415" s="4">
        <v>0.9</v>
      </c>
      <c r="BI415" s="4">
        <v>4.3099999999999996</v>
      </c>
      <c r="BJ415" s="4">
        <v>2.5710000000000002</v>
      </c>
      <c r="BK415" s="4">
        <v>0.67900000000000005</v>
      </c>
      <c r="BL415" s="4">
        <v>3.2490000000000001</v>
      </c>
      <c r="BM415" s="4">
        <v>11.527799999999999</v>
      </c>
      <c r="BQ415" s="4">
        <v>75.622</v>
      </c>
      <c r="BR415" s="4">
        <v>0.31328600000000001</v>
      </c>
      <c r="BS415" s="4">
        <v>-5</v>
      </c>
      <c r="BT415" s="4">
        <v>3.5796000000000001E-2</v>
      </c>
      <c r="BU415" s="4">
        <v>7.6559270000000001</v>
      </c>
      <c r="BV415" s="4">
        <v>0.72307900000000003</v>
      </c>
    </row>
    <row r="416" spans="1:74" x14ac:dyDescent="0.25">
      <c r="A416" s="2">
        <v>42068</v>
      </c>
      <c r="B416" s="3">
        <v>4.0277777777777777E-3</v>
      </c>
      <c r="C416" s="4">
        <v>14.086</v>
      </c>
      <c r="D416" s="4">
        <v>1.2459</v>
      </c>
      <c r="E416" s="4">
        <v>12458.994280000001</v>
      </c>
      <c r="F416" s="4">
        <v>147.5</v>
      </c>
      <c r="G416" s="4">
        <v>42.6</v>
      </c>
      <c r="H416" s="4">
        <v>1356.3</v>
      </c>
      <c r="J416" s="4">
        <v>0.39</v>
      </c>
      <c r="K416" s="4">
        <v>0.86880000000000002</v>
      </c>
      <c r="L416" s="4">
        <v>12.2377</v>
      </c>
      <c r="M416" s="4">
        <v>1.0824</v>
      </c>
      <c r="N416" s="4">
        <v>128.1721</v>
      </c>
      <c r="O416" s="4">
        <v>37.020899999999997</v>
      </c>
      <c r="P416" s="4">
        <v>165.2</v>
      </c>
      <c r="Q416" s="4">
        <v>96.639300000000006</v>
      </c>
      <c r="R416" s="4">
        <v>27.913</v>
      </c>
      <c r="S416" s="4">
        <v>124.6</v>
      </c>
      <c r="T416" s="4">
        <v>1356.2743</v>
      </c>
      <c r="W416" s="4">
        <v>0</v>
      </c>
      <c r="X416" s="4">
        <v>0.34110000000000001</v>
      </c>
      <c r="Y416" s="4">
        <v>11.9</v>
      </c>
      <c r="Z416" s="4">
        <v>871</v>
      </c>
      <c r="AA416" s="4">
        <v>904</v>
      </c>
      <c r="AB416" s="4">
        <v>841</v>
      </c>
      <c r="AC416" s="4">
        <v>48</v>
      </c>
      <c r="AD416" s="4">
        <v>5.58</v>
      </c>
      <c r="AE416" s="4">
        <v>0.13</v>
      </c>
      <c r="AF416" s="4">
        <v>989</v>
      </c>
      <c r="AG416" s="4">
        <v>-11</v>
      </c>
      <c r="AH416" s="4">
        <v>8</v>
      </c>
      <c r="AI416" s="4">
        <v>28</v>
      </c>
      <c r="AJ416" s="4">
        <v>191</v>
      </c>
      <c r="AK416" s="4">
        <v>138.1</v>
      </c>
      <c r="AL416" s="4">
        <v>1.6</v>
      </c>
      <c r="AM416" s="4">
        <v>195</v>
      </c>
      <c r="AN416" s="4" t="s">
        <v>155</v>
      </c>
      <c r="AO416" s="4">
        <v>2</v>
      </c>
      <c r="AP416" s="5">
        <v>0.92071759259259256</v>
      </c>
      <c r="AQ416" s="4">
        <v>47.161118000000002</v>
      </c>
      <c r="AR416" s="4">
        <v>-88.491037000000006</v>
      </c>
      <c r="AS416" s="4">
        <v>317.8</v>
      </c>
      <c r="AT416" s="4">
        <v>40.6</v>
      </c>
      <c r="AU416" s="4">
        <v>12</v>
      </c>
      <c r="AV416" s="4">
        <v>12</v>
      </c>
      <c r="AW416" s="4" t="s">
        <v>233</v>
      </c>
      <c r="AX416" s="4">
        <v>0.8</v>
      </c>
      <c r="AY416" s="4">
        <v>1.3</v>
      </c>
      <c r="AZ416" s="4">
        <v>1.5</v>
      </c>
      <c r="BA416" s="4">
        <v>14.023</v>
      </c>
      <c r="BB416" s="4">
        <v>13.64</v>
      </c>
      <c r="BC416" s="4">
        <v>0.97</v>
      </c>
      <c r="BD416" s="4">
        <v>15.108000000000001</v>
      </c>
      <c r="BE416" s="4">
        <v>2757.904</v>
      </c>
      <c r="BF416" s="4">
        <v>155.25200000000001</v>
      </c>
      <c r="BG416" s="4">
        <v>3.0249999999999999</v>
      </c>
      <c r="BH416" s="4">
        <v>0.874</v>
      </c>
      <c r="BI416" s="4">
        <v>3.899</v>
      </c>
      <c r="BJ416" s="4">
        <v>2.2810000000000001</v>
      </c>
      <c r="BK416" s="4">
        <v>0.65900000000000003</v>
      </c>
      <c r="BL416" s="4">
        <v>2.9390000000000001</v>
      </c>
      <c r="BM416" s="4">
        <v>10.1076</v>
      </c>
      <c r="BQ416" s="4">
        <v>55.892000000000003</v>
      </c>
      <c r="BR416" s="4">
        <v>0.30577599999999999</v>
      </c>
      <c r="BS416" s="4">
        <v>-5</v>
      </c>
      <c r="BT416" s="4">
        <v>3.4408000000000001E-2</v>
      </c>
      <c r="BU416" s="4">
        <v>7.4724009999999996</v>
      </c>
      <c r="BV416" s="4">
        <v>0.69504200000000005</v>
      </c>
    </row>
    <row r="417" spans="1:74" x14ac:dyDescent="0.25">
      <c r="A417" s="2">
        <v>42068</v>
      </c>
      <c r="B417" s="3">
        <v>4.0393518518518521E-3</v>
      </c>
      <c r="C417" s="4">
        <v>13.875999999999999</v>
      </c>
      <c r="D417" s="4">
        <v>0.59750000000000003</v>
      </c>
      <c r="E417" s="4">
        <v>5974.9386750000003</v>
      </c>
      <c r="F417" s="4">
        <v>80.900000000000006</v>
      </c>
      <c r="G417" s="4">
        <v>42.5</v>
      </c>
      <c r="H417" s="4">
        <v>785.5</v>
      </c>
      <c r="J417" s="4">
        <v>0.25</v>
      </c>
      <c r="K417" s="4">
        <v>0.87660000000000005</v>
      </c>
      <c r="L417" s="4">
        <v>12.163500000000001</v>
      </c>
      <c r="M417" s="4">
        <v>0.52370000000000005</v>
      </c>
      <c r="N417" s="4">
        <v>70.914900000000003</v>
      </c>
      <c r="O417" s="4">
        <v>37.254300000000001</v>
      </c>
      <c r="P417" s="4">
        <v>108.2</v>
      </c>
      <c r="Q417" s="4">
        <v>53.468499999999999</v>
      </c>
      <c r="R417" s="4">
        <v>28.088999999999999</v>
      </c>
      <c r="S417" s="4">
        <v>81.599999999999994</v>
      </c>
      <c r="T417" s="4">
        <v>785.52499999999998</v>
      </c>
      <c r="W417" s="4">
        <v>0</v>
      </c>
      <c r="X417" s="4">
        <v>0.2167</v>
      </c>
      <c r="Y417" s="4">
        <v>12</v>
      </c>
      <c r="Z417" s="4">
        <v>871</v>
      </c>
      <c r="AA417" s="4">
        <v>904</v>
      </c>
      <c r="AB417" s="4">
        <v>843</v>
      </c>
      <c r="AC417" s="4">
        <v>48</v>
      </c>
      <c r="AD417" s="4">
        <v>5.58</v>
      </c>
      <c r="AE417" s="4">
        <v>0.13</v>
      </c>
      <c r="AF417" s="4">
        <v>989</v>
      </c>
      <c r="AG417" s="4">
        <v>-11</v>
      </c>
      <c r="AH417" s="4">
        <v>8</v>
      </c>
      <c r="AI417" s="4">
        <v>28</v>
      </c>
      <c r="AJ417" s="4">
        <v>191</v>
      </c>
      <c r="AK417" s="4">
        <v>139</v>
      </c>
      <c r="AL417" s="4">
        <v>1.6</v>
      </c>
      <c r="AM417" s="4">
        <v>195</v>
      </c>
      <c r="AN417" s="4" t="s">
        <v>155</v>
      </c>
      <c r="AO417" s="4">
        <v>2</v>
      </c>
      <c r="AP417" s="5">
        <v>0.92074074074074075</v>
      </c>
      <c r="AQ417" s="4">
        <v>47.161000000000001</v>
      </c>
      <c r="AR417" s="4">
        <v>-88.490934999999993</v>
      </c>
      <c r="AS417" s="4">
        <v>317.89999999999998</v>
      </c>
      <c r="AT417" s="4">
        <v>38.299999999999997</v>
      </c>
      <c r="AU417" s="4">
        <v>12</v>
      </c>
      <c r="AV417" s="4">
        <v>11</v>
      </c>
      <c r="AW417" s="4" t="s">
        <v>233</v>
      </c>
      <c r="AX417" s="4">
        <v>0.8</v>
      </c>
      <c r="AY417" s="4">
        <v>1.3</v>
      </c>
      <c r="AZ417" s="4">
        <v>1.5</v>
      </c>
      <c r="BA417" s="4">
        <v>14.023</v>
      </c>
      <c r="BB417" s="4">
        <v>14.54</v>
      </c>
      <c r="BC417" s="4">
        <v>1.04</v>
      </c>
      <c r="BD417" s="4">
        <v>14.081</v>
      </c>
      <c r="BE417" s="4">
        <v>2889.8130000000001</v>
      </c>
      <c r="BF417" s="4">
        <v>79.197000000000003</v>
      </c>
      <c r="BG417" s="4">
        <v>1.764</v>
      </c>
      <c r="BH417" s="4">
        <v>0.92700000000000005</v>
      </c>
      <c r="BI417" s="4">
        <v>2.6909999999999998</v>
      </c>
      <c r="BJ417" s="4">
        <v>1.33</v>
      </c>
      <c r="BK417" s="4">
        <v>0.69899999999999995</v>
      </c>
      <c r="BL417" s="4">
        <v>2.0289999999999999</v>
      </c>
      <c r="BM417" s="4">
        <v>6.1715</v>
      </c>
      <c r="BQ417" s="4">
        <v>37.429000000000002</v>
      </c>
      <c r="BR417" s="4">
        <v>0.297958</v>
      </c>
      <c r="BS417" s="4">
        <v>-5</v>
      </c>
      <c r="BT417" s="4">
        <v>3.7999999999999999E-2</v>
      </c>
      <c r="BU417" s="4">
        <v>7.2813480000000004</v>
      </c>
      <c r="BV417" s="4">
        <v>0.76759999999999995</v>
      </c>
    </row>
    <row r="418" spans="1:74" x14ac:dyDescent="0.25">
      <c r="A418" s="2">
        <v>42068</v>
      </c>
      <c r="B418" s="3">
        <v>4.0509259259259257E-3</v>
      </c>
      <c r="C418" s="4">
        <v>13.656000000000001</v>
      </c>
      <c r="D418" s="4">
        <v>0.23710000000000001</v>
      </c>
      <c r="E418" s="4">
        <v>2371.3678070000001</v>
      </c>
      <c r="F418" s="4">
        <v>51.9</v>
      </c>
      <c r="G418" s="4">
        <v>65.900000000000006</v>
      </c>
      <c r="H418" s="4">
        <v>331.8</v>
      </c>
      <c r="J418" s="4">
        <v>0.1</v>
      </c>
      <c r="K418" s="4">
        <v>0.88180000000000003</v>
      </c>
      <c r="L418" s="4">
        <v>12.042400000000001</v>
      </c>
      <c r="M418" s="4">
        <v>0.20910000000000001</v>
      </c>
      <c r="N418" s="4">
        <v>45.789299999999997</v>
      </c>
      <c r="O418" s="4">
        <v>58.076700000000002</v>
      </c>
      <c r="P418" s="4">
        <v>103.9</v>
      </c>
      <c r="Q418" s="4">
        <v>34.524299999999997</v>
      </c>
      <c r="R418" s="4">
        <v>43.788699999999999</v>
      </c>
      <c r="S418" s="4">
        <v>78.3</v>
      </c>
      <c r="T418" s="4">
        <v>331.7593</v>
      </c>
      <c r="W418" s="4">
        <v>0</v>
      </c>
      <c r="X418" s="4">
        <v>8.8200000000000001E-2</v>
      </c>
      <c r="Y418" s="4">
        <v>11.9</v>
      </c>
      <c r="Z418" s="4">
        <v>873</v>
      </c>
      <c r="AA418" s="4">
        <v>906</v>
      </c>
      <c r="AB418" s="4">
        <v>844</v>
      </c>
      <c r="AC418" s="4">
        <v>48</v>
      </c>
      <c r="AD418" s="4">
        <v>5.58</v>
      </c>
      <c r="AE418" s="4">
        <v>0.13</v>
      </c>
      <c r="AF418" s="4">
        <v>989</v>
      </c>
      <c r="AG418" s="4">
        <v>-11</v>
      </c>
      <c r="AH418" s="4">
        <v>8</v>
      </c>
      <c r="AI418" s="4">
        <v>28</v>
      </c>
      <c r="AJ418" s="4">
        <v>190.9</v>
      </c>
      <c r="AK418" s="4">
        <v>139</v>
      </c>
      <c r="AL418" s="4">
        <v>1.6</v>
      </c>
      <c r="AM418" s="4">
        <v>195</v>
      </c>
      <c r="AN418" s="4" t="s">
        <v>155</v>
      </c>
      <c r="AO418" s="4">
        <v>2</v>
      </c>
      <c r="AP418" s="5">
        <v>0.92074074074074075</v>
      </c>
      <c r="AQ418" s="4">
        <v>47.160924999999999</v>
      </c>
      <c r="AR418" s="4">
        <v>-88.490870999999999</v>
      </c>
      <c r="AS418" s="4">
        <v>317.89999999999998</v>
      </c>
      <c r="AT418" s="4">
        <v>38.299999999999997</v>
      </c>
      <c r="AU418" s="4">
        <v>12</v>
      </c>
      <c r="AV418" s="4">
        <v>11</v>
      </c>
      <c r="AW418" s="4" t="s">
        <v>206</v>
      </c>
      <c r="AX418" s="4">
        <v>0.8</v>
      </c>
      <c r="AY418" s="4">
        <v>1.3</v>
      </c>
      <c r="AZ418" s="4">
        <v>1.5</v>
      </c>
      <c r="BA418" s="4">
        <v>14.023</v>
      </c>
      <c r="BB418" s="4">
        <v>15.21</v>
      </c>
      <c r="BC418" s="4">
        <v>1.08</v>
      </c>
      <c r="BD418" s="4">
        <v>13.398999999999999</v>
      </c>
      <c r="BE418" s="4">
        <v>2973.47</v>
      </c>
      <c r="BF418" s="4">
        <v>32.863999999999997</v>
      </c>
      <c r="BG418" s="4">
        <v>1.1839999999999999</v>
      </c>
      <c r="BH418" s="4">
        <v>1.502</v>
      </c>
      <c r="BI418" s="4">
        <v>2.6859999999999999</v>
      </c>
      <c r="BJ418" s="4">
        <v>0.89300000000000002</v>
      </c>
      <c r="BK418" s="4">
        <v>1.1319999999999999</v>
      </c>
      <c r="BL418" s="4">
        <v>2.0249999999999999</v>
      </c>
      <c r="BM418" s="4">
        <v>2.7088999999999999</v>
      </c>
      <c r="BQ418" s="4">
        <v>15.832000000000001</v>
      </c>
      <c r="BR418" s="4">
        <v>0.33175199999999999</v>
      </c>
      <c r="BS418" s="4">
        <v>-5</v>
      </c>
      <c r="BT418" s="4">
        <v>3.8101999999999997E-2</v>
      </c>
      <c r="BU418" s="4">
        <v>8.1071899999999992</v>
      </c>
      <c r="BV418" s="4">
        <v>0.76966000000000001</v>
      </c>
    </row>
    <row r="419" spans="1:74" x14ac:dyDescent="0.25">
      <c r="A419" s="2">
        <v>42068</v>
      </c>
      <c r="B419" s="3">
        <v>4.0624999999999993E-3</v>
      </c>
      <c r="C419" s="4">
        <v>13.593999999999999</v>
      </c>
      <c r="D419" s="4">
        <v>8.43E-2</v>
      </c>
      <c r="E419" s="4">
        <v>843.25148200000001</v>
      </c>
      <c r="F419" s="4">
        <v>40.799999999999997</v>
      </c>
      <c r="G419" s="4">
        <v>147.6</v>
      </c>
      <c r="H419" s="4">
        <v>222.7</v>
      </c>
      <c r="J419" s="4">
        <v>0.1</v>
      </c>
      <c r="K419" s="4">
        <v>0.88370000000000004</v>
      </c>
      <c r="L419" s="4">
        <v>12.0131</v>
      </c>
      <c r="M419" s="4">
        <v>7.4499999999999997E-2</v>
      </c>
      <c r="N419" s="4">
        <v>36.088099999999997</v>
      </c>
      <c r="O419" s="4">
        <v>130.45150000000001</v>
      </c>
      <c r="P419" s="4">
        <v>166.5</v>
      </c>
      <c r="Q419" s="4">
        <v>27.209700000000002</v>
      </c>
      <c r="R419" s="4">
        <v>98.357900000000001</v>
      </c>
      <c r="S419" s="4">
        <v>125.6</v>
      </c>
      <c r="T419" s="4">
        <v>222.69880000000001</v>
      </c>
      <c r="W419" s="4">
        <v>0</v>
      </c>
      <c r="X419" s="4">
        <v>8.8400000000000006E-2</v>
      </c>
      <c r="Y419" s="4">
        <v>12</v>
      </c>
      <c r="Z419" s="4">
        <v>876</v>
      </c>
      <c r="AA419" s="4">
        <v>909</v>
      </c>
      <c r="AB419" s="4">
        <v>847</v>
      </c>
      <c r="AC419" s="4">
        <v>48</v>
      </c>
      <c r="AD419" s="4">
        <v>5.58</v>
      </c>
      <c r="AE419" s="4">
        <v>0.13</v>
      </c>
      <c r="AF419" s="4">
        <v>989</v>
      </c>
      <c r="AG419" s="4">
        <v>-11</v>
      </c>
      <c r="AH419" s="4">
        <v>8</v>
      </c>
      <c r="AI419" s="4">
        <v>28</v>
      </c>
      <c r="AJ419" s="4">
        <v>190</v>
      </c>
      <c r="AK419" s="4">
        <v>139</v>
      </c>
      <c r="AL419" s="4">
        <v>1.4</v>
      </c>
      <c r="AM419" s="4">
        <v>195</v>
      </c>
      <c r="AN419" s="4" t="s">
        <v>155</v>
      </c>
      <c r="AO419" s="4">
        <v>2</v>
      </c>
      <c r="AP419" s="5">
        <v>0.92075231481481479</v>
      </c>
      <c r="AQ419" s="4">
        <v>47.160791000000003</v>
      </c>
      <c r="AR419" s="4">
        <v>-88.490758</v>
      </c>
      <c r="AS419" s="4">
        <v>317.8</v>
      </c>
      <c r="AT419" s="4">
        <v>38.299999999999997</v>
      </c>
      <c r="AU419" s="4">
        <v>12</v>
      </c>
      <c r="AV419" s="4">
        <v>11</v>
      </c>
      <c r="AW419" s="4" t="s">
        <v>206</v>
      </c>
      <c r="AX419" s="4">
        <v>0.8</v>
      </c>
      <c r="AY419" s="4">
        <v>1.3</v>
      </c>
      <c r="AZ419" s="4">
        <v>1.5</v>
      </c>
      <c r="BA419" s="4">
        <v>14.023</v>
      </c>
      <c r="BB419" s="4">
        <v>15.46</v>
      </c>
      <c r="BC419" s="4">
        <v>1.1000000000000001</v>
      </c>
      <c r="BD419" s="4">
        <v>13.157999999999999</v>
      </c>
      <c r="BE419" s="4">
        <v>3009.2</v>
      </c>
      <c r="BF419" s="4">
        <v>11.881</v>
      </c>
      <c r="BG419" s="4">
        <v>0.94699999999999995</v>
      </c>
      <c r="BH419" s="4">
        <v>3.4220000000000002</v>
      </c>
      <c r="BI419" s="4">
        <v>4.3689999999999998</v>
      </c>
      <c r="BJ419" s="4">
        <v>0.71399999999999997</v>
      </c>
      <c r="BK419" s="4">
        <v>2.58</v>
      </c>
      <c r="BL419" s="4">
        <v>3.294</v>
      </c>
      <c r="BM419" s="4">
        <v>1.8447</v>
      </c>
      <c r="BQ419" s="4">
        <v>16.096</v>
      </c>
      <c r="BR419" s="4">
        <v>0.39540999999999998</v>
      </c>
      <c r="BS419" s="4">
        <v>-5</v>
      </c>
      <c r="BT419" s="4">
        <v>3.9101999999999998E-2</v>
      </c>
      <c r="BU419" s="4">
        <v>9.6628319999999999</v>
      </c>
      <c r="BV419" s="4">
        <v>0.78986000000000001</v>
      </c>
    </row>
    <row r="420" spans="1:74" x14ac:dyDescent="0.25">
      <c r="A420" s="2">
        <v>42068</v>
      </c>
      <c r="B420" s="3">
        <v>4.0740740740740746E-3</v>
      </c>
      <c r="C420" s="4">
        <v>13.516999999999999</v>
      </c>
      <c r="D420" s="4">
        <v>4.2700000000000002E-2</v>
      </c>
      <c r="E420" s="4">
        <v>427.29064</v>
      </c>
      <c r="F420" s="4">
        <v>45.5</v>
      </c>
      <c r="G420" s="4">
        <v>57.4</v>
      </c>
      <c r="H420" s="4">
        <v>188.8</v>
      </c>
      <c r="J420" s="4">
        <v>0.1</v>
      </c>
      <c r="K420" s="4">
        <v>0.88470000000000004</v>
      </c>
      <c r="L420" s="4">
        <v>11.9589</v>
      </c>
      <c r="M420" s="4">
        <v>3.78E-2</v>
      </c>
      <c r="N420" s="4">
        <v>40.2164</v>
      </c>
      <c r="O420" s="4">
        <v>50.752200000000002</v>
      </c>
      <c r="P420" s="4">
        <v>91</v>
      </c>
      <c r="Q420" s="4">
        <v>30.322399999999998</v>
      </c>
      <c r="R420" s="4">
        <v>38.266100000000002</v>
      </c>
      <c r="S420" s="4">
        <v>68.599999999999994</v>
      </c>
      <c r="T420" s="4">
        <v>188.77350000000001</v>
      </c>
      <c r="W420" s="4">
        <v>0</v>
      </c>
      <c r="X420" s="4">
        <v>8.8499999999999995E-2</v>
      </c>
      <c r="Y420" s="4">
        <v>12</v>
      </c>
      <c r="Z420" s="4">
        <v>876</v>
      </c>
      <c r="AA420" s="4">
        <v>909</v>
      </c>
      <c r="AB420" s="4">
        <v>848</v>
      </c>
      <c r="AC420" s="4">
        <v>48</v>
      </c>
      <c r="AD420" s="4">
        <v>5.58</v>
      </c>
      <c r="AE420" s="4">
        <v>0.13</v>
      </c>
      <c r="AF420" s="4">
        <v>989</v>
      </c>
      <c r="AG420" s="4">
        <v>-11</v>
      </c>
      <c r="AH420" s="4">
        <v>8</v>
      </c>
      <c r="AI420" s="4">
        <v>28</v>
      </c>
      <c r="AJ420" s="4">
        <v>190</v>
      </c>
      <c r="AK420" s="4">
        <v>139</v>
      </c>
      <c r="AL420" s="4">
        <v>1.5</v>
      </c>
      <c r="AM420" s="4">
        <v>195</v>
      </c>
      <c r="AN420" s="4" t="s">
        <v>155</v>
      </c>
      <c r="AO420" s="4">
        <v>2</v>
      </c>
      <c r="AP420" s="5">
        <v>0.92076388888888883</v>
      </c>
      <c r="AQ420" s="4">
        <v>47.160657</v>
      </c>
      <c r="AR420" s="4">
        <v>-88.490711000000005</v>
      </c>
      <c r="AS420" s="4">
        <v>317.89999999999998</v>
      </c>
      <c r="AT420" s="4">
        <v>36.9</v>
      </c>
      <c r="AU420" s="4">
        <v>12</v>
      </c>
      <c r="AV420" s="4">
        <v>10</v>
      </c>
      <c r="AW420" s="4" t="s">
        <v>213</v>
      </c>
      <c r="AX420" s="4">
        <v>0.8</v>
      </c>
      <c r="AY420" s="4">
        <v>1.3</v>
      </c>
      <c r="AZ420" s="4">
        <v>1.5</v>
      </c>
      <c r="BA420" s="4">
        <v>14.023</v>
      </c>
      <c r="BB420" s="4">
        <v>15.6</v>
      </c>
      <c r="BC420" s="4">
        <v>1.1100000000000001</v>
      </c>
      <c r="BD420" s="4">
        <v>13.029</v>
      </c>
      <c r="BE420" s="4">
        <v>3019.2159999999999</v>
      </c>
      <c r="BF420" s="4">
        <v>6.0750000000000002</v>
      </c>
      <c r="BG420" s="4">
        <v>1.0629999999999999</v>
      </c>
      <c r="BH420" s="4">
        <v>1.3420000000000001</v>
      </c>
      <c r="BI420" s="4">
        <v>2.4049999999999998</v>
      </c>
      <c r="BJ420" s="4">
        <v>0.80200000000000005</v>
      </c>
      <c r="BK420" s="4">
        <v>1.012</v>
      </c>
      <c r="BL420" s="4">
        <v>1.8129999999999999</v>
      </c>
      <c r="BM420" s="4">
        <v>1.5760000000000001</v>
      </c>
      <c r="BQ420" s="4">
        <v>16.241</v>
      </c>
      <c r="BR420" s="4">
        <v>0.357958</v>
      </c>
      <c r="BS420" s="4">
        <v>-5</v>
      </c>
      <c r="BT420" s="4">
        <v>3.9694E-2</v>
      </c>
      <c r="BU420" s="4">
        <v>8.7475989999999992</v>
      </c>
      <c r="BV420" s="4">
        <v>0.80181899999999995</v>
      </c>
    </row>
    <row r="421" spans="1:74" x14ac:dyDescent="0.25">
      <c r="A421" s="2">
        <v>42068</v>
      </c>
      <c r="B421" s="3">
        <v>4.0856481481481481E-3</v>
      </c>
      <c r="C421" s="4">
        <v>13.417999999999999</v>
      </c>
      <c r="D421" s="4">
        <v>3.3000000000000002E-2</v>
      </c>
      <c r="E421" s="4">
        <v>330</v>
      </c>
      <c r="F421" s="4">
        <v>82.9</v>
      </c>
      <c r="G421" s="4">
        <v>22.1</v>
      </c>
      <c r="H421" s="4">
        <v>152.19999999999999</v>
      </c>
      <c r="J421" s="4">
        <v>0.1</v>
      </c>
      <c r="K421" s="4">
        <v>0.88560000000000005</v>
      </c>
      <c r="L421" s="4">
        <v>11.8833</v>
      </c>
      <c r="M421" s="4">
        <v>2.92E-2</v>
      </c>
      <c r="N421" s="4">
        <v>73.448300000000003</v>
      </c>
      <c r="O421" s="4">
        <v>19.546700000000001</v>
      </c>
      <c r="P421" s="4">
        <v>93</v>
      </c>
      <c r="Q421" s="4">
        <v>55.378599999999999</v>
      </c>
      <c r="R421" s="4">
        <v>14.7378</v>
      </c>
      <c r="S421" s="4">
        <v>70.099999999999994</v>
      </c>
      <c r="T421" s="4">
        <v>152.18170000000001</v>
      </c>
      <c r="W421" s="4">
        <v>0</v>
      </c>
      <c r="X421" s="4">
        <v>8.8599999999999998E-2</v>
      </c>
      <c r="Y421" s="4">
        <v>11.9</v>
      </c>
      <c r="Z421" s="4">
        <v>878</v>
      </c>
      <c r="AA421" s="4">
        <v>907</v>
      </c>
      <c r="AB421" s="4">
        <v>849</v>
      </c>
      <c r="AC421" s="4">
        <v>48</v>
      </c>
      <c r="AD421" s="4">
        <v>5.58</v>
      </c>
      <c r="AE421" s="4">
        <v>0.13</v>
      </c>
      <c r="AF421" s="4">
        <v>989</v>
      </c>
      <c r="AG421" s="4">
        <v>-11</v>
      </c>
      <c r="AH421" s="4">
        <v>8</v>
      </c>
      <c r="AI421" s="4">
        <v>28</v>
      </c>
      <c r="AJ421" s="4">
        <v>190</v>
      </c>
      <c r="AK421" s="4">
        <v>139</v>
      </c>
      <c r="AL421" s="4">
        <v>1.4</v>
      </c>
      <c r="AM421" s="4">
        <v>195</v>
      </c>
      <c r="AN421" s="4" t="s">
        <v>155</v>
      </c>
      <c r="AO421" s="4">
        <v>2</v>
      </c>
      <c r="AP421" s="5">
        <v>0.92077546296296298</v>
      </c>
      <c r="AQ421" s="4">
        <v>47.160522999999998</v>
      </c>
      <c r="AR421" s="4">
        <v>-88.490666000000004</v>
      </c>
      <c r="AS421" s="4">
        <v>317.89999999999998</v>
      </c>
      <c r="AT421" s="4">
        <v>35.9</v>
      </c>
      <c r="AU421" s="4">
        <v>12</v>
      </c>
      <c r="AV421" s="4">
        <v>11</v>
      </c>
      <c r="AW421" s="4" t="s">
        <v>206</v>
      </c>
      <c r="AX421" s="4">
        <v>0.8</v>
      </c>
      <c r="AY421" s="4">
        <v>1.3</v>
      </c>
      <c r="AZ421" s="4">
        <v>1.5</v>
      </c>
      <c r="BA421" s="4">
        <v>14.023</v>
      </c>
      <c r="BB421" s="4">
        <v>15.72</v>
      </c>
      <c r="BC421" s="4">
        <v>1.1200000000000001</v>
      </c>
      <c r="BD421" s="4">
        <v>12.917999999999999</v>
      </c>
      <c r="BE421" s="4">
        <v>3022.2979999999998</v>
      </c>
      <c r="BF421" s="4">
        <v>4.7309999999999999</v>
      </c>
      <c r="BG421" s="4">
        <v>1.956</v>
      </c>
      <c r="BH421" s="4">
        <v>0.52100000000000002</v>
      </c>
      <c r="BI421" s="4">
        <v>2.4769999999999999</v>
      </c>
      <c r="BJ421" s="4">
        <v>1.4750000000000001</v>
      </c>
      <c r="BK421" s="4">
        <v>0.39300000000000002</v>
      </c>
      <c r="BL421" s="4">
        <v>1.867</v>
      </c>
      <c r="BM421" s="4">
        <v>1.2799</v>
      </c>
      <c r="BQ421" s="4">
        <v>16.376999999999999</v>
      </c>
      <c r="BR421" s="4">
        <v>0.38430599999999998</v>
      </c>
      <c r="BS421" s="4">
        <v>-5</v>
      </c>
      <c r="BT421" s="4">
        <v>3.7204000000000001E-2</v>
      </c>
      <c r="BU421" s="4">
        <v>9.3914779999999993</v>
      </c>
      <c r="BV421" s="4">
        <v>0.75152099999999999</v>
      </c>
    </row>
    <row r="422" spans="1:74" x14ac:dyDescent="0.25">
      <c r="A422" s="2">
        <v>42068</v>
      </c>
      <c r="B422" s="3">
        <v>4.0972222222222226E-3</v>
      </c>
      <c r="C422" s="4">
        <v>13.38</v>
      </c>
      <c r="D422" s="4">
        <v>3.3000000000000002E-2</v>
      </c>
      <c r="E422" s="4">
        <v>329.73639500000002</v>
      </c>
      <c r="F422" s="4">
        <v>99</v>
      </c>
      <c r="G422" s="4">
        <v>13.2</v>
      </c>
      <c r="H422" s="4">
        <v>188.6</v>
      </c>
      <c r="J422" s="4">
        <v>0.41</v>
      </c>
      <c r="K422" s="4">
        <v>0.88590000000000002</v>
      </c>
      <c r="L422" s="4">
        <v>11.853400000000001</v>
      </c>
      <c r="M422" s="4">
        <v>2.92E-2</v>
      </c>
      <c r="N422" s="4">
        <v>87.709100000000007</v>
      </c>
      <c r="O422" s="4">
        <v>11.652799999999999</v>
      </c>
      <c r="P422" s="4">
        <v>99.4</v>
      </c>
      <c r="Q422" s="4">
        <v>66.130899999999997</v>
      </c>
      <c r="R422" s="4">
        <v>8.7859999999999996</v>
      </c>
      <c r="S422" s="4">
        <v>74.900000000000006</v>
      </c>
      <c r="T422" s="4">
        <v>188.62090000000001</v>
      </c>
      <c r="W422" s="4">
        <v>0</v>
      </c>
      <c r="X422" s="4">
        <v>0.36720000000000003</v>
      </c>
      <c r="Y422" s="4">
        <v>12</v>
      </c>
      <c r="Z422" s="4">
        <v>877</v>
      </c>
      <c r="AA422" s="4">
        <v>906</v>
      </c>
      <c r="AB422" s="4">
        <v>850</v>
      </c>
      <c r="AC422" s="4">
        <v>48</v>
      </c>
      <c r="AD422" s="4">
        <v>5.58</v>
      </c>
      <c r="AE422" s="4">
        <v>0.13</v>
      </c>
      <c r="AF422" s="4">
        <v>989</v>
      </c>
      <c r="AG422" s="4">
        <v>-11</v>
      </c>
      <c r="AH422" s="4">
        <v>8</v>
      </c>
      <c r="AI422" s="4">
        <v>28</v>
      </c>
      <c r="AJ422" s="4">
        <v>190</v>
      </c>
      <c r="AK422" s="4">
        <v>139</v>
      </c>
      <c r="AL422" s="4">
        <v>1.6</v>
      </c>
      <c r="AM422" s="4">
        <v>195</v>
      </c>
      <c r="AN422" s="4" t="s">
        <v>155</v>
      </c>
      <c r="AO422" s="4">
        <v>2</v>
      </c>
      <c r="AP422" s="5">
        <v>0.92078703703703713</v>
      </c>
      <c r="AQ422" s="4">
        <v>47.160465000000002</v>
      </c>
      <c r="AR422" s="4">
        <v>-88.490629999999996</v>
      </c>
      <c r="AS422" s="4">
        <v>317.89999999999998</v>
      </c>
      <c r="AT422" s="4">
        <v>35.9</v>
      </c>
      <c r="AU422" s="4">
        <v>12</v>
      </c>
      <c r="AV422" s="4">
        <v>11</v>
      </c>
      <c r="AW422" s="4" t="s">
        <v>206</v>
      </c>
      <c r="AX422" s="4">
        <v>0.8</v>
      </c>
      <c r="AY422" s="4">
        <v>1.3</v>
      </c>
      <c r="AZ422" s="4">
        <v>1.5</v>
      </c>
      <c r="BA422" s="4">
        <v>14.023</v>
      </c>
      <c r="BB422" s="4">
        <v>15.76</v>
      </c>
      <c r="BC422" s="4">
        <v>1.1200000000000001</v>
      </c>
      <c r="BD422" s="4">
        <v>12.878</v>
      </c>
      <c r="BE422" s="4">
        <v>3021.37</v>
      </c>
      <c r="BF422" s="4">
        <v>4.7389999999999999</v>
      </c>
      <c r="BG422" s="4">
        <v>2.3410000000000002</v>
      </c>
      <c r="BH422" s="4">
        <v>0.311</v>
      </c>
      <c r="BI422" s="4">
        <v>2.6520000000000001</v>
      </c>
      <c r="BJ422" s="4">
        <v>1.7649999999999999</v>
      </c>
      <c r="BK422" s="4">
        <v>0.23499999999999999</v>
      </c>
      <c r="BL422" s="4">
        <v>2</v>
      </c>
      <c r="BM422" s="4">
        <v>1.5899000000000001</v>
      </c>
      <c r="BQ422" s="4">
        <v>68.061000000000007</v>
      </c>
      <c r="BR422" s="4">
        <v>0.38740799999999997</v>
      </c>
      <c r="BS422" s="4">
        <v>-5</v>
      </c>
      <c r="BT422" s="4">
        <v>3.8795999999999997E-2</v>
      </c>
      <c r="BU422" s="4">
        <v>9.4672839999999994</v>
      </c>
      <c r="BV422" s="4">
        <v>0.78367900000000001</v>
      </c>
    </row>
    <row r="423" spans="1:74" x14ac:dyDescent="0.25">
      <c r="A423" s="2">
        <v>42068</v>
      </c>
      <c r="B423" s="3">
        <v>4.108796296296297E-3</v>
      </c>
      <c r="C423" s="4">
        <v>13.365</v>
      </c>
      <c r="D423" s="4">
        <v>3.2099999999999997E-2</v>
      </c>
      <c r="E423" s="4">
        <v>321.23299300000002</v>
      </c>
      <c r="F423" s="4">
        <v>154.9</v>
      </c>
      <c r="G423" s="4">
        <v>11.8</v>
      </c>
      <c r="H423" s="4">
        <v>151.69999999999999</v>
      </c>
      <c r="J423" s="4">
        <v>0.82</v>
      </c>
      <c r="K423" s="4">
        <v>0.8861</v>
      </c>
      <c r="L423" s="4">
        <v>11.8422</v>
      </c>
      <c r="M423" s="4">
        <v>2.8500000000000001E-2</v>
      </c>
      <c r="N423" s="4">
        <v>137.24279999999999</v>
      </c>
      <c r="O423" s="4">
        <v>10.4621</v>
      </c>
      <c r="P423" s="4">
        <v>147.69999999999999</v>
      </c>
      <c r="Q423" s="4">
        <v>103.47839999999999</v>
      </c>
      <c r="R423" s="4">
        <v>7.8882000000000003</v>
      </c>
      <c r="S423" s="4">
        <v>111.4</v>
      </c>
      <c r="T423" s="4">
        <v>151.67240000000001</v>
      </c>
      <c r="W423" s="4">
        <v>0</v>
      </c>
      <c r="X423" s="4">
        <v>0.72470000000000001</v>
      </c>
      <c r="Y423" s="4">
        <v>12</v>
      </c>
      <c r="Z423" s="4">
        <v>879</v>
      </c>
      <c r="AA423" s="4">
        <v>910</v>
      </c>
      <c r="AB423" s="4">
        <v>850</v>
      </c>
      <c r="AC423" s="4">
        <v>48</v>
      </c>
      <c r="AD423" s="4">
        <v>5.58</v>
      </c>
      <c r="AE423" s="4">
        <v>0.13</v>
      </c>
      <c r="AF423" s="4">
        <v>989</v>
      </c>
      <c r="AG423" s="4">
        <v>-11</v>
      </c>
      <c r="AH423" s="4">
        <v>8</v>
      </c>
      <c r="AI423" s="4">
        <v>28</v>
      </c>
      <c r="AJ423" s="4">
        <v>190</v>
      </c>
      <c r="AK423" s="4">
        <v>139</v>
      </c>
      <c r="AL423" s="4">
        <v>1.6</v>
      </c>
      <c r="AM423" s="4">
        <v>195</v>
      </c>
      <c r="AN423" s="4" t="s">
        <v>155</v>
      </c>
      <c r="AO423" s="4">
        <v>2</v>
      </c>
      <c r="AP423" s="5">
        <v>0.92078703703703713</v>
      </c>
      <c r="AQ423" s="4">
        <v>47.16039</v>
      </c>
      <c r="AR423" s="4">
        <v>-88.490583999999998</v>
      </c>
      <c r="AS423" s="4">
        <v>317.8</v>
      </c>
      <c r="AT423" s="4">
        <v>35.9</v>
      </c>
      <c r="AU423" s="4">
        <v>12</v>
      </c>
      <c r="AV423" s="4">
        <v>11</v>
      </c>
      <c r="AW423" s="4" t="s">
        <v>206</v>
      </c>
      <c r="AX423" s="4">
        <v>0.8</v>
      </c>
      <c r="AY423" s="4">
        <v>1.3</v>
      </c>
      <c r="AZ423" s="4">
        <v>1.5</v>
      </c>
      <c r="BA423" s="4">
        <v>14.023</v>
      </c>
      <c r="BB423" s="4">
        <v>15.78</v>
      </c>
      <c r="BC423" s="4">
        <v>1.1299999999999999</v>
      </c>
      <c r="BD423" s="4">
        <v>12.856999999999999</v>
      </c>
      <c r="BE423" s="4">
        <v>3022.5010000000002</v>
      </c>
      <c r="BF423" s="4">
        <v>4.6239999999999997</v>
      </c>
      <c r="BG423" s="4">
        <v>3.6680000000000001</v>
      </c>
      <c r="BH423" s="4">
        <v>0.28000000000000003</v>
      </c>
      <c r="BI423" s="4">
        <v>3.948</v>
      </c>
      <c r="BJ423" s="4">
        <v>2.766</v>
      </c>
      <c r="BK423" s="4">
        <v>0.21099999999999999</v>
      </c>
      <c r="BL423" s="4">
        <v>2.9769999999999999</v>
      </c>
      <c r="BM423" s="4">
        <v>1.2801</v>
      </c>
      <c r="BQ423" s="4">
        <v>134.48500000000001</v>
      </c>
      <c r="BR423" s="4">
        <v>0.39558500000000002</v>
      </c>
      <c r="BS423" s="4">
        <v>-5</v>
      </c>
      <c r="BT423" s="4">
        <v>3.6898E-2</v>
      </c>
      <c r="BU423" s="4">
        <v>9.6671189999999996</v>
      </c>
      <c r="BV423" s="4">
        <v>0.74534199999999995</v>
      </c>
    </row>
    <row r="424" spans="1:74" x14ac:dyDescent="0.25">
      <c r="A424" s="2">
        <v>42068</v>
      </c>
      <c r="B424" s="3">
        <v>4.1203703703703706E-3</v>
      </c>
      <c r="C424" s="4">
        <v>13.288</v>
      </c>
      <c r="D424" s="4">
        <v>3.2000000000000001E-2</v>
      </c>
      <c r="E424" s="4">
        <v>320</v>
      </c>
      <c r="F424" s="4">
        <v>184.9</v>
      </c>
      <c r="G424" s="4">
        <v>22.8</v>
      </c>
      <c r="H424" s="4">
        <v>176.8</v>
      </c>
      <c r="J424" s="4">
        <v>1.21</v>
      </c>
      <c r="K424" s="4">
        <v>0.88670000000000004</v>
      </c>
      <c r="L424" s="4">
        <v>11.7822</v>
      </c>
      <c r="M424" s="4">
        <v>2.8400000000000002E-2</v>
      </c>
      <c r="N424" s="4">
        <v>163.95650000000001</v>
      </c>
      <c r="O424" s="4">
        <v>20.245899999999999</v>
      </c>
      <c r="P424" s="4">
        <v>184.2</v>
      </c>
      <c r="Q424" s="4">
        <v>123.62</v>
      </c>
      <c r="R424" s="4">
        <v>15.265000000000001</v>
      </c>
      <c r="S424" s="4">
        <v>138.9</v>
      </c>
      <c r="T424" s="4">
        <v>176.7998</v>
      </c>
      <c r="W424" s="4">
        <v>0</v>
      </c>
      <c r="X424" s="4">
        <v>1.0771999999999999</v>
      </c>
      <c r="Y424" s="4">
        <v>11.9</v>
      </c>
      <c r="Z424" s="4">
        <v>880</v>
      </c>
      <c r="AA424" s="4">
        <v>909</v>
      </c>
      <c r="AB424" s="4">
        <v>850</v>
      </c>
      <c r="AC424" s="4">
        <v>48</v>
      </c>
      <c r="AD424" s="4">
        <v>5.58</v>
      </c>
      <c r="AE424" s="4">
        <v>0.13</v>
      </c>
      <c r="AF424" s="4">
        <v>989</v>
      </c>
      <c r="AG424" s="4">
        <v>-11</v>
      </c>
      <c r="AH424" s="4">
        <v>8</v>
      </c>
      <c r="AI424" s="4">
        <v>28</v>
      </c>
      <c r="AJ424" s="4">
        <v>190</v>
      </c>
      <c r="AK424" s="4">
        <v>139</v>
      </c>
      <c r="AL424" s="4">
        <v>1.7</v>
      </c>
      <c r="AM424" s="4">
        <v>195</v>
      </c>
      <c r="AN424" s="4" t="s">
        <v>155</v>
      </c>
      <c r="AO424" s="4">
        <v>2</v>
      </c>
      <c r="AP424" s="5">
        <v>0.92079861111111105</v>
      </c>
      <c r="AQ424" s="4">
        <v>47.160181000000001</v>
      </c>
      <c r="AR424" s="4">
        <v>-88.490454999999997</v>
      </c>
      <c r="AS424" s="4">
        <v>317.8</v>
      </c>
      <c r="AT424" s="4">
        <v>35.9</v>
      </c>
      <c r="AU424" s="4">
        <v>12</v>
      </c>
      <c r="AV424" s="4">
        <v>11</v>
      </c>
      <c r="AW424" s="4" t="s">
        <v>206</v>
      </c>
      <c r="AX424" s="4">
        <v>0.8</v>
      </c>
      <c r="AY424" s="4">
        <v>1.3</v>
      </c>
      <c r="AZ424" s="4">
        <v>1.5</v>
      </c>
      <c r="BA424" s="4">
        <v>14.023</v>
      </c>
      <c r="BB424" s="4">
        <v>15.87</v>
      </c>
      <c r="BC424" s="4">
        <v>1.1299999999999999</v>
      </c>
      <c r="BD424" s="4">
        <v>12.781000000000001</v>
      </c>
      <c r="BE424" s="4">
        <v>3021.875</v>
      </c>
      <c r="BF424" s="4">
        <v>4.6319999999999997</v>
      </c>
      <c r="BG424" s="4">
        <v>4.4039999999999999</v>
      </c>
      <c r="BH424" s="4">
        <v>0.54400000000000004</v>
      </c>
      <c r="BI424" s="4">
        <v>4.9470000000000001</v>
      </c>
      <c r="BJ424" s="4">
        <v>3.32</v>
      </c>
      <c r="BK424" s="4">
        <v>0.41</v>
      </c>
      <c r="BL424" s="4">
        <v>3.73</v>
      </c>
      <c r="BM424" s="4">
        <v>1.4995000000000001</v>
      </c>
      <c r="BQ424" s="4">
        <v>200.87700000000001</v>
      </c>
      <c r="BR424" s="4">
        <v>0.44338</v>
      </c>
      <c r="BS424" s="4">
        <v>-5</v>
      </c>
      <c r="BT424" s="4">
        <v>3.5999999999999997E-2</v>
      </c>
      <c r="BU424" s="4">
        <v>10.835108</v>
      </c>
      <c r="BV424" s="4">
        <v>0.72719999999999996</v>
      </c>
    </row>
    <row r="425" spans="1:74" x14ac:dyDescent="0.25">
      <c r="A425" s="2">
        <v>42068</v>
      </c>
      <c r="B425" s="3">
        <v>4.1319444444444442E-3</v>
      </c>
      <c r="C425" s="4">
        <v>13.16</v>
      </c>
      <c r="D425" s="4">
        <v>3.2500000000000001E-2</v>
      </c>
      <c r="E425" s="4">
        <v>325.21258499999999</v>
      </c>
      <c r="F425" s="4">
        <v>198.4</v>
      </c>
      <c r="G425" s="4">
        <v>23</v>
      </c>
      <c r="H425" s="4">
        <v>180.4</v>
      </c>
      <c r="J425" s="4">
        <v>1.55</v>
      </c>
      <c r="K425" s="4">
        <v>0.88770000000000004</v>
      </c>
      <c r="L425" s="4">
        <v>11.681699999999999</v>
      </c>
      <c r="M425" s="4">
        <v>2.8899999999999999E-2</v>
      </c>
      <c r="N425" s="4">
        <v>176.0727</v>
      </c>
      <c r="O425" s="4">
        <v>20.415800000000001</v>
      </c>
      <c r="P425" s="4">
        <v>196.5</v>
      </c>
      <c r="Q425" s="4">
        <v>132.75540000000001</v>
      </c>
      <c r="R425" s="4">
        <v>15.3931</v>
      </c>
      <c r="S425" s="4">
        <v>148.1</v>
      </c>
      <c r="T425" s="4">
        <v>180.4</v>
      </c>
      <c r="W425" s="4">
        <v>0</v>
      </c>
      <c r="X425" s="4">
        <v>1.3776999999999999</v>
      </c>
      <c r="Y425" s="4">
        <v>12</v>
      </c>
      <c r="Z425" s="4">
        <v>878</v>
      </c>
      <c r="AA425" s="4">
        <v>908</v>
      </c>
      <c r="AB425" s="4">
        <v>850</v>
      </c>
      <c r="AC425" s="4">
        <v>48</v>
      </c>
      <c r="AD425" s="4">
        <v>5.58</v>
      </c>
      <c r="AE425" s="4">
        <v>0.13</v>
      </c>
      <c r="AF425" s="4">
        <v>989</v>
      </c>
      <c r="AG425" s="4">
        <v>-11</v>
      </c>
      <c r="AH425" s="4">
        <v>8</v>
      </c>
      <c r="AI425" s="4">
        <v>28</v>
      </c>
      <c r="AJ425" s="4">
        <v>190</v>
      </c>
      <c r="AK425" s="4">
        <v>139</v>
      </c>
      <c r="AL425" s="4">
        <v>1.7</v>
      </c>
      <c r="AM425" s="4">
        <v>195</v>
      </c>
      <c r="AN425" s="4" t="s">
        <v>155</v>
      </c>
      <c r="AO425" s="4">
        <v>2</v>
      </c>
      <c r="AP425" s="5">
        <v>0.92082175925925924</v>
      </c>
      <c r="AQ425" s="4">
        <v>47.159990000000001</v>
      </c>
      <c r="AR425" s="4">
        <v>-88.490336999999997</v>
      </c>
      <c r="AS425" s="4">
        <v>317.8</v>
      </c>
      <c r="AT425" s="4">
        <v>35.9</v>
      </c>
      <c r="AU425" s="4">
        <v>12</v>
      </c>
      <c r="AV425" s="4">
        <v>11</v>
      </c>
      <c r="AW425" s="4" t="s">
        <v>206</v>
      </c>
      <c r="AX425" s="4">
        <v>0.8</v>
      </c>
      <c r="AY425" s="4">
        <v>1.3</v>
      </c>
      <c r="AZ425" s="4">
        <v>1.5</v>
      </c>
      <c r="BA425" s="4">
        <v>14.023</v>
      </c>
      <c r="BB425" s="4">
        <v>16.010000000000002</v>
      </c>
      <c r="BC425" s="4">
        <v>1.1399999999999999</v>
      </c>
      <c r="BD425" s="4">
        <v>12.654999999999999</v>
      </c>
      <c r="BE425" s="4">
        <v>3021.6410000000001</v>
      </c>
      <c r="BF425" s="4">
        <v>4.7530000000000001</v>
      </c>
      <c r="BG425" s="4">
        <v>4.7690000000000001</v>
      </c>
      <c r="BH425" s="4">
        <v>0.55300000000000005</v>
      </c>
      <c r="BI425" s="4">
        <v>5.3220000000000001</v>
      </c>
      <c r="BJ425" s="4">
        <v>3.5960000000000001</v>
      </c>
      <c r="BK425" s="4">
        <v>0.41699999999999998</v>
      </c>
      <c r="BL425" s="4">
        <v>4.0129999999999999</v>
      </c>
      <c r="BM425" s="4">
        <v>1.5430999999999999</v>
      </c>
      <c r="BQ425" s="4">
        <v>259.10899999999998</v>
      </c>
      <c r="BR425" s="4">
        <v>0.50838799999999995</v>
      </c>
      <c r="BS425" s="4">
        <v>-5</v>
      </c>
      <c r="BT425" s="4">
        <v>3.5897999999999999E-2</v>
      </c>
      <c r="BU425" s="4">
        <v>12.423731999999999</v>
      </c>
      <c r="BV425" s="4">
        <v>0.72514000000000001</v>
      </c>
    </row>
    <row r="426" spans="1:74" x14ac:dyDescent="0.25">
      <c r="A426" s="2">
        <v>42068</v>
      </c>
      <c r="B426" s="3">
        <v>4.1435185185185186E-3</v>
      </c>
      <c r="C426" s="4">
        <v>13.16</v>
      </c>
      <c r="D426" s="4">
        <v>3.3000000000000002E-2</v>
      </c>
      <c r="E426" s="4">
        <v>330</v>
      </c>
      <c r="F426" s="4">
        <v>203.2</v>
      </c>
      <c r="G426" s="4">
        <v>23.4</v>
      </c>
      <c r="H426" s="4">
        <v>152</v>
      </c>
      <c r="J426" s="4">
        <v>1.8</v>
      </c>
      <c r="K426" s="4">
        <v>0.88770000000000004</v>
      </c>
      <c r="L426" s="4">
        <v>11.681699999999999</v>
      </c>
      <c r="M426" s="4">
        <v>2.93E-2</v>
      </c>
      <c r="N426" s="4">
        <v>180.3485</v>
      </c>
      <c r="O426" s="4">
        <v>20.7698</v>
      </c>
      <c r="P426" s="4">
        <v>201.1</v>
      </c>
      <c r="Q426" s="4">
        <v>135.97929999999999</v>
      </c>
      <c r="R426" s="4">
        <v>15.66</v>
      </c>
      <c r="S426" s="4">
        <v>151.6</v>
      </c>
      <c r="T426" s="4">
        <v>152.0342</v>
      </c>
      <c r="W426" s="4">
        <v>0</v>
      </c>
      <c r="X426" s="4">
        <v>1.5978000000000001</v>
      </c>
      <c r="Y426" s="4">
        <v>11.9</v>
      </c>
      <c r="Z426" s="4">
        <v>877</v>
      </c>
      <c r="AA426" s="4">
        <v>909</v>
      </c>
      <c r="AB426" s="4">
        <v>848</v>
      </c>
      <c r="AC426" s="4">
        <v>48</v>
      </c>
      <c r="AD426" s="4">
        <v>5.58</v>
      </c>
      <c r="AE426" s="4">
        <v>0.13</v>
      </c>
      <c r="AF426" s="4">
        <v>989</v>
      </c>
      <c r="AG426" s="4">
        <v>-11</v>
      </c>
      <c r="AH426" s="4">
        <v>7.8979999999999997</v>
      </c>
      <c r="AI426" s="4">
        <v>28</v>
      </c>
      <c r="AJ426" s="4">
        <v>190</v>
      </c>
      <c r="AK426" s="4">
        <v>139</v>
      </c>
      <c r="AL426" s="4">
        <v>1.6</v>
      </c>
      <c r="AM426" s="4">
        <v>195</v>
      </c>
      <c r="AN426" s="4" t="s">
        <v>155</v>
      </c>
      <c r="AO426" s="4">
        <v>2</v>
      </c>
      <c r="AP426" s="5">
        <v>0.92083333333333339</v>
      </c>
      <c r="AQ426" s="4">
        <v>47.159858</v>
      </c>
      <c r="AR426" s="4">
        <v>-88.490256000000002</v>
      </c>
      <c r="AS426" s="4">
        <v>317.8</v>
      </c>
      <c r="AT426" s="4">
        <v>35.9</v>
      </c>
      <c r="AU426" s="4">
        <v>12</v>
      </c>
      <c r="AV426" s="4">
        <v>10</v>
      </c>
      <c r="AW426" s="4" t="s">
        <v>220</v>
      </c>
      <c r="AX426" s="4">
        <v>0.8</v>
      </c>
      <c r="AY426" s="4">
        <v>1.3</v>
      </c>
      <c r="AZ426" s="4">
        <v>1.5</v>
      </c>
      <c r="BA426" s="4">
        <v>14.023</v>
      </c>
      <c r="BB426" s="4">
        <v>16.010000000000002</v>
      </c>
      <c r="BC426" s="4">
        <v>1.1399999999999999</v>
      </c>
      <c r="BD426" s="4">
        <v>12.654999999999999</v>
      </c>
      <c r="BE426" s="4">
        <v>3022.2640000000001</v>
      </c>
      <c r="BF426" s="4">
        <v>4.8239999999999998</v>
      </c>
      <c r="BG426" s="4">
        <v>4.8860000000000001</v>
      </c>
      <c r="BH426" s="4">
        <v>0.56299999999999994</v>
      </c>
      <c r="BI426" s="4">
        <v>5.4489999999999998</v>
      </c>
      <c r="BJ426" s="4">
        <v>3.6840000000000002</v>
      </c>
      <c r="BK426" s="4">
        <v>0.42399999999999999</v>
      </c>
      <c r="BL426" s="4">
        <v>4.1079999999999997</v>
      </c>
      <c r="BM426" s="4">
        <v>1.3007</v>
      </c>
      <c r="BQ426" s="4">
        <v>300.57100000000003</v>
      </c>
      <c r="BR426" s="4">
        <v>0.50585599999999997</v>
      </c>
      <c r="BS426" s="4">
        <v>-5</v>
      </c>
      <c r="BT426" s="4">
        <v>3.5203999999999999E-2</v>
      </c>
      <c r="BU426" s="4">
        <v>12.361857000000001</v>
      </c>
      <c r="BV426" s="4">
        <v>0.711121</v>
      </c>
    </row>
    <row r="427" spans="1:74" x14ac:dyDescent="0.25">
      <c r="A427" s="2">
        <v>42068</v>
      </c>
      <c r="B427" s="3">
        <v>4.155092592592593E-3</v>
      </c>
      <c r="C427" s="4">
        <v>13.16</v>
      </c>
      <c r="D427" s="4">
        <v>3.3000000000000002E-2</v>
      </c>
      <c r="E427" s="4">
        <v>330</v>
      </c>
      <c r="F427" s="4">
        <v>205.5</v>
      </c>
      <c r="G427" s="4">
        <v>108.7</v>
      </c>
      <c r="H427" s="4">
        <v>187.6</v>
      </c>
      <c r="J427" s="4">
        <v>1.9</v>
      </c>
      <c r="K427" s="4">
        <v>0.88770000000000004</v>
      </c>
      <c r="L427" s="4">
        <v>11.6816</v>
      </c>
      <c r="M427" s="4">
        <v>2.93E-2</v>
      </c>
      <c r="N427" s="4">
        <v>182.40479999999999</v>
      </c>
      <c r="O427" s="4">
        <v>96.525099999999995</v>
      </c>
      <c r="P427" s="4">
        <v>278.89999999999998</v>
      </c>
      <c r="Q427" s="4">
        <v>137.52969999999999</v>
      </c>
      <c r="R427" s="4">
        <v>72.778000000000006</v>
      </c>
      <c r="S427" s="4">
        <v>210.3</v>
      </c>
      <c r="T427" s="4">
        <v>187.61770000000001</v>
      </c>
      <c r="W427" s="4">
        <v>0</v>
      </c>
      <c r="X427" s="4">
        <v>1.6866000000000001</v>
      </c>
      <c r="Y427" s="4">
        <v>12</v>
      </c>
      <c r="Z427" s="4">
        <v>876</v>
      </c>
      <c r="AA427" s="4">
        <v>906</v>
      </c>
      <c r="AB427" s="4">
        <v>847</v>
      </c>
      <c r="AC427" s="4">
        <v>48</v>
      </c>
      <c r="AD427" s="4">
        <v>5.58</v>
      </c>
      <c r="AE427" s="4">
        <v>0.13</v>
      </c>
      <c r="AF427" s="4">
        <v>989</v>
      </c>
      <c r="AG427" s="4">
        <v>-11</v>
      </c>
      <c r="AH427" s="4">
        <v>7.1020000000000003</v>
      </c>
      <c r="AI427" s="4">
        <v>28</v>
      </c>
      <c r="AJ427" s="4">
        <v>190</v>
      </c>
      <c r="AK427" s="4">
        <v>139</v>
      </c>
      <c r="AL427" s="4">
        <v>1.7</v>
      </c>
      <c r="AM427" s="4">
        <v>195</v>
      </c>
      <c r="AN427" s="4" t="s">
        <v>155</v>
      </c>
      <c r="AO427" s="4">
        <v>2</v>
      </c>
      <c r="AP427" s="5">
        <v>0.92084490740740732</v>
      </c>
      <c r="AQ427" s="4">
        <v>47.159725000000002</v>
      </c>
      <c r="AR427" s="4">
        <v>-88.490173999999996</v>
      </c>
      <c r="AS427" s="4">
        <v>317.8</v>
      </c>
      <c r="AT427" s="4">
        <v>34.9</v>
      </c>
      <c r="AU427" s="4">
        <v>12</v>
      </c>
      <c r="AV427" s="4">
        <v>0</v>
      </c>
      <c r="AW427" s="4" t="s">
        <v>234</v>
      </c>
      <c r="AX427" s="4">
        <v>0.8</v>
      </c>
      <c r="AY427" s="4">
        <v>1.3</v>
      </c>
      <c r="AZ427" s="4">
        <v>1.5</v>
      </c>
      <c r="BA427" s="4">
        <v>14.023</v>
      </c>
      <c r="BB427" s="4">
        <v>16.010000000000002</v>
      </c>
      <c r="BC427" s="4">
        <v>1.1399999999999999</v>
      </c>
      <c r="BD427" s="4">
        <v>12.656000000000001</v>
      </c>
      <c r="BE427" s="4">
        <v>3021.3440000000001</v>
      </c>
      <c r="BF427" s="4">
        <v>4.8220000000000001</v>
      </c>
      <c r="BG427" s="4">
        <v>4.9409999999999998</v>
      </c>
      <c r="BH427" s="4">
        <v>2.6139999999999999</v>
      </c>
      <c r="BI427" s="4">
        <v>7.5549999999999997</v>
      </c>
      <c r="BJ427" s="4">
        <v>3.7250000000000001</v>
      </c>
      <c r="BK427" s="4">
        <v>1.9710000000000001</v>
      </c>
      <c r="BL427" s="4">
        <v>5.6959999999999997</v>
      </c>
      <c r="BM427" s="4">
        <v>1.6047</v>
      </c>
      <c r="BQ427" s="4">
        <v>317.173</v>
      </c>
      <c r="BR427" s="4">
        <v>0.52549199999999996</v>
      </c>
      <c r="BS427" s="4">
        <v>-5</v>
      </c>
      <c r="BT427" s="4">
        <v>3.6898E-2</v>
      </c>
      <c r="BU427" s="4">
        <v>12.841711</v>
      </c>
      <c r="BV427" s="4">
        <v>0.74534</v>
      </c>
    </row>
    <row r="428" spans="1:74" x14ac:dyDescent="0.25">
      <c r="A428" s="2">
        <v>42068</v>
      </c>
      <c r="B428" s="3">
        <v>4.1666666666666666E-3</v>
      </c>
      <c r="C428" s="4">
        <v>13.153</v>
      </c>
      <c r="D428" s="4">
        <v>3.3000000000000002E-2</v>
      </c>
      <c r="E428" s="4">
        <v>330.253061</v>
      </c>
      <c r="F428" s="4">
        <v>205.6</v>
      </c>
      <c r="G428" s="4">
        <v>112.9</v>
      </c>
      <c r="H428" s="4">
        <v>151.80000000000001</v>
      </c>
      <c r="J428" s="4">
        <v>2.0099999999999998</v>
      </c>
      <c r="K428" s="4">
        <v>0.88770000000000004</v>
      </c>
      <c r="L428" s="4">
        <v>11.6767</v>
      </c>
      <c r="M428" s="4">
        <v>2.93E-2</v>
      </c>
      <c r="N428" s="4">
        <v>182.5198</v>
      </c>
      <c r="O428" s="4">
        <v>100.2062</v>
      </c>
      <c r="P428" s="4">
        <v>282.7</v>
      </c>
      <c r="Q428" s="4">
        <v>137.6164</v>
      </c>
      <c r="R428" s="4">
        <v>75.5535</v>
      </c>
      <c r="S428" s="4">
        <v>213.2</v>
      </c>
      <c r="T428" s="4">
        <v>151.78450000000001</v>
      </c>
      <c r="W428" s="4">
        <v>0</v>
      </c>
      <c r="X428" s="4">
        <v>1.782</v>
      </c>
      <c r="Y428" s="4">
        <v>11.9</v>
      </c>
      <c r="Z428" s="4">
        <v>877</v>
      </c>
      <c r="AA428" s="4">
        <v>909</v>
      </c>
      <c r="AB428" s="4">
        <v>846</v>
      </c>
      <c r="AC428" s="4">
        <v>48</v>
      </c>
      <c r="AD428" s="4">
        <v>5.58</v>
      </c>
      <c r="AE428" s="4">
        <v>0.13</v>
      </c>
      <c r="AF428" s="4">
        <v>989</v>
      </c>
      <c r="AG428" s="4">
        <v>-11</v>
      </c>
      <c r="AH428" s="4">
        <v>8</v>
      </c>
      <c r="AI428" s="4">
        <v>28</v>
      </c>
      <c r="AJ428" s="4">
        <v>190</v>
      </c>
      <c r="AK428" s="4">
        <v>139</v>
      </c>
      <c r="AL428" s="4">
        <v>1.7</v>
      </c>
      <c r="AM428" s="4">
        <v>195</v>
      </c>
      <c r="AN428" s="4" t="s">
        <v>155</v>
      </c>
      <c r="AO428" s="4">
        <v>2</v>
      </c>
      <c r="AP428" s="5">
        <v>0.92085648148148147</v>
      </c>
      <c r="AQ428" s="4">
        <v>47.159576000000001</v>
      </c>
      <c r="AR428" s="4">
        <v>-88.490408000000002</v>
      </c>
      <c r="AS428" s="4">
        <v>317.7</v>
      </c>
      <c r="AT428" s="4">
        <v>34.1</v>
      </c>
      <c r="AU428" s="4">
        <v>12</v>
      </c>
      <c r="AV428" s="4">
        <v>0</v>
      </c>
      <c r="AW428" s="4" t="s">
        <v>234</v>
      </c>
      <c r="AX428" s="4">
        <v>0.91291299999999997</v>
      </c>
      <c r="AY428" s="4">
        <v>1.1306309999999999</v>
      </c>
      <c r="AZ428" s="4">
        <v>1.612913</v>
      </c>
      <c r="BA428" s="4">
        <v>14.023</v>
      </c>
      <c r="BB428" s="4">
        <v>16.02</v>
      </c>
      <c r="BC428" s="4">
        <v>1.1399999999999999</v>
      </c>
      <c r="BD428" s="4">
        <v>12.645</v>
      </c>
      <c r="BE428" s="4">
        <v>3022.2640000000001</v>
      </c>
      <c r="BF428" s="4">
        <v>4.83</v>
      </c>
      <c r="BG428" s="4">
        <v>4.9470000000000001</v>
      </c>
      <c r="BH428" s="4">
        <v>2.7160000000000002</v>
      </c>
      <c r="BI428" s="4">
        <v>7.6630000000000003</v>
      </c>
      <c r="BJ428" s="4">
        <v>3.73</v>
      </c>
      <c r="BK428" s="4">
        <v>2.048</v>
      </c>
      <c r="BL428" s="4">
        <v>5.7779999999999996</v>
      </c>
      <c r="BM428" s="4">
        <v>1.2990999999999999</v>
      </c>
      <c r="BQ428" s="4">
        <v>335.36700000000002</v>
      </c>
      <c r="BR428" s="4">
        <v>0.473022</v>
      </c>
      <c r="BS428" s="4">
        <v>-5</v>
      </c>
      <c r="BT428" s="4">
        <v>3.5796000000000001E-2</v>
      </c>
      <c r="BU428" s="4">
        <v>11.559476</v>
      </c>
      <c r="BV428" s="4">
        <v>0.72307900000000003</v>
      </c>
    </row>
    <row r="429" spans="1:74" x14ac:dyDescent="0.25">
      <c r="A429" s="2">
        <v>42068</v>
      </c>
      <c r="B429" s="3">
        <v>4.1782407407407402E-3</v>
      </c>
      <c r="C429" s="4">
        <v>13.186</v>
      </c>
      <c r="D429" s="4">
        <v>3.3799999999999997E-2</v>
      </c>
      <c r="E429" s="4">
        <v>338.41632700000002</v>
      </c>
      <c r="F429" s="4">
        <v>199.6</v>
      </c>
      <c r="G429" s="4">
        <v>43.9</v>
      </c>
      <c r="H429" s="4">
        <v>167.3</v>
      </c>
      <c r="J429" s="4">
        <v>2.15</v>
      </c>
      <c r="K429" s="4">
        <v>0.88749999999999996</v>
      </c>
      <c r="L429" s="4">
        <v>11.702199999999999</v>
      </c>
      <c r="M429" s="4">
        <v>0.03</v>
      </c>
      <c r="N429" s="4">
        <v>177.1661</v>
      </c>
      <c r="O429" s="4">
        <v>38.976999999999997</v>
      </c>
      <c r="P429" s="4">
        <v>216.1</v>
      </c>
      <c r="Q429" s="4">
        <v>133.57980000000001</v>
      </c>
      <c r="R429" s="4">
        <v>29.387899999999998</v>
      </c>
      <c r="S429" s="4">
        <v>163</v>
      </c>
      <c r="T429" s="4">
        <v>167.30439999999999</v>
      </c>
      <c r="W429" s="4">
        <v>0</v>
      </c>
      <c r="X429" s="4">
        <v>1.9100999999999999</v>
      </c>
      <c r="Y429" s="4">
        <v>11.9</v>
      </c>
      <c r="Z429" s="4">
        <v>878</v>
      </c>
      <c r="AA429" s="4">
        <v>909</v>
      </c>
      <c r="AB429" s="4">
        <v>848</v>
      </c>
      <c r="AC429" s="4">
        <v>48</v>
      </c>
      <c r="AD429" s="4">
        <v>5.58</v>
      </c>
      <c r="AE429" s="4">
        <v>0.13</v>
      </c>
      <c r="AF429" s="4">
        <v>989</v>
      </c>
      <c r="AG429" s="4">
        <v>-11</v>
      </c>
      <c r="AH429" s="4">
        <v>8</v>
      </c>
      <c r="AI429" s="4">
        <v>28</v>
      </c>
      <c r="AJ429" s="4">
        <v>190</v>
      </c>
      <c r="AK429" s="4">
        <v>139</v>
      </c>
      <c r="AL429" s="4">
        <v>1.7</v>
      </c>
      <c r="AM429" s="4">
        <v>195</v>
      </c>
      <c r="AN429" s="4" t="s">
        <v>155</v>
      </c>
      <c r="AO429" s="4">
        <v>2</v>
      </c>
      <c r="AP429" s="5">
        <v>0.92086805555555562</v>
      </c>
      <c r="AQ429" s="4">
        <v>47.15943</v>
      </c>
      <c r="AR429" s="4">
        <v>-88.490598000000006</v>
      </c>
      <c r="AS429" s="4">
        <v>317.60000000000002</v>
      </c>
      <c r="AT429" s="4">
        <v>33.799999999999997</v>
      </c>
      <c r="AU429" s="4">
        <v>12</v>
      </c>
      <c r="AV429" s="4">
        <v>6</v>
      </c>
      <c r="AW429" s="4" t="s">
        <v>235</v>
      </c>
      <c r="AX429" s="4">
        <v>1</v>
      </c>
      <c r="AY429" s="4">
        <v>1</v>
      </c>
      <c r="AZ429" s="4">
        <v>1.7</v>
      </c>
      <c r="BA429" s="4">
        <v>14.023</v>
      </c>
      <c r="BB429" s="4">
        <v>15.98</v>
      </c>
      <c r="BC429" s="4">
        <v>1.1399999999999999</v>
      </c>
      <c r="BD429" s="4">
        <v>12.68</v>
      </c>
      <c r="BE429" s="4">
        <v>3021.681</v>
      </c>
      <c r="BF429" s="4">
        <v>4.9359999999999999</v>
      </c>
      <c r="BG429" s="4">
        <v>4.7910000000000004</v>
      </c>
      <c r="BH429" s="4">
        <v>1.054</v>
      </c>
      <c r="BI429" s="4">
        <v>5.8449999999999998</v>
      </c>
      <c r="BJ429" s="4">
        <v>3.6120000000000001</v>
      </c>
      <c r="BK429" s="4">
        <v>0.79500000000000004</v>
      </c>
      <c r="BL429" s="4">
        <v>4.407</v>
      </c>
      <c r="BM429" s="4">
        <v>1.4286000000000001</v>
      </c>
      <c r="BQ429" s="4">
        <v>358.62799999999999</v>
      </c>
      <c r="BR429" s="4">
        <v>0.43351200000000001</v>
      </c>
      <c r="BS429" s="4">
        <v>-5</v>
      </c>
      <c r="BT429" s="4">
        <v>3.4203999999999998E-2</v>
      </c>
      <c r="BU429" s="4">
        <v>10.59395</v>
      </c>
      <c r="BV429" s="4">
        <v>0.69092100000000001</v>
      </c>
    </row>
    <row r="430" spans="1:74" x14ac:dyDescent="0.25">
      <c r="A430" s="2">
        <v>42068</v>
      </c>
      <c r="B430" s="3">
        <v>4.1898148148148146E-3</v>
      </c>
      <c r="C430" s="4">
        <v>13.363</v>
      </c>
      <c r="D430" s="4">
        <v>3.3300000000000003E-2</v>
      </c>
      <c r="E430" s="4">
        <v>333.27773100000002</v>
      </c>
      <c r="F430" s="4">
        <v>199</v>
      </c>
      <c r="G430" s="4">
        <v>68.900000000000006</v>
      </c>
      <c r="H430" s="4">
        <v>179.5</v>
      </c>
      <c r="J430" s="4">
        <v>2.21</v>
      </c>
      <c r="K430" s="4">
        <v>0.8861</v>
      </c>
      <c r="L430" s="4">
        <v>11.8406</v>
      </c>
      <c r="M430" s="4">
        <v>2.9499999999999998E-2</v>
      </c>
      <c r="N430" s="4">
        <v>176.33340000000001</v>
      </c>
      <c r="O430" s="4">
        <v>61.011699999999998</v>
      </c>
      <c r="P430" s="4">
        <v>237.3</v>
      </c>
      <c r="Q430" s="4">
        <v>132.952</v>
      </c>
      <c r="R430" s="4">
        <v>46.0017</v>
      </c>
      <c r="S430" s="4">
        <v>179</v>
      </c>
      <c r="T430" s="4">
        <v>179.5204</v>
      </c>
      <c r="W430" s="4">
        <v>0</v>
      </c>
      <c r="X430" s="4">
        <v>1.9559</v>
      </c>
      <c r="Y430" s="4">
        <v>12</v>
      </c>
      <c r="Z430" s="4">
        <v>877</v>
      </c>
      <c r="AA430" s="4">
        <v>910</v>
      </c>
      <c r="AB430" s="4">
        <v>848</v>
      </c>
      <c r="AC430" s="4">
        <v>48</v>
      </c>
      <c r="AD430" s="4">
        <v>5.58</v>
      </c>
      <c r="AE430" s="4">
        <v>0.13</v>
      </c>
      <c r="AF430" s="4">
        <v>989</v>
      </c>
      <c r="AG430" s="4">
        <v>-11</v>
      </c>
      <c r="AH430" s="4">
        <v>8</v>
      </c>
      <c r="AI430" s="4">
        <v>28</v>
      </c>
      <c r="AJ430" s="4">
        <v>190</v>
      </c>
      <c r="AK430" s="4">
        <v>139</v>
      </c>
      <c r="AL430" s="4">
        <v>1.8</v>
      </c>
      <c r="AM430" s="4">
        <v>195</v>
      </c>
      <c r="AN430" s="4" t="s">
        <v>155</v>
      </c>
      <c r="AO430" s="4">
        <v>2</v>
      </c>
      <c r="AP430" s="5">
        <v>0.92087962962962966</v>
      </c>
      <c r="AQ430" s="4">
        <v>47.159320999999998</v>
      </c>
      <c r="AR430" s="4">
        <v>-88.490486000000004</v>
      </c>
      <c r="AS430" s="4">
        <v>317.7</v>
      </c>
      <c r="AT430" s="4">
        <v>33.6</v>
      </c>
      <c r="AU430" s="4">
        <v>12</v>
      </c>
      <c r="AV430" s="4">
        <v>6</v>
      </c>
      <c r="AW430" s="4" t="s">
        <v>235</v>
      </c>
      <c r="AX430" s="4">
        <v>1</v>
      </c>
      <c r="AY430" s="4">
        <v>1.0565</v>
      </c>
      <c r="AZ430" s="4">
        <v>1.7</v>
      </c>
      <c r="BA430" s="4">
        <v>14.023</v>
      </c>
      <c r="BB430" s="4">
        <v>15.78</v>
      </c>
      <c r="BC430" s="4">
        <v>1.1299999999999999</v>
      </c>
      <c r="BD430" s="4">
        <v>12.853999999999999</v>
      </c>
      <c r="BE430" s="4">
        <v>3021.518</v>
      </c>
      <c r="BF430" s="4">
        <v>4.7960000000000003</v>
      </c>
      <c r="BG430" s="4">
        <v>4.7119999999999997</v>
      </c>
      <c r="BH430" s="4">
        <v>1.63</v>
      </c>
      <c r="BI430" s="4">
        <v>6.343</v>
      </c>
      <c r="BJ430" s="4">
        <v>3.5529999999999999</v>
      </c>
      <c r="BK430" s="4">
        <v>1.2290000000000001</v>
      </c>
      <c r="BL430" s="4">
        <v>4.782</v>
      </c>
      <c r="BM430" s="4">
        <v>1.5148999999999999</v>
      </c>
      <c r="BQ430" s="4">
        <v>362.90800000000002</v>
      </c>
      <c r="BR430" s="4">
        <v>0.395428</v>
      </c>
      <c r="BS430" s="4">
        <v>-5</v>
      </c>
      <c r="BT430" s="4">
        <v>3.5796000000000001E-2</v>
      </c>
      <c r="BU430" s="4">
        <v>9.6632719999999992</v>
      </c>
      <c r="BV430" s="4">
        <v>0.72307900000000003</v>
      </c>
    </row>
    <row r="431" spans="1:74" x14ac:dyDescent="0.25">
      <c r="A431" s="2">
        <v>42068</v>
      </c>
      <c r="B431" s="3">
        <v>4.2013888888888891E-3</v>
      </c>
      <c r="C431" s="4">
        <v>13.798</v>
      </c>
      <c r="D431" s="4">
        <v>7.3999999999999996E-2</v>
      </c>
      <c r="E431" s="4">
        <v>740.06672200000003</v>
      </c>
      <c r="F431" s="4">
        <v>198.9</v>
      </c>
      <c r="G431" s="4">
        <v>79.900000000000006</v>
      </c>
      <c r="H431" s="4">
        <v>169.3</v>
      </c>
      <c r="J431" s="4">
        <v>2.2999999999999998</v>
      </c>
      <c r="K431" s="4">
        <v>0.88229999999999997</v>
      </c>
      <c r="L431" s="4">
        <v>12.173999999999999</v>
      </c>
      <c r="M431" s="4">
        <v>6.5299999999999997E-2</v>
      </c>
      <c r="N431" s="4">
        <v>175.4905</v>
      </c>
      <c r="O431" s="4">
        <v>70.455399999999997</v>
      </c>
      <c r="P431" s="4">
        <v>245.9</v>
      </c>
      <c r="Q431" s="4">
        <v>132.31639999999999</v>
      </c>
      <c r="R431" s="4">
        <v>53.122</v>
      </c>
      <c r="S431" s="4">
        <v>185.4</v>
      </c>
      <c r="T431" s="4">
        <v>169.26320000000001</v>
      </c>
      <c r="W431" s="4">
        <v>0</v>
      </c>
      <c r="X431" s="4">
        <v>2.0293000000000001</v>
      </c>
      <c r="Y431" s="4">
        <v>11.9</v>
      </c>
      <c r="Z431" s="4">
        <v>879</v>
      </c>
      <c r="AA431" s="4">
        <v>910</v>
      </c>
      <c r="AB431" s="4">
        <v>851</v>
      </c>
      <c r="AC431" s="4">
        <v>48</v>
      </c>
      <c r="AD431" s="4">
        <v>5.58</v>
      </c>
      <c r="AE431" s="4">
        <v>0.13</v>
      </c>
      <c r="AF431" s="4">
        <v>989</v>
      </c>
      <c r="AG431" s="4">
        <v>-11</v>
      </c>
      <c r="AH431" s="4">
        <v>8</v>
      </c>
      <c r="AI431" s="4">
        <v>28</v>
      </c>
      <c r="AJ431" s="4">
        <v>190</v>
      </c>
      <c r="AK431" s="4">
        <v>139.1</v>
      </c>
      <c r="AL431" s="4">
        <v>1.5</v>
      </c>
      <c r="AM431" s="4">
        <v>195</v>
      </c>
      <c r="AN431" s="4" t="s">
        <v>155</v>
      </c>
      <c r="AO431" s="4">
        <v>2</v>
      </c>
      <c r="AP431" s="5">
        <v>0.9208912037037037</v>
      </c>
      <c r="AQ431" s="4">
        <v>47.159224999999999</v>
      </c>
      <c r="AR431" s="4">
        <v>-88.490319</v>
      </c>
      <c r="AS431" s="4">
        <v>317.8</v>
      </c>
      <c r="AT431" s="4">
        <v>34</v>
      </c>
      <c r="AU431" s="4">
        <v>12</v>
      </c>
      <c r="AV431" s="4">
        <v>8</v>
      </c>
      <c r="AW431" s="4" t="s">
        <v>236</v>
      </c>
      <c r="AX431" s="4">
        <v>1.0565</v>
      </c>
      <c r="AY431" s="4">
        <v>1.1000000000000001</v>
      </c>
      <c r="AZ431" s="4">
        <v>1.7565</v>
      </c>
      <c r="BA431" s="4">
        <v>14.023</v>
      </c>
      <c r="BB431" s="4">
        <v>15.27</v>
      </c>
      <c r="BC431" s="4">
        <v>1.0900000000000001</v>
      </c>
      <c r="BD431" s="4">
        <v>13.34</v>
      </c>
      <c r="BE431" s="4">
        <v>3012.9769999999999</v>
      </c>
      <c r="BF431" s="4">
        <v>10.286</v>
      </c>
      <c r="BG431" s="4">
        <v>4.548</v>
      </c>
      <c r="BH431" s="4">
        <v>1.8260000000000001</v>
      </c>
      <c r="BI431" s="4">
        <v>6.3739999999999997</v>
      </c>
      <c r="BJ431" s="4">
        <v>3.4289999999999998</v>
      </c>
      <c r="BK431" s="4">
        <v>1.377</v>
      </c>
      <c r="BL431" s="4">
        <v>4.806</v>
      </c>
      <c r="BM431" s="4">
        <v>1.3853</v>
      </c>
      <c r="BQ431" s="4">
        <v>365.17899999999997</v>
      </c>
      <c r="BR431" s="4">
        <v>0.41065200000000002</v>
      </c>
      <c r="BS431" s="4">
        <v>-5</v>
      </c>
      <c r="BT431" s="4">
        <v>3.4000000000000002E-2</v>
      </c>
      <c r="BU431" s="4">
        <v>10.035308000000001</v>
      </c>
      <c r="BV431" s="4">
        <v>0.68679999999999997</v>
      </c>
    </row>
    <row r="432" spans="1:74" x14ac:dyDescent="0.25">
      <c r="A432" s="2">
        <v>42068</v>
      </c>
      <c r="B432" s="3">
        <v>4.2129629629629626E-3</v>
      </c>
      <c r="C432" s="4">
        <v>14.598000000000001</v>
      </c>
      <c r="D432" s="4">
        <v>0.28449999999999998</v>
      </c>
      <c r="E432" s="4">
        <v>2844.8206839999998</v>
      </c>
      <c r="F432" s="4">
        <v>204</v>
      </c>
      <c r="G432" s="4">
        <v>23.8</v>
      </c>
      <c r="H432" s="4">
        <v>377.2</v>
      </c>
      <c r="J432" s="4">
        <v>2.2999999999999998</v>
      </c>
      <c r="K432" s="4">
        <v>0.87419999999999998</v>
      </c>
      <c r="L432" s="4">
        <v>12.760999999999999</v>
      </c>
      <c r="M432" s="4">
        <v>0.2487</v>
      </c>
      <c r="N432" s="4">
        <v>178.30860000000001</v>
      </c>
      <c r="O432" s="4">
        <v>20.793099999999999</v>
      </c>
      <c r="P432" s="4">
        <v>199.1</v>
      </c>
      <c r="Q432" s="4">
        <v>134.44120000000001</v>
      </c>
      <c r="R432" s="4">
        <v>15.6776</v>
      </c>
      <c r="S432" s="4">
        <v>150.1</v>
      </c>
      <c r="T432" s="4">
        <v>377.24860000000001</v>
      </c>
      <c r="W432" s="4">
        <v>0</v>
      </c>
      <c r="X432" s="4">
        <v>2.0106000000000002</v>
      </c>
      <c r="Y432" s="4">
        <v>12</v>
      </c>
      <c r="Z432" s="4">
        <v>881</v>
      </c>
      <c r="AA432" s="4">
        <v>912</v>
      </c>
      <c r="AB432" s="4">
        <v>850</v>
      </c>
      <c r="AC432" s="4">
        <v>48</v>
      </c>
      <c r="AD432" s="4">
        <v>5.58</v>
      </c>
      <c r="AE432" s="4">
        <v>0.13</v>
      </c>
      <c r="AF432" s="4">
        <v>989</v>
      </c>
      <c r="AG432" s="4">
        <v>-11</v>
      </c>
      <c r="AH432" s="4">
        <v>7.8979999999999997</v>
      </c>
      <c r="AI432" s="4">
        <v>28</v>
      </c>
      <c r="AJ432" s="4">
        <v>190</v>
      </c>
      <c r="AK432" s="4">
        <v>139.9</v>
      </c>
      <c r="AL432" s="4">
        <v>1.6</v>
      </c>
      <c r="AM432" s="4">
        <v>195</v>
      </c>
      <c r="AN432" s="4" t="s">
        <v>155</v>
      </c>
      <c r="AO432" s="4">
        <v>2</v>
      </c>
      <c r="AP432" s="5">
        <v>0.92090277777777774</v>
      </c>
      <c r="AQ432" s="4">
        <v>47.159106000000001</v>
      </c>
      <c r="AR432" s="4">
        <v>-88.489654000000002</v>
      </c>
      <c r="AS432" s="4">
        <v>317.7</v>
      </c>
      <c r="AT432" s="4">
        <v>35</v>
      </c>
      <c r="AU432" s="4">
        <v>12</v>
      </c>
      <c r="AV432" s="4">
        <v>8</v>
      </c>
      <c r="AW432" s="4" t="s">
        <v>236</v>
      </c>
      <c r="AX432" s="4">
        <v>1.1000000000000001</v>
      </c>
      <c r="AY432" s="4">
        <v>1.1000000000000001</v>
      </c>
      <c r="AZ432" s="4">
        <v>1.8</v>
      </c>
      <c r="BA432" s="4">
        <v>14.023</v>
      </c>
      <c r="BB432" s="4">
        <v>14.25</v>
      </c>
      <c r="BC432" s="4">
        <v>1.02</v>
      </c>
      <c r="BD432" s="4">
        <v>14.396000000000001</v>
      </c>
      <c r="BE432" s="4">
        <v>2966.1439999999998</v>
      </c>
      <c r="BF432" s="4">
        <v>36.79</v>
      </c>
      <c r="BG432" s="4">
        <v>4.34</v>
      </c>
      <c r="BH432" s="4">
        <v>0.50600000000000001</v>
      </c>
      <c r="BI432" s="4">
        <v>4.8460000000000001</v>
      </c>
      <c r="BJ432" s="4">
        <v>3.2719999999999998</v>
      </c>
      <c r="BK432" s="4">
        <v>0.38200000000000001</v>
      </c>
      <c r="BL432" s="4">
        <v>3.6539999999999999</v>
      </c>
      <c r="BM432" s="4">
        <v>2.8997000000000002</v>
      </c>
      <c r="BQ432" s="4">
        <v>339.80200000000002</v>
      </c>
      <c r="BR432" s="4">
        <v>0.44685200000000003</v>
      </c>
      <c r="BS432" s="4">
        <v>-5</v>
      </c>
      <c r="BT432" s="4">
        <v>3.3796E-2</v>
      </c>
      <c r="BU432" s="4">
        <v>10.919945999999999</v>
      </c>
      <c r="BV432" s="4">
        <v>0.68267900000000004</v>
      </c>
    </row>
    <row r="433" spans="1:74" x14ac:dyDescent="0.25">
      <c r="A433" s="2">
        <v>42068</v>
      </c>
      <c r="B433" s="3">
        <v>4.2245370370370371E-3</v>
      </c>
      <c r="C433" s="4">
        <v>14.532999999999999</v>
      </c>
      <c r="D433" s="4">
        <v>0.71740000000000004</v>
      </c>
      <c r="E433" s="4">
        <v>7173.7096769999998</v>
      </c>
      <c r="F433" s="4">
        <v>217.2</v>
      </c>
      <c r="G433" s="4">
        <v>12.2</v>
      </c>
      <c r="H433" s="4">
        <v>634</v>
      </c>
      <c r="J433" s="4">
        <v>2.2999999999999998</v>
      </c>
      <c r="K433" s="4">
        <v>0.87060000000000004</v>
      </c>
      <c r="L433" s="4">
        <v>12.652699999999999</v>
      </c>
      <c r="M433" s="4">
        <v>0.62460000000000004</v>
      </c>
      <c r="N433" s="4">
        <v>189.06790000000001</v>
      </c>
      <c r="O433" s="4">
        <v>10.622299999999999</v>
      </c>
      <c r="P433" s="4">
        <v>199.7</v>
      </c>
      <c r="Q433" s="4">
        <v>142.55350000000001</v>
      </c>
      <c r="R433" s="4">
        <v>8.0090000000000003</v>
      </c>
      <c r="S433" s="4">
        <v>150.6</v>
      </c>
      <c r="T433" s="4">
        <v>633.99390000000005</v>
      </c>
      <c r="W433" s="4">
        <v>0</v>
      </c>
      <c r="X433" s="4">
        <v>2.0024000000000002</v>
      </c>
      <c r="Y433" s="4">
        <v>11.9</v>
      </c>
      <c r="Z433" s="4">
        <v>883</v>
      </c>
      <c r="AA433" s="4">
        <v>911</v>
      </c>
      <c r="AB433" s="4">
        <v>854</v>
      </c>
      <c r="AC433" s="4">
        <v>48</v>
      </c>
      <c r="AD433" s="4">
        <v>5.58</v>
      </c>
      <c r="AE433" s="4">
        <v>0.13</v>
      </c>
      <c r="AF433" s="4">
        <v>989</v>
      </c>
      <c r="AG433" s="4">
        <v>-11</v>
      </c>
      <c r="AH433" s="4">
        <v>7.1020000000000003</v>
      </c>
      <c r="AI433" s="4">
        <v>28</v>
      </c>
      <c r="AJ433" s="4">
        <v>190</v>
      </c>
      <c r="AK433" s="4">
        <v>139</v>
      </c>
      <c r="AL433" s="4">
        <v>1.5</v>
      </c>
      <c r="AM433" s="4">
        <v>195</v>
      </c>
      <c r="AN433" s="4" t="s">
        <v>155</v>
      </c>
      <c r="AO433" s="4">
        <v>2</v>
      </c>
      <c r="AP433" s="5">
        <v>0.92092592592592604</v>
      </c>
      <c r="AQ433" s="4">
        <v>47.159047000000001</v>
      </c>
      <c r="AR433" s="4">
        <v>-88.489197000000004</v>
      </c>
      <c r="AS433" s="4">
        <v>317.60000000000002</v>
      </c>
      <c r="AT433" s="4">
        <v>35.799999999999997</v>
      </c>
      <c r="AU433" s="4">
        <v>12</v>
      </c>
      <c r="AV433" s="4">
        <v>8</v>
      </c>
      <c r="AW433" s="4" t="s">
        <v>236</v>
      </c>
      <c r="AX433" s="4">
        <v>1.043544</v>
      </c>
      <c r="AY433" s="4">
        <v>1.1564559999999999</v>
      </c>
      <c r="AZ433" s="4">
        <v>1.8</v>
      </c>
      <c r="BA433" s="4">
        <v>14.023</v>
      </c>
      <c r="BB433" s="4">
        <v>13.85</v>
      </c>
      <c r="BC433" s="4">
        <v>0.99</v>
      </c>
      <c r="BD433" s="4">
        <v>14.86</v>
      </c>
      <c r="BE433" s="4">
        <v>2876.1129999999998</v>
      </c>
      <c r="BF433" s="4">
        <v>90.36</v>
      </c>
      <c r="BG433" s="4">
        <v>4.5010000000000003</v>
      </c>
      <c r="BH433" s="4">
        <v>0.253</v>
      </c>
      <c r="BI433" s="4">
        <v>4.7539999999999996</v>
      </c>
      <c r="BJ433" s="4">
        <v>3.3929999999999998</v>
      </c>
      <c r="BK433" s="4">
        <v>0.191</v>
      </c>
      <c r="BL433" s="4">
        <v>3.5840000000000001</v>
      </c>
      <c r="BM433" s="4">
        <v>4.7656999999999998</v>
      </c>
      <c r="BQ433" s="4">
        <v>330.964</v>
      </c>
      <c r="BR433" s="4">
        <v>0.55816399999999999</v>
      </c>
      <c r="BS433" s="4">
        <v>-5</v>
      </c>
      <c r="BT433" s="4">
        <v>3.2101999999999999E-2</v>
      </c>
      <c r="BU433" s="4">
        <v>13.640133000000001</v>
      </c>
      <c r="BV433" s="4">
        <v>0.64846000000000004</v>
      </c>
    </row>
    <row r="434" spans="1:74" x14ac:dyDescent="0.25">
      <c r="A434" s="2">
        <v>42068</v>
      </c>
      <c r="B434" s="3">
        <v>4.2361111111111106E-3</v>
      </c>
      <c r="C434" s="4">
        <v>14.260999999999999</v>
      </c>
      <c r="D434" s="4">
        <v>1.1969000000000001</v>
      </c>
      <c r="E434" s="4">
        <v>11969.18633</v>
      </c>
      <c r="F434" s="4">
        <v>222.9</v>
      </c>
      <c r="G434" s="4">
        <v>11.1</v>
      </c>
      <c r="H434" s="4">
        <v>930.2</v>
      </c>
      <c r="J434" s="4">
        <v>2.2999999999999998</v>
      </c>
      <c r="K434" s="4">
        <v>0.86819999999999997</v>
      </c>
      <c r="L434" s="4">
        <v>12.3813</v>
      </c>
      <c r="M434" s="4">
        <v>1.0391999999999999</v>
      </c>
      <c r="N434" s="4">
        <v>193.49289999999999</v>
      </c>
      <c r="O434" s="4">
        <v>9.6427999999999994</v>
      </c>
      <c r="P434" s="4">
        <v>203.1</v>
      </c>
      <c r="Q434" s="4">
        <v>145.88990000000001</v>
      </c>
      <c r="R434" s="4">
        <v>7.2705000000000002</v>
      </c>
      <c r="S434" s="4">
        <v>153.19999999999999</v>
      </c>
      <c r="T434" s="4">
        <v>930.15449999999998</v>
      </c>
      <c r="W434" s="4">
        <v>0</v>
      </c>
      <c r="X434" s="4">
        <v>1.9968999999999999</v>
      </c>
      <c r="Y434" s="4">
        <v>11.9</v>
      </c>
      <c r="Z434" s="4">
        <v>884</v>
      </c>
      <c r="AA434" s="4">
        <v>912</v>
      </c>
      <c r="AB434" s="4">
        <v>854</v>
      </c>
      <c r="AC434" s="4">
        <v>48</v>
      </c>
      <c r="AD434" s="4">
        <v>5.58</v>
      </c>
      <c r="AE434" s="4">
        <v>0.13</v>
      </c>
      <c r="AF434" s="4">
        <v>989</v>
      </c>
      <c r="AG434" s="4">
        <v>-11</v>
      </c>
      <c r="AH434" s="4">
        <v>7.8979999999999997</v>
      </c>
      <c r="AI434" s="4">
        <v>28</v>
      </c>
      <c r="AJ434" s="4">
        <v>190</v>
      </c>
      <c r="AK434" s="4">
        <v>139</v>
      </c>
      <c r="AL434" s="4">
        <v>1.4</v>
      </c>
      <c r="AM434" s="4">
        <v>195</v>
      </c>
      <c r="AN434" s="4" t="s">
        <v>155</v>
      </c>
      <c r="AO434" s="4">
        <v>2</v>
      </c>
      <c r="AP434" s="5">
        <v>0.92092592592592604</v>
      </c>
      <c r="AQ434" s="4">
        <v>47.158985000000001</v>
      </c>
      <c r="AR434" s="4">
        <v>-88.488945999999999</v>
      </c>
      <c r="AS434" s="4">
        <v>317</v>
      </c>
      <c r="AT434" s="4">
        <v>37.1</v>
      </c>
      <c r="AU434" s="4">
        <v>12</v>
      </c>
      <c r="AV434" s="4">
        <v>8</v>
      </c>
      <c r="AW434" s="4" t="s">
        <v>236</v>
      </c>
      <c r="AX434" s="4">
        <v>1.113</v>
      </c>
      <c r="AY434" s="4">
        <v>1.087</v>
      </c>
      <c r="AZ434" s="4">
        <v>1.913</v>
      </c>
      <c r="BA434" s="4">
        <v>14.023</v>
      </c>
      <c r="BB434" s="4">
        <v>13.59</v>
      </c>
      <c r="BC434" s="4">
        <v>0.97</v>
      </c>
      <c r="BD434" s="4">
        <v>15.18</v>
      </c>
      <c r="BE434" s="4">
        <v>2778.3029999999999</v>
      </c>
      <c r="BF434" s="4">
        <v>148.41499999999999</v>
      </c>
      <c r="BG434" s="4">
        <v>4.5469999999999997</v>
      </c>
      <c r="BH434" s="4">
        <v>0.22700000000000001</v>
      </c>
      <c r="BI434" s="4">
        <v>4.7729999999999997</v>
      </c>
      <c r="BJ434" s="4">
        <v>3.4279999999999999</v>
      </c>
      <c r="BK434" s="4">
        <v>0.17100000000000001</v>
      </c>
      <c r="BL434" s="4">
        <v>3.5990000000000002</v>
      </c>
      <c r="BM434" s="4">
        <v>6.9021999999999997</v>
      </c>
      <c r="BQ434" s="4">
        <v>325.80700000000002</v>
      </c>
      <c r="BR434" s="4">
        <v>0.54210199999999997</v>
      </c>
      <c r="BS434" s="4">
        <v>-5</v>
      </c>
      <c r="BT434" s="4">
        <v>3.3101999999999999E-2</v>
      </c>
      <c r="BU434" s="4">
        <v>13.247617999999999</v>
      </c>
      <c r="BV434" s="4">
        <v>0.66866000000000003</v>
      </c>
    </row>
    <row r="435" spans="1:74" x14ac:dyDescent="0.25">
      <c r="A435" s="2">
        <v>42068</v>
      </c>
      <c r="B435" s="3">
        <v>4.2476851851851851E-3</v>
      </c>
      <c r="C435" s="4">
        <v>14.154999999999999</v>
      </c>
      <c r="D435" s="4">
        <v>1.3555999999999999</v>
      </c>
      <c r="E435" s="4">
        <v>13555.84215</v>
      </c>
      <c r="F435" s="4">
        <v>224.2</v>
      </c>
      <c r="G435" s="4">
        <v>11.2</v>
      </c>
      <c r="H435" s="4">
        <v>1125.8</v>
      </c>
      <c r="J435" s="4">
        <v>2.1</v>
      </c>
      <c r="K435" s="4">
        <v>0.86739999999999995</v>
      </c>
      <c r="L435" s="4">
        <v>12.2788</v>
      </c>
      <c r="M435" s="4">
        <v>1.1758999999999999</v>
      </c>
      <c r="N435" s="4">
        <v>194.4837</v>
      </c>
      <c r="O435" s="4">
        <v>9.7147000000000006</v>
      </c>
      <c r="P435" s="4">
        <v>204.2</v>
      </c>
      <c r="Q435" s="4">
        <v>146.6369</v>
      </c>
      <c r="R435" s="4">
        <v>7.3247</v>
      </c>
      <c r="S435" s="4">
        <v>154</v>
      </c>
      <c r="T435" s="4">
        <v>1125.7883999999999</v>
      </c>
      <c r="W435" s="4">
        <v>0</v>
      </c>
      <c r="X435" s="4">
        <v>1.8199000000000001</v>
      </c>
      <c r="Y435" s="4">
        <v>12</v>
      </c>
      <c r="Z435" s="4">
        <v>882</v>
      </c>
      <c r="AA435" s="4">
        <v>913</v>
      </c>
      <c r="AB435" s="4">
        <v>855</v>
      </c>
      <c r="AC435" s="4">
        <v>48</v>
      </c>
      <c r="AD435" s="4">
        <v>5.58</v>
      </c>
      <c r="AE435" s="4">
        <v>0.13</v>
      </c>
      <c r="AF435" s="4">
        <v>989</v>
      </c>
      <c r="AG435" s="4">
        <v>-11</v>
      </c>
      <c r="AH435" s="4">
        <v>7</v>
      </c>
      <c r="AI435" s="4">
        <v>28</v>
      </c>
      <c r="AJ435" s="4">
        <v>190</v>
      </c>
      <c r="AK435" s="4">
        <v>139</v>
      </c>
      <c r="AL435" s="4">
        <v>1.4</v>
      </c>
      <c r="AM435" s="4">
        <v>195</v>
      </c>
      <c r="AN435" s="4" t="s">
        <v>155</v>
      </c>
      <c r="AO435" s="4">
        <v>2</v>
      </c>
      <c r="AP435" s="5">
        <v>0.92094907407407411</v>
      </c>
      <c r="AQ435" s="4">
        <v>47.158932</v>
      </c>
      <c r="AR435" s="4">
        <v>-88.488600000000005</v>
      </c>
      <c r="AS435" s="4">
        <v>316.39999999999998</v>
      </c>
      <c r="AT435" s="4">
        <v>39.5</v>
      </c>
      <c r="AU435" s="4">
        <v>12</v>
      </c>
      <c r="AV435" s="4">
        <v>11</v>
      </c>
      <c r="AW435" s="4" t="s">
        <v>228</v>
      </c>
      <c r="AX435" s="4">
        <v>1.0305</v>
      </c>
      <c r="AY435" s="4">
        <v>1</v>
      </c>
      <c r="AZ435" s="4">
        <v>1.774</v>
      </c>
      <c r="BA435" s="4">
        <v>14.023</v>
      </c>
      <c r="BB435" s="4">
        <v>13.51</v>
      </c>
      <c r="BC435" s="4">
        <v>0.96</v>
      </c>
      <c r="BD435" s="4">
        <v>15.282999999999999</v>
      </c>
      <c r="BE435" s="4">
        <v>2744.346</v>
      </c>
      <c r="BF435" s="4">
        <v>167.27099999999999</v>
      </c>
      <c r="BG435" s="4">
        <v>4.5519999999999996</v>
      </c>
      <c r="BH435" s="4">
        <v>0.22700000000000001</v>
      </c>
      <c r="BI435" s="4">
        <v>4.7789999999999999</v>
      </c>
      <c r="BJ435" s="4">
        <v>3.4319999999999999</v>
      </c>
      <c r="BK435" s="4">
        <v>0.17100000000000001</v>
      </c>
      <c r="BL435" s="4">
        <v>3.6040000000000001</v>
      </c>
      <c r="BM435" s="4">
        <v>8.3207000000000004</v>
      </c>
      <c r="BQ435" s="4">
        <v>295.75</v>
      </c>
      <c r="BR435" s="4">
        <v>0.54473400000000005</v>
      </c>
      <c r="BS435" s="4">
        <v>-5</v>
      </c>
      <c r="BT435" s="4">
        <v>3.4000000000000002E-2</v>
      </c>
      <c r="BU435" s="4">
        <v>13.311938</v>
      </c>
      <c r="BV435" s="4">
        <v>0.68679999999999997</v>
      </c>
    </row>
    <row r="436" spans="1:74" x14ac:dyDescent="0.25">
      <c r="A436" s="2">
        <v>42068</v>
      </c>
      <c r="B436" s="3">
        <v>4.2592592592592595E-3</v>
      </c>
      <c r="C436" s="4">
        <v>14.164</v>
      </c>
      <c r="D436" s="4">
        <v>1.1475</v>
      </c>
      <c r="E436" s="4">
        <v>11475.371139999999</v>
      </c>
      <c r="F436" s="4">
        <v>174.9</v>
      </c>
      <c r="G436" s="4">
        <v>11.2</v>
      </c>
      <c r="H436" s="4">
        <v>1007.2</v>
      </c>
      <c r="J436" s="4">
        <v>1.59</v>
      </c>
      <c r="K436" s="4">
        <v>0.86929999999999996</v>
      </c>
      <c r="L436" s="4">
        <v>12.3124</v>
      </c>
      <c r="M436" s="4">
        <v>0.99760000000000004</v>
      </c>
      <c r="N436" s="4">
        <v>152.08240000000001</v>
      </c>
      <c r="O436" s="4">
        <v>9.7362000000000002</v>
      </c>
      <c r="P436" s="4">
        <v>161.80000000000001</v>
      </c>
      <c r="Q436" s="4">
        <v>114.66719999999999</v>
      </c>
      <c r="R436" s="4">
        <v>7.3409000000000004</v>
      </c>
      <c r="S436" s="4">
        <v>122</v>
      </c>
      <c r="T436" s="4">
        <v>1007.2162</v>
      </c>
      <c r="W436" s="4">
        <v>0</v>
      </c>
      <c r="X436" s="4">
        <v>1.3783000000000001</v>
      </c>
      <c r="Y436" s="4">
        <v>11.9</v>
      </c>
      <c r="Z436" s="4">
        <v>882</v>
      </c>
      <c r="AA436" s="4">
        <v>912</v>
      </c>
      <c r="AB436" s="4">
        <v>854</v>
      </c>
      <c r="AC436" s="4">
        <v>48</v>
      </c>
      <c r="AD436" s="4">
        <v>5.58</v>
      </c>
      <c r="AE436" s="4">
        <v>0.13</v>
      </c>
      <c r="AF436" s="4">
        <v>989</v>
      </c>
      <c r="AG436" s="4">
        <v>-11</v>
      </c>
      <c r="AH436" s="4">
        <v>7</v>
      </c>
      <c r="AI436" s="4">
        <v>28</v>
      </c>
      <c r="AJ436" s="4">
        <v>190</v>
      </c>
      <c r="AK436" s="4">
        <v>139</v>
      </c>
      <c r="AL436" s="4">
        <v>1.4</v>
      </c>
      <c r="AM436" s="4">
        <v>195</v>
      </c>
      <c r="AN436" s="4" t="s">
        <v>155</v>
      </c>
      <c r="AO436" s="4">
        <v>2</v>
      </c>
      <c r="AP436" s="5">
        <v>0.92096064814814815</v>
      </c>
      <c r="AQ436" s="4">
        <v>47.158920999999999</v>
      </c>
      <c r="AR436" s="4">
        <v>-88.488341000000005</v>
      </c>
      <c r="AS436" s="4">
        <v>316.10000000000002</v>
      </c>
      <c r="AT436" s="4">
        <v>41.4</v>
      </c>
      <c r="AU436" s="4">
        <v>12</v>
      </c>
      <c r="AV436" s="4">
        <v>11</v>
      </c>
      <c r="AW436" s="4" t="s">
        <v>228</v>
      </c>
      <c r="AX436" s="4">
        <v>1.0129999999999999</v>
      </c>
      <c r="AY436" s="4">
        <v>1</v>
      </c>
      <c r="AZ436" s="4">
        <v>1.6565000000000001</v>
      </c>
      <c r="BA436" s="4">
        <v>14.023</v>
      </c>
      <c r="BB436" s="4">
        <v>13.71</v>
      </c>
      <c r="BC436" s="4">
        <v>0.98</v>
      </c>
      <c r="BD436" s="4">
        <v>15.035</v>
      </c>
      <c r="BE436" s="4">
        <v>2784.087</v>
      </c>
      <c r="BF436" s="4">
        <v>143.56700000000001</v>
      </c>
      <c r="BG436" s="4">
        <v>3.601</v>
      </c>
      <c r="BH436" s="4">
        <v>0.23100000000000001</v>
      </c>
      <c r="BI436" s="4">
        <v>3.8319999999999999</v>
      </c>
      <c r="BJ436" s="4">
        <v>2.7149999999999999</v>
      </c>
      <c r="BK436" s="4">
        <v>0.17399999999999999</v>
      </c>
      <c r="BL436" s="4">
        <v>2.8889999999999998</v>
      </c>
      <c r="BM436" s="4">
        <v>7.5315000000000003</v>
      </c>
      <c r="BQ436" s="4">
        <v>226.61</v>
      </c>
      <c r="BR436" s="4">
        <v>0.56254999999999999</v>
      </c>
      <c r="BS436" s="4">
        <v>-5</v>
      </c>
      <c r="BT436" s="4">
        <v>3.4000000000000002E-2</v>
      </c>
      <c r="BU436" s="4">
        <v>13.747316</v>
      </c>
      <c r="BV436" s="4">
        <v>0.68679999999999997</v>
      </c>
    </row>
    <row r="437" spans="1:74" x14ac:dyDescent="0.25">
      <c r="A437" s="2">
        <v>42068</v>
      </c>
      <c r="B437" s="3">
        <v>4.2708333333333339E-3</v>
      </c>
      <c r="C437" s="4">
        <v>14.067</v>
      </c>
      <c r="D437" s="4">
        <v>0.79259999999999997</v>
      </c>
      <c r="E437" s="4">
        <v>7926.1144839999997</v>
      </c>
      <c r="F437" s="4">
        <v>125.2</v>
      </c>
      <c r="G437" s="4">
        <v>56</v>
      </c>
      <c r="H437" s="4">
        <v>917</v>
      </c>
      <c r="J437" s="4">
        <v>1.1000000000000001</v>
      </c>
      <c r="K437" s="4">
        <v>0.87319999999999998</v>
      </c>
      <c r="L437" s="4">
        <v>12.2841</v>
      </c>
      <c r="M437" s="4">
        <v>0.69210000000000005</v>
      </c>
      <c r="N437" s="4">
        <v>109.3233</v>
      </c>
      <c r="O437" s="4">
        <v>48.926699999999997</v>
      </c>
      <c r="P437" s="4">
        <v>158.19999999999999</v>
      </c>
      <c r="Q437" s="4">
        <v>82.424099999999996</v>
      </c>
      <c r="R437" s="4">
        <v>36.888199999999998</v>
      </c>
      <c r="S437" s="4">
        <v>119.3</v>
      </c>
      <c r="T437" s="4">
        <v>917.04229999999995</v>
      </c>
      <c r="W437" s="4">
        <v>0</v>
      </c>
      <c r="X437" s="4">
        <v>0.95789999999999997</v>
      </c>
      <c r="Y437" s="4">
        <v>11.9</v>
      </c>
      <c r="Z437" s="4">
        <v>884</v>
      </c>
      <c r="AA437" s="4">
        <v>914</v>
      </c>
      <c r="AB437" s="4">
        <v>855</v>
      </c>
      <c r="AC437" s="4">
        <v>47.9</v>
      </c>
      <c r="AD437" s="4">
        <v>5.56</v>
      </c>
      <c r="AE437" s="4">
        <v>0.13</v>
      </c>
      <c r="AF437" s="4">
        <v>989</v>
      </c>
      <c r="AG437" s="4">
        <v>-11</v>
      </c>
      <c r="AH437" s="4">
        <v>7</v>
      </c>
      <c r="AI437" s="4">
        <v>28</v>
      </c>
      <c r="AJ437" s="4">
        <v>190</v>
      </c>
      <c r="AK437" s="4">
        <v>139</v>
      </c>
      <c r="AL437" s="4">
        <v>1.4</v>
      </c>
      <c r="AM437" s="4">
        <v>195</v>
      </c>
      <c r="AN437" s="4" t="s">
        <v>155</v>
      </c>
      <c r="AO437" s="4">
        <v>2</v>
      </c>
      <c r="AP437" s="5">
        <v>0.92097222222222219</v>
      </c>
      <c r="AQ437" s="4">
        <v>47.158923000000001</v>
      </c>
      <c r="AR437" s="4">
        <v>-88.488080999999994</v>
      </c>
      <c r="AS437" s="4">
        <v>315.89999999999998</v>
      </c>
      <c r="AT437" s="4">
        <v>43.1</v>
      </c>
      <c r="AU437" s="4">
        <v>12</v>
      </c>
      <c r="AV437" s="4">
        <v>11</v>
      </c>
      <c r="AW437" s="4" t="s">
        <v>228</v>
      </c>
      <c r="AX437" s="4">
        <v>1.1000000000000001</v>
      </c>
      <c r="AY437" s="4">
        <v>1</v>
      </c>
      <c r="AZ437" s="4">
        <v>1.7</v>
      </c>
      <c r="BA437" s="4">
        <v>14.023</v>
      </c>
      <c r="BB437" s="4">
        <v>14.15</v>
      </c>
      <c r="BC437" s="4">
        <v>1.01</v>
      </c>
      <c r="BD437" s="4">
        <v>14.516999999999999</v>
      </c>
      <c r="BE437" s="4">
        <v>2850.7759999999998</v>
      </c>
      <c r="BF437" s="4">
        <v>102.232</v>
      </c>
      <c r="BG437" s="4">
        <v>2.657</v>
      </c>
      <c r="BH437" s="4">
        <v>1.1890000000000001</v>
      </c>
      <c r="BI437" s="4">
        <v>3.8460000000000001</v>
      </c>
      <c r="BJ437" s="4">
        <v>2.0030000000000001</v>
      </c>
      <c r="BK437" s="4">
        <v>0.89600000000000002</v>
      </c>
      <c r="BL437" s="4">
        <v>2.9</v>
      </c>
      <c r="BM437" s="4">
        <v>7.0377000000000001</v>
      </c>
      <c r="BQ437" s="4">
        <v>161.63800000000001</v>
      </c>
      <c r="BR437" s="4">
        <v>0.58326599999999995</v>
      </c>
      <c r="BS437" s="4">
        <v>-5</v>
      </c>
      <c r="BT437" s="4">
        <v>3.3897999999999998E-2</v>
      </c>
      <c r="BU437" s="4">
        <v>14.253562000000001</v>
      </c>
      <c r="BV437" s="4">
        <v>0.68474000000000002</v>
      </c>
    </row>
    <row r="438" spans="1:74" x14ac:dyDescent="0.25">
      <c r="A438" s="2">
        <v>42068</v>
      </c>
      <c r="B438" s="3">
        <v>4.2824074074074075E-3</v>
      </c>
      <c r="C438" s="4">
        <v>13.574</v>
      </c>
      <c r="D438" s="4">
        <v>0.42809999999999998</v>
      </c>
      <c r="E438" s="4">
        <v>4280.8173079999997</v>
      </c>
      <c r="F438" s="4">
        <v>97.1</v>
      </c>
      <c r="G438" s="4">
        <v>273.3</v>
      </c>
      <c r="H438" s="4">
        <v>551.79999999999995</v>
      </c>
      <c r="J438" s="4">
        <v>0.69</v>
      </c>
      <c r="K438" s="4">
        <v>0.88060000000000005</v>
      </c>
      <c r="L438" s="4">
        <v>11.9535</v>
      </c>
      <c r="M438" s="4">
        <v>0.377</v>
      </c>
      <c r="N438" s="4">
        <v>85.512799999999999</v>
      </c>
      <c r="O438" s="4">
        <v>240.64609999999999</v>
      </c>
      <c r="P438" s="4">
        <v>326.2</v>
      </c>
      <c r="Q438" s="4">
        <v>64.451099999999997</v>
      </c>
      <c r="R438" s="4">
        <v>181.37530000000001</v>
      </c>
      <c r="S438" s="4">
        <v>245.8</v>
      </c>
      <c r="T438" s="4">
        <v>551.81370000000004</v>
      </c>
      <c r="W438" s="4">
        <v>0</v>
      </c>
      <c r="X438" s="4">
        <v>0.60350000000000004</v>
      </c>
      <c r="Y438" s="4">
        <v>12</v>
      </c>
      <c r="Z438" s="4">
        <v>881</v>
      </c>
      <c r="AA438" s="4">
        <v>911</v>
      </c>
      <c r="AB438" s="4">
        <v>851</v>
      </c>
      <c r="AC438" s="4">
        <v>47.1</v>
      </c>
      <c r="AD438" s="4">
        <v>5.47</v>
      </c>
      <c r="AE438" s="4">
        <v>0.13</v>
      </c>
      <c r="AF438" s="4">
        <v>989</v>
      </c>
      <c r="AG438" s="4">
        <v>-11</v>
      </c>
      <c r="AH438" s="4">
        <v>7</v>
      </c>
      <c r="AI438" s="4">
        <v>28</v>
      </c>
      <c r="AJ438" s="4">
        <v>190</v>
      </c>
      <c r="AK438" s="4">
        <v>139</v>
      </c>
      <c r="AL438" s="4">
        <v>1.6</v>
      </c>
      <c r="AM438" s="4">
        <v>195</v>
      </c>
      <c r="AN438" s="4" t="s">
        <v>155</v>
      </c>
      <c r="AO438" s="4">
        <v>2</v>
      </c>
      <c r="AP438" s="5">
        <v>0.92098379629629623</v>
      </c>
      <c r="AQ438" s="4">
        <v>47.158937000000002</v>
      </c>
      <c r="AR438" s="4">
        <v>-88.487803999999997</v>
      </c>
      <c r="AS438" s="4">
        <v>315.7</v>
      </c>
      <c r="AT438" s="4">
        <v>45</v>
      </c>
      <c r="AU438" s="4">
        <v>12</v>
      </c>
      <c r="AV438" s="4">
        <v>12</v>
      </c>
      <c r="AW438" s="4" t="s">
        <v>228</v>
      </c>
      <c r="AX438" s="4">
        <v>1.1564000000000001</v>
      </c>
      <c r="AY438" s="4">
        <v>1</v>
      </c>
      <c r="AZ438" s="4">
        <v>1.7564</v>
      </c>
      <c r="BA438" s="4">
        <v>14.023</v>
      </c>
      <c r="BB438" s="4">
        <v>15.04</v>
      </c>
      <c r="BC438" s="4">
        <v>1.07</v>
      </c>
      <c r="BD438" s="4">
        <v>13.555999999999999</v>
      </c>
      <c r="BE438" s="4">
        <v>2927.373</v>
      </c>
      <c r="BF438" s="4">
        <v>58.759</v>
      </c>
      <c r="BG438" s="4">
        <v>2.1930000000000001</v>
      </c>
      <c r="BH438" s="4">
        <v>6.1719999999999997</v>
      </c>
      <c r="BI438" s="4">
        <v>8.3650000000000002</v>
      </c>
      <c r="BJ438" s="4">
        <v>1.653</v>
      </c>
      <c r="BK438" s="4">
        <v>4.6520000000000001</v>
      </c>
      <c r="BL438" s="4">
        <v>6.3040000000000003</v>
      </c>
      <c r="BM438" s="4">
        <v>4.4688999999999997</v>
      </c>
      <c r="BQ438" s="4">
        <v>107.46299999999999</v>
      </c>
      <c r="BR438" s="4">
        <v>0.56137000000000004</v>
      </c>
      <c r="BS438" s="4">
        <v>-5</v>
      </c>
      <c r="BT438" s="4">
        <v>3.2795999999999999E-2</v>
      </c>
      <c r="BU438" s="4">
        <v>13.718479</v>
      </c>
      <c r="BV438" s="4">
        <v>0.66247900000000004</v>
      </c>
    </row>
    <row r="439" spans="1:74" x14ac:dyDescent="0.25">
      <c r="A439" s="2">
        <v>42068</v>
      </c>
      <c r="B439" s="3">
        <v>4.2939814814814811E-3</v>
      </c>
      <c r="C439" s="4">
        <v>13.378</v>
      </c>
      <c r="D439" s="4">
        <v>0.1482</v>
      </c>
      <c r="E439" s="4">
        <v>1481.5344829999999</v>
      </c>
      <c r="F439" s="4">
        <v>75.900000000000006</v>
      </c>
      <c r="G439" s="4">
        <v>247.6</v>
      </c>
      <c r="H439" s="4">
        <v>279.8</v>
      </c>
      <c r="J439" s="4">
        <v>0.4</v>
      </c>
      <c r="K439" s="4">
        <v>0.88480000000000003</v>
      </c>
      <c r="L439" s="4">
        <v>11.837</v>
      </c>
      <c r="M439" s="4">
        <v>0.13109999999999999</v>
      </c>
      <c r="N439" s="4">
        <v>67.140600000000006</v>
      </c>
      <c r="O439" s="4">
        <v>219.04519999999999</v>
      </c>
      <c r="P439" s="4">
        <v>286.2</v>
      </c>
      <c r="Q439" s="4">
        <v>50.620399999999997</v>
      </c>
      <c r="R439" s="4">
        <v>165.14859999999999</v>
      </c>
      <c r="S439" s="4">
        <v>215.8</v>
      </c>
      <c r="T439" s="4">
        <v>279.82709999999997</v>
      </c>
      <c r="W439" s="4">
        <v>0</v>
      </c>
      <c r="X439" s="4">
        <v>0.35389999999999999</v>
      </c>
      <c r="Y439" s="4">
        <v>11.9</v>
      </c>
      <c r="Z439" s="4">
        <v>878</v>
      </c>
      <c r="AA439" s="4">
        <v>909</v>
      </c>
      <c r="AB439" s="4">
        <v>849</v>
      </c>
      <c r="AC439" s="4">
        <v>47.9</v>
      </c>
      <c r="AD439" s="4">
        <v>5.56</v>
      </c>
      <c r="AE439" s="4">
        <v>0.13</v>
      </c>
      <c r="AF439" s="4">
        <v>989</v>
      </c>
      <c r="AG439" s="4">
        <v>-11</v>
      </c>
      <c r="AH439" s="4">
        <v>7</v>
      </c>
      <c r="AI439" s="4">
        <v>28</v>
      </c>
      <c r="AJ439" s="4">
        <v>190</v>
      </c>
      <c r="AK439" s="4">
        <v>139</v>
      </c>
      <c r="AL439" s="4">
        <v>1.5</v>
      </c>
      <c r="AM439" s="4">
        <v>195</v>
      </c>
      <c r="AN439" s="4" t="s">
        <v>155</v>
      </c>
      <c r="AO439" s="4">
        <v>2</v>
      </c>
      <c r="AP439" s="5">
        <v>0.92099537037037038</v>
      </c>
      <c r="AQ439" s="4">
        <v>47.158943000000001</v>
      </c>
      <c r="AR439" s="4">
        <v>-88.487522999999996</v>
      </c>
      <c r="AS439" s="4">
        <v>315.5</v>
      </c>
      <c r="AT439" s="4">
        <v>46.3</v>
      </c>
      <c r="AU439" s="4">
        <v>12</v>
      </c>
      <c r="AV439" s="4">
        <v>12</v>
      </c>
      <c r="AW439" s="4" t="s">
        <v>233</v>
      </c>
      <c r="AX439" s="4">
        <v>1.312913</v>
      </c>
      <c r="AY439" s="4">
        <v>1</v>
      </c>
      <c r="AZ439" s="4">
        <v>1.8564560000000001</v>
      </c>
      <c r="BA439" s="4">
        <v>14.023</v>
      </c>
      <c r="BB439" s="4">
        <v>15.61</v>
      </c>
      <c r="BC439" s="4">
        <v>1.1100000000000001</v>
      </c>
      <c r="BD439" s="4">
        <v>13.018000000000001</v>
      </c>
      <c r="BE439" s="4">
        <v>2993.3119999999999</v>
      </c>
      <c r="BF439" s="4">
        <v>21.097999999999999</v>
      </c>
      <c r="BG439" s="4">
        <v>1.778</v>
      </c>
      <c r="BH439" s="4">
        <v>5.8010000000000002</v>
      </c>
      <c r="BI439" s="4">
        <v>7.5789999999999997</v>
      </c>
      <c r="BJ439" s="4">
        <v>1.341</v>
      </c>
      <c r="BK439" s="4">
        <v>4.3730000000000002</v>
      </c>
      <c r="BL439" s="4">
        <v>5.7140000000000004</v>
      </c>
      <c r="BM439" s="4">
        <v>2.34</v>
      </c>
      <c r="BQ439" s="4">
        <v>65.075999999999993</v>
      </c>
      <c r="BR439" s="4">
        <v>0.51033700000000004</v>
      </c>
      <c r="BS439" s="4">
        <v>-5</v>
      </c>
      <c r="BT439" s="4">
        <v>3.1E-2</v>
      </c>
      <c r="BU439" s="4">
        <v>12.471353000000001</v>
      </c>
      <c r="BV439" s="4">
        <v>0.62619999999999998</v>
      </c>
    </row>
    <row r="440" spans="1:74" x14ac:dyDescent="0.25">
      <c r="A440" s="2">
        <v>42068</v>
      </c>
      <c r="B440" s="3">
        <v>4.3055555555555555E-3</v>
      </c>
      <c r="C440" s="4">
        <v>13.037000000000001</v>
      </c>
      <c r="D440" s="4">
        <v>7.2300000000000003E-2</v>
      </c>
      <c r="E440" s="4">
        <v>722.87560599999995</v>
      </c>
      <c r="F440" s="4">
        <v>73</v>
      </c>
      <c r="G440" s="4">
        <v>189.1</v>
      </c>
      <c r="H440" s="4">
        <v>223.2</v>
      </c>
      <c r="J440" s="4">
        <v>0.2</v>
      </c>
      <c r="K440" s="4">
        <v>0.88829999999999998</v>
      </c>
      <c r="L440" s="4">
        <v>11.5806</v>
      </c>
      <c r="M440" s="4">
        <v>6.4199999999999993E-2</v>
      </c>
      <c r="N440" s="4">
        <v>64.857500000000002</v>
      </c>
      <c r="O440" s="4">
        <v>167.99430000000001</v>
      </c>
      <c r="P440" s="4">
        <v>232.9</v>
      </c>
      <c r="Q440" s="4">
        <v>48.880200000000002</v>
      </c>
      <c r="R440" s="4">
        <v>126.6097</v>
      </c>
      <c r="S440" s="4">
        <v>175.5</v>
      </c>
      <c r="T440" s="4">
        <v>223.2321</v>
      </c>
      <c r="W440" s="4">
        <v>0</v>
      </c>
      <c r="X440" s="4">
        <v>0.1777</v>
      </c>
      <c r="Y440" s="4">
        <v>12</v>
      </c>
      <c r="Z440" s="4">
        <v>878</v>
      </c>
      <c r="AA440" s="4">
        <v>908</v>
      </c>
      <c r="AB440" s="4">
        <v>850</v>
      </c>
      <c r="AC440" s="4">
        <v>47</v>
      </c>
      <c r="AD440" s="4">
        <v>5.45</v>
      </c>
      <c r="AE440" s="4">
        <v>0.13</v>
      </c>
      <c r="AF440" s="4">
        <v>990</v>
      </c>
      <c r="AG440" s="4">
        <v>-11</v>
      </c>
      <c r="AH440" s="4">
        <v>7</v>
      </c>
      <c r="AI440" s="4">
        <v>28</v>
      </c>
      <c r="AJ440" s="4">
        <v>190</v>
      </c>
      <c r="AK440" s="4">
        <v>139</v>
      </c>
      <c r="AL440" s="4">
        <v>1.7</v>
      </c>
      <c r="AM440" s="4">
        <v>195</v>
      </c>
      <c r="AN440" s="4" t="s">
        <v>155</v>
      </c>
      <c r="AO440" s="4">
        <v>2</v>
      </c>
      <c r="AP440" s="5">
        <v>0.92100694444444453</v>
      </c>
      <c r="AQ440" s="4">
        <v>47.158946</v>
      </c>
      <c r="AR440" s="4">
        <v>-88.487247999999994</v>
      </c>
      <c r="AS440" s="4">
        <v>315.10000000000002</v>
      </c>
      <c r="AT440" s="4">
        <v>46.3</v>
      </c>
      <c r="AU440" s="4">
        <v>12</v>
      </c>
      <c r="AV440" s="4">
        <v>12</v>
      </c>
      <c r="AW440" s="4" t="s">
        <v>233</v>
      </c>
      <c r="AX440" s="4">
        <v>1.4</v>
      </c>
      <c r="AY440" s="4">
        <v>1.0565</v>
      </c>
      <c r="AZ440" s="4">
        <v>1.9564999999999999</v>
      </c>
      <c r="BA440" s="4">
        <v>14.023</v>
      </c>
      <c r="BB440" s="4">
        <v>16.09</v>
      </c>
      <c r="BC440" s="4">
        <v>1.1499999999999999</v>
      </c>
      <c r="BD440" s="4">
        <v>12.58</v>
      </c>
      <c r="BE440" s="4">
        <v>3011.326</v>
      </c>
      <c r="BF440" s="4">
        <v>10.627000000000001</v>
      </c>
      <c r="BG440" s="4">
        <v>1.766</v>
      </c>
      <c r="BH440" s="4">
        <v>4.5750000000000002</v>
      </c>
      <c r="BI440" s="4">
        <v>6.3410000000000002</v>
      </c>
      <c r="BJ440" s="4">
        <v>1.331</v>
      </c>
      <c r="BK440" s="4">
        <v>3.448</v>
      </c>
      <c r="BL440" s="4">
        <v>4.7789999999999999</v>
      </c>
      <c r="BM440" s="4">
        <v>1.9196</v>
      </c>
      <c r="BQ440" s="4">
        <v>33.588999999999999</v>
      </c>
      <c r="BR440" s="4">
        <v>0.56367699999999998</v>
      </c>
      <c r="BS440" s="4">
        <v>-5</v>
      </c>
      <c r="BT440" s="4">
        <v>3.0797999999999999E-2</v>
      </c>
      <c r="BU440" s="4">
        <v>13.774848</v>
      </c>
      <c r="BV440" s="4">
        <v>0.622116</v>
      </c>
    </row>
    <row r="441" spans="1:74" x14ac:dyDescent="0.25">
      <c r="A441" s="2">
        <v>42068</v>
      </c>
      <c r="B441" s="3">
        <v>4.31712962962963E-3</v>
      </c>
      <c r="C441" s="4">
        <v>13.193</v>
      </c>
      <c r="D441" s="4">
        <v>5.5300000000000002E-2</v>
      </c>
      <c r="E441" s="4">
        <v>553.24717299999998</v>
      </c>
      <c r="F441" s="4">
        <v>80.400000000000006</v>
      </c>
      <c r="G441" s="4">
        <v>74</v>
      </c>
      <c r="H441" s="4">
        <v>160.69999999999999</v>
      </c>
      <c r="J441" s="4">
        <v>0.2</v>
      </c>
      <c r="K441" s="4">
        <v>0.88719999999999999</v>
      </c>
      <c r="L441" s="4">
        <v>11.7052</v>
      </c>
      <c r="M441" s="4">
        <v>4.9099999999999998E-2</v>
      </c>
      <c r="N441" s="4">
        <v>71.289500000000004</v>
      </c>
      <c r="O441" s="4">
        <v>65.6691</v>
      </c>
      <c r="P441" s="4">
        <v>137</v>
      </c>
      <c r="Q441" s="4">
        <v>53.73</v>
      </c>
      <c r="R441" s="4">
        <v>49.494100000000003</v>
      </c>
      <c r="S441" s="4">
        <v>103.2</v>
      </c>
      <c r="T441" s="4">
        <v>160.7474</v>
      </c>
      <c r="W441" s="4">
        <v>0</v>
      </c>
      <c r="X441" s="4">
        <v>0.1774</v>
      </c>
      <c r="Y441" s="4">
        <v>11.9</v>
      </c>
      <c r="Z441" s="4">
        <v>877</v>
      </c>
      <c r="AA441" s="4">
        <v>907</v>
      </c>
      <c r="AB441" s="4">
        <v>848</v>
      </c>
      <c r="AC441" s="4">
        <v>47.1</v>
      </c>
      <c r="AD441" s="4">
        <v>5.47</v>
      </c>
      <c r="AE441" s="4">
        <v>0.13</v>
      </c>
      <c r="AF441" s="4">
        <v>990</v>
      </c>
      <c r="AG441" s="4">
        <v>-11</v>
      </c>
      <c r="AH441" s="4">
        <v>7</v>
      </c>
      <c r="AI441" s="4">
        <v>28</v>
      </c>
      <c r="AJ441" s="4">
        <v>189.9</v>
      </c>
      <c r="AK441" s="4">
        <v>139</v>
      </c>
      <c r="AL441" s="4">
        <v>1.6</v>
      </c>
      <c r="AM441" s="4">
        <v>195</v>
      </c>
      <c r="AN441" s="4" t="s">
        <v>155</v>
      </c>
      <c r="AO441" s="4">
        <v>2</v>
      </c>
      <c r="AP441" s="5">
        <v>0.92101851851851846</v>
      </c>
      <c r="AQ441" s="4">
        <v>47.158951000000002</v>
      </c>
      <c r="AR441" s="4">
        <v>-88.486975999999999</v>
      </c>
      <c r="AS441" s="4">
        <v>314.60000000000002</v>
      </c>
      <c r="AT441" s="4">
        <v>45.8</v>
      </c>
      <c r="AU441" s="4">
        <v>12</v>
      </c>
      <c r="AV441" s="4">
        <v>12</v>
      </c>
      <c r="AW441" s="4" t="s">
        <v>233</v>
      </c>
      <c r="AX441" s="4">
        <v>1.4</v>
      </c>
      <c r="AY441" s="4">
        <v>1.1000000000000001</v>
      </c>
      <c r="AZ441" s="4">
        <v>2</v>
      </c>
      <c r="BA441" s="4">
        <v>14.023</v>
      </c>
      <c r="BB441" s="4">
        <v>15.95</v>
      </c>
      <c r="BC441" s="4">
        <v>1.1399999999999999</v>
      </c>
      <c r="BD441" s="4">
        <v>12.712</v>
      </c>
      <c r="BE441" s="4">
        <v>3016.942</v>
      </c>
      <c r="BF441" s="4">
        <v>8.0519999999999996</v>
      </c>
      <c r="BG441" s="4">
        <v>1.9239999999999999</v>
      </c>
      <c r="BH441" s="4">
        <v>1.772</v>
      </c>
      <c r="BI441" s="4">
        <v>3.6970000000000001</v>
      </c>
      <c r="BJ441" s="4">
        <v>1.45</v>
      </c>
      <c r="BK441" s="4">
        <v>1.3360000000000001</v>
      </c>
      <c r="BL441" s="4">
        <v>2.786</v>
      </c>
      <c r="BM441" s="4">
        <v>1.3701000000000001</v>
      </c>
      <c r="BQ441" s="4">
        <v>33.253999999999998</v>
      </c>
      <c r="BR441" s="4">
        <v>0.45453399999999999</v>
      </c>
      <c r="BS441" s="4">
        <v>-5</v>
      </c>
      <c r="BT441" s="4">
        <v>2.9510000000000002E-2</v>
      </c>
      <c r="BU441" s="4">
        <v>11.107675</v>
      </c>
      <c r="BV441" s="4">
        <v>0.59610200000000002</v>
      </c>
    </row>
    <row r="442" spans="1:74" x14ac:dyDescent="0.25">
      <c r="A442" s="2">
        <v>42068</v>
      </c>
      <c r="B442" s="3">
        <v>4.3287037037037035E-3</v>
      </c>
      <c r="C442" s="4">
        <v>13.904</v>
      </c>
      <c r="D442" s="4">
        <v>8.8900000000000007E-2</v>
      </c>
      <c r="E442" s="4">
        <v>888.80733899999996</v>
      </c>
      <c r="F442" s="4">
        <v>120.8</v>
      </c>
      <c r="G442" s="4">
        <v>39.5</v>
      </c>
      <c r="H442" s="4">
        <v>287.10000000000002</v>
      </c>
      <c r="J442" s="4">
        <v>0.31</v>
      </c>
      <c r="K442" s="4">
        <v>0.88119999999999998</v>
      </c>
      <c r="L442" s="4">
        <v>12.2529</v>
      </c>
      <c r="M442" s="4">
        <v>7.8299999999999995E-2</v>
      </c>
      <c r="N442" s="4">
        <v>106.4817</v>
      </c>
      <c r="O442" s="4">
        <v>34.8095</v>
      </c>
      <c r="P442" s="4">
        <v>141.30000000000001</v>
      </c>
      <c r="Q442" s="4">
        <v>80.284999999999997</v>
      </c>
      <c r="R442" s="4">
        <v>26.2456</v>
      </c>
      <c r="S442" s="4">
        <v>106.5</v>
      </c>
      <c r="T442" s="4">
        <v>287.12569999999999</v>
      </c>
      <c r="W442" s="4">
        <v>0</v>
      </c>
      <c r="X442" s="4">
        <v>0.27079999999999999</v>
      </c>
      <c r="Y442" s="4">
        <v>11.9</v>
      </c>
      <c r="Z442" s="4">
        <v>876</v>
      </c>
      <c r="AA442" s="4">
        <v>911</v>
      </c>
      <c r="AB442" s="4">
        <v>846</v>
      </c>
      <c r="AC442" s="4">
        <v>48</v>
      </c>
      <c r="AD442" s="4">
        <v>5.58</v>
      </c>
      <c r="AE442" s="4">
        <v>0.13</v>
      </c>
      <c r="AF442" s="4">
        <v>989</v>
      </c>
      <c r="AG442" s="4">
        <v>-11</v>
      </c>
      <c r="AH442" s="4">
        <v>7.1020000000000003</v>
      </c>
      <c r="AI442" s="4">
        <v>28</v>
      </c>
      <c r="AJ442" s="4">
        <v>189</v>
      </c>
      <c r="AK442" s="4">
        <v>139</v>
      </c>
      <c r="AL442" s="4">
        <v>1.5</v>
      </c>
      <c r="AM442" s="4">
        <v>195</v>
      </c>
      <c r="AN442" s="4" t="s">
        <v>155</v>
      </c>
      <c r="AO442" s="4">
        <v>2</v>
      </c>
      <c r="AP442" s="5">
        <v>0.92103009259259261</v>
      </c>
      <c r="AQ442" s="4">
        <v>47.158943999999998</v>
      </c>
      <c r="AR442" s="4">
        <v>-88.486712999999995</v>
      </c>
      <c r="AS442" s="4">
        <v>314.2</v>
      </c>
      <c r="AT442" s="4">
        <v>45.1</v>
      </c>
      <c r="AU442" s="4">
        <v>12</v>
      </c>
      <c r="AV442" s="4">
        <v>12</v>
      </c>
      <c r="AW442" s="4" t="s">
        <v>233</v>
      </c>
      <c r="AX442" s="4">
        <v>1.1177820000000001</v>
      </c>
      <c r="AY442" s="4">
        <v>1.1000000000000001</v>
      </c>
      <c r="AZ442" s="4">
        <v>1.7177819999999999</v>
      </c>
      <c r="BA442" s="4">
        <v>14.023</v>
      </c>
      <c r="BB442" s="4">
        <v>15.13</v>
      </c>
      <c r="BC442" s="4">
        <v>1.08</v>
      </c>
      <c r="BD442" s="4">
        <v>13.477</v>
      </c>
      <c r="BE442" s="4">
        <v>3006.9740000000002</v>
      </c>
      <c r="BF442" s="4">
        <v>12.234</v>
      </c>
      <c r="BG442" s="4">
        <v>2.7370000000000001</v>
      </c>
      <c r="BH442" s="4">
        <v>0.89500000000000002</v>
      </c>
      <c r="BI442" s="4">
        <v>3.6309999999999998</v>
      </c>
      <c r="BJ442" s="4">
        <v>2.0630000000000002</v>
      </c>
      <c r="BK442" s="4">
        <v>0.67500000000000004</v>
      </c>
      <c r="BL442" s="4">
        <v>2.738</v>
      </c>
      <c r="BM442" s="4">
        <v>2.3300999999999998</v>
      </c>
      <c r="BQ442" s="4">
        <v>48.319000000000003</v>
      </c>
      <c r="BR442" s="4">
        <v>0.37214599999999998</v>
      </c>
      <c r="BS442" s="4">
        <v>-5</v>
      </c>
      <c r="BT442" s="4">
        <v>3.4408000000000001E-2</v>
      </c>
      <c r="BU442" s="4">
        <v>9.0943179999999995</v>
      </c>
      <c r="BV442" s="4">
        <v>0.69504200000000005</v>
      </c>
    </row>
    <row r="443" spans="1:74" x14ac:dyDescent="0.25">
      <c r="A443" s="2">
        <v>42068</v>
      </c>
      <c r="B443" s="3">
        <v>4.340277777777778E-3</v>
      </c>
      <c r="C443" s="4">
        <v>14.734999999999999</v>
      </c>
      <c r="D443" s="4">
        <v>0.1158</v>
      </c>
      <c r="E443" s="4">
        <v>1158.2832619999999</v>
      </c>
      <c r="F443" s="4">
        <v>143.4</v>
      </c>
      <c r="G443" s="4">
        <v>41.8</v>
      </c>
      <c r="H443" s="4">
        <v>418</v>
      </c>
      <c r="J443" s="4">
        <v>0.7</v>
      </c>
      <c r="K443" s="4">
        <v>0.87450000000000006</v>
      </c>
      <c r="L443" s="4">
        <v>12.886200000000001</v>
      </c>
      <c r="M443" s="4">
        <v>0.1013</v>
      </c>
      <c r="N443" s="4">
        <v>125.4409</v>
      </c>
      <c r="O443" s="4">
        <v>36.554299999999998</v>
      </c>
      <c r="P443" s="4">
        <v>162</v>
      </c>
      <c r="Q443" s="4">
        <v>94.578100000000006</v>
      </c>
      <c r="R443" s="4">
        <v>27.560700000000001</v>
      </c>
      <c r="S443" s="4">
        <v>122.1</v>
      </c>
      <c r="T443" s="4">
        <v>418.041</v>
      </c>
      <c r="W443" s="4">
        <v>0</v>
      </c>
      <c r="X443" s="4">
        <v>0.61570000000000003</v>
      </c>
      <c r="Y443" s="4">
        <v>12</v>
      </c>
      <c r="Z443" s="4">
        <v>870</v>
      </c>
      <c r="AA443" s="4">
        <v>908</v>
      </c>
      <c r="AB443" s="4">
        <v>839</v>
      </c>
      <c r="AC443" s="4">
        <v>48</v>
      </c>
      <c r="AD443" s="4">
        <v>5.57</v>
      </c>
      <c r="AE443" s="4">
        <v>0.13</v>
      </c>
      <c r="AF443" s="4">
        <v>990</v>
      </c>
      <c r="AG443" s="4">
        <v>-11</v>
      </c>
      <c r="AH443" s="4">
        <v>7.8979999999999997</v>
      </c>
      <c r="AI443" s="4">
        <v>28</v>
      </c>
      <c r="AJ443" s="4">
        <v>189</v>
      </c>
      <c r="AK443" s="4">
        <v>139</v>
      </c>
      <c r="AL443" s="4">
        <v>1.5</v>
      </c>
      <c r="AM443" s="4">
        <v>195</v>
      </c>
      <c r="AN443" s="4" t="s">
        <v>155</v>
      </c>
      <c r="AO443" s="4">
        <v>2</v>
      </c>
      <c r="AP443" s="5">
        <v>0.92104166666666665</v>
      </c>
      <c r="AQ443" s="4">
        <v>47.158915999999998</v>
      </c>
      <c r="AR443" s="4">
        <v>-88.486463000000001</v>
      </c>
      <c r="AS443" s="4">
        <v>313.8</v>
      </c>
      <c r="AT443" s="4">
        <v>44.3</v>
      </c>
      <c r="AU443" s="4">
        <v>12</v>
      </c>
      <c r="AV443" s="4">
        <v>12</v>
      </c>
      <c r="AW443" s="4" t="s">
        <v>233</v>
      </c>
      <c r="AX443" s="4">
        <v>1.012913</v>
      </c>
      <c r="AY443" s="4">
        <v>1.043544</v>
      </c>
      <c r="AZ443" s="4">
        <v>1.612913</v>
      </c>
      <c r="BA443" s="4">
        <v>14.023</v>
      </c>
      <c r="BB443" s="4">
        <v>14.29</v>
      </c>
      <c r="BC443" s="4">
        <v>1.02</v>
      </c>
      <c r="BD443" s="4">
        <v>14.35</v>
      </c>
      <c r="BE443" s="4">
        <v>2999.4290000000001</v>
      </c>
      <c r="BF443" s="4">
        <v>15.006</v>
      </c>
      <c r="BG443" s="4">
        <v>3.0579999999999998</v>
      </c>
      <c r="BH443" s="4">
        <v>0.89100000000000001</v>
      </c>
      <c r="BI443" s="4">
        <v>3.9489999999999998</v>
      </c>
      <c r="BJ443" s="4">
        <v>2.3050000000000002</v>
      </c>
      <c r="BK443" s="4">
        <v>0.67200000000000004</v>
      </c>
      <c r="BL443" s="4">
        <v>2.9769999999999999</v>
      </c>
      <c r="BM443" s="4">
        <v>3.2178</v>
      </c>
      <c r="BQ443" s="4">
        <v>104.21</v>
      </c>
      <c r="BR443" s="4">
        <v>0.29708400000000001</v>
      </c>
      <c r="BS443" s="4">
        <v>-5</v>
      </c>
      <c r="BT443" s="4">
        <v>3.7898000000000001E-2</v>
      </c>
      <c r="BU443" s="4">
        <v>7.2599900000000002</v>
      </c>
      <c r="BV443" s="4">
        <v>0.76554</v>
      </c>
    </row>
    <row r="444" spans="1:74" x14ac:dyDescent="0.25">
      <c r="A444" s="2">
        <v>42068</v>
      </c>
      <c r="B444" s="3">
        <v>4.3518518518518515E-3</v>
      </c>
      <c r="C444" s="4">
        <v>15.010999999999999</v>
      </c>
      <c r="D444" s="4">
        <v>0.21640000000000001</v>
      </c>
      <c r="E444" s="4">
        <v>2164.2497969999999</v>
      </c>
      <c r="F444" s="4">
        <v>158.5</v>
      </c>
      <c r="G444" s="4">
        <v>24.1</v>
      </c>
      <c r="H444" s="4">
        <v>317.5</v>
      </c>
      <c r="J444" s="4">
        <v>1.31</v>
      </c>
      <c r="K444" s="4">
        <v>0.87160000000000004</v>
      </c>
      <c r="L444" s="4">
        <v>13.0832</v>
      </c>
      <c r="M444" s="4">
        <v>0.18859999999999999</v>
      </c>
      <c r="N444" s="4">
        <v>138.12479999999999</v>
      </c>
      <c r="O444" s="4">
        <v>21.0169</v>
      </c>
      <c r="P444" s="4">
        <v>159.1</v>
      </c>
      <c r="Q444" s="4">
        <v>104.1413</v>
      </c>
      <c r="R444" s="4">
        <v>15.846</v>
      </c>
      <c r="S444" s="4">
        <v>120</v>
      </c>
      <c r="T444" s="4">
        <v>317.46539999999999</v>
      </c>
      <c r="W444" s="4">
        <v>0</v>
      </c>
      <c r="X444" s="4">
        <v>1.1456999999999999</v>
      </c>
      <c r="Y444" s="4">
        <v>11.9</v>
      </c>
      <c r="Z444" s="4">
        <v>865</v>
      </c>
      <c r="AA444" s="4">
        <v>904</v>
      </c>
      <c r="AB444" s="4">
        <v>833</v>
      </c>
      <c r="AC444" s="4">
        <v>48</v>
      </c>
      <c r="AD444" s="4">
        <v>5.57</v>
      </c>
      <c r="AE444" s="4">
        <v>0.13</v>
      </c>
      <c r="AF444" s="4">
        <v>990</v>
      </c>
      <c r="AG444" s="4">
        <v>-11</v>
      </c>
      <c r="AH444" s="4">
        <v>7</v>
      </c>
      <c r="AI444" s="4">
        <v>28</v>
      </c>
      <c r="AJ444" s="4">
        <v>189</v>
      </c>
      <c r="AK444" s="4">
        <v>139.1</v>
      </c>
      <c r="AL444" s="4">
        <v>1.3</v>
      </c>
      <c r="AM444" s="4">
        <v>195</v>
      </c>
      <c r="AN444" s="4" t="s">
        <v>155</v>
      </c>
      <c r="AO444" s="4">
        <v>2</v>
      </c>
      <c r="AP444" s="5">
        <v>0.9210532407407408</v>
      </c>
      <c r="AQ444" s="4">
        <v>47.158873</v>
      </c>
      <c r="AR444" s="4">
        <v>-88.486219000000006</v>
      </c>
      <c r="AS444" s="4">
        <v>313.39999999999998</v>
      </c>
      <c r="AT444" s="4">
        <v>43.4</v>
      </c>
      <c r="AU444" s="4">
        <v>12</v>
      </c>
      <c r="AV444" s="4">
        <v>12</v>
      </c>
      <c r="AW444" s="4" t="s">
        <v>233</v>
      </c>
      <c r="AX444" s="4">
        <v>1.1565000000000001</v>
      </c>
      <c r="AY444" s="4">
        <v>1.0565</v>
      </c>
      <c r="AZ444" s="4">
        <v>1.7565</v>
      </c>
      <c r="BA444" s="4">
        <v>14.023</v>
      </c>
      <c r="BB444" s="4">
        <v>13.96</v>
      </c>
      <c r="BC444" s="4">
        <v>1</v>
      </c>
      <c r="BD444" s="4">
        <v>14.733000000000001</v>
      </c>
      <c r="BE444" s="4">
        <v>2982.3040000000001</v>
      </c>
      <c r="BF444" s="4">
        <v>27.367999999999999</v>
      </c>
      <c r="BG444" s="4">
        <v>3.2970000000000002</v>
      </c>
      <c r="BH444" s="4">
        <v>0.502</v>
      </c>
      <c r="BI444" s="4">
        <v>3.7989999999999999</v>
      </c>
      <c r="BJ444" s="4">
        <v>2.4860000000000002</v>
      </c>
      <c r="BK444" s="4">
        <v>0.378</v>
      </c>
      <c r="BL444" s="4">
        <v>2.8639999999999999</v>
      </c>
      <c r="BM444" s="4">
        <v>2.3931</v>
      </c>
      <c r="BQ444" s="4">
        <v>189.892</v>
      </c>
      <c r="BR444" s="4">
        <v>0.241226</v>
      </c>
      <c r="BS444" s="4">
        <v>-5</v>
      </c>
      <c r="BT444" s="4">
        <v>3.6999999999999998E-2</v>
      </c>
      <c r="BU444" s="4">
        <v>5.8949610000000003</v>
      </c>
      <c r="BV444" s="4">
        <v>0.74739999999999995</v>
      </c>
    </row>
    <row r="445" spans="1:74" x14ac:dyDescent="0.25">
      <c r="A445" s="2">
        <v>42068</v>
      </c>
      <c r="B445" s="3">
        <v>4.363425925925926E-3</v>
      </c>
      <c r="C445" s="4">
        <v>15.355</v>
      </c>
      <c r="D445" s="4">
        <v>0.60950000000000004</v>
      </c>
      <c r="E445" s="4">
        <v>6095.3826529999997</v>
      </c>
      <c r="F445" s="4">
        <v>160.19999999999999</v>
      </c>
      <c r="G445" s="4">
        <v>44.9</v>
      </c>
      <c r="H445" s="4">
        <v>1024.8</v>
      </c>
      <c r="J445" s="4">
        <v>1.66</v>
      </c>
      <c r="K445" s="4">
        <v>0.8649</v>
      </c>
      <c r="L445" s="4">
        <v>13.2814</v>
      </c>
      <c r="M445" s="4">
        <v>0.5272</v>
      </c>
      <c r="N445" s="4">
        <v>138.56379999999999</v>
      </c>
      <c r="O445" s="4">
        <v>38.832299999999996</v>
      </c>
      <c r="P445" s="4">
        <v>177.4</v>
      </c>
      <c r="Q445" s="4">
        <v>104.4723</v>
      </c>
      <c r="R445" s="4">
        <v>29.278199999999998</v>
      </c>
      <c r="S445" s="4">
        <v>133.80000000000001</v>
      </c>
      <c r="T445" s="4">
        <v>1024.7571</v>
      </c>
      <c r="W445" s="4">
        <v>0</v>
      </c>
      <c r="X445" s="4">
        <v>1.4328000000000001</v>
      </c>
      <c r="Y445" s="4">
        <v>12</v>
      </c>
      <c r="Z445" s="4">
        <v>862</v>
      </c>
      <c r="AA445" s="4">
        <v>900</v>
      </c>
      <c r="AB445" s="4">
        <v>831</v>
      </c>
      <c r="AC445" s="4">
        <v>48</v>
      </c>
      <c r="AD445" s="4">
        <v>5.57</v>
      </c>
      <c r="AE445" s="4">
        <v>0.13</v>
      </c>
      <c r="AF445" s="4">
        <v>990</v>
      </c>
      <c r="AG445" s="4">
        <v>-11</v>
      </c>
      <c r="AH445" s="4">
        <v>7.1020000000000003</v>
      </c>
      <c r="AI445" s="4">
        <v>28</v>
      </c>
      <c r="AJ445" s="4">
        <v>189.1</v>
      </c>
      <c r="AK445" s="4">
        <v>139.9</v>
      </c>
      <c r="AL445" s="4">
        <v>1.3</v>
      </c>
      <c r="AM445" s="4">
        <v>195</v>
      </c>
      <c r="AN445" s="4" t="s">
        <v>155</v>
      </c>
      <c r="AO445" s="4">
        <v>2</v>
      </c>
      <c r="AP445" s="5">
        <v>0.92106481481481473</v>
      </c>
      <c r="AQ445" s="4">
        <v>47.158816000000002</v>
      </c>
      <c r="AR445" s="4">
        <v>-88.485996999999998</v>
      </c>
      <c r="AS445" s="4">
        <v>313.3</v>
      </c>
      <c r="AT445" s="4">
        <v>41.8</v>
      </c>
      <c r="AU445" s="4">
        <v>12</v>
      </c>
      <c r="AV445" s="4">
        <v>11</v>
      </c>
      <c r="AW445" s="4" t="s">
        <v>237</v>
      </c>
      <c r="AX445" s="4">
        <v>1.1435</v>
      </c>
      <c r="AY445" s="4">
        <v>1.1565000000000001</v>
      </c>
      <c r="AZ445" s="4">
        <v>1.8</v>
      </c>
      <c r="BA445" s="4">
        <v>14.023</v>
      </c>
      <c r="BB445" s="4">
        <v>13.25</v>
      </c>
      <c r="BC445" s="4">
        <v>0.94</v>
      </c>
      <c r="BD445" s="4">
        <v>15.614000000000001</v>
      </c>
      <c r="BE445" s="4">
        <v>2894.8760000000002</v>
      </c>
      <c r="BF445" s="4">
        <v>73.14</v>
      </c>
      <c r="BG445" s="4">
        <v>3.1629999999999998</v>
      </c>
      <c r="BH445" s="4">
        <v>0.88600000000000001</v>
      </c>
      <c r="BI445" s="4">
        <v>4.0490000000000004</v>
      </c>
      <c r="BJ445" s="4">
        <v>2.3849999999999998</v>
      </c>
      <c r="BK445" s="4">
        <v>0.66800000000000004</v>
      </c>
      <c r="BL445" s="4">
        <v>3.0529999999999999</v>
      </c>
      <c r="BM445" s="4">
        <v>7.3863000000000003</v>
      </c>
      <c r="BQ445" s="4">
        <v>227.08</v>
      </c>
      <c r="BR445" s="4">
        <v>0.20585800000000001</v>
      </c>
      <c r="BS445" s="4">
        <v>-5</v>
      </c>
      <c r="BT445" s="4">
        <v>3.6999999999999998E-2</v>
      </c>
      <c r="BU445" s="4">
        <v>5.0306550000000003</v>
      </c>
      <c r="BV445" s="4">
        <v>0.74739999999999995</v>
      </c>
    </row>
    <row r="446" spans="1:74" x14ac:dyDescent="0.25">
      <c r="A446" s="2">
        <v>42068</v>
      </c>
      <c r="B446" s="3">
        <v>4.3749999999999995E-3</v>
      </c>
      <c r="C446" s="4">
        <v>14.765000000000001</v>
      </c>
      <c r="D446" s="4">
        <v>1.7094</v>
      </c>
      <c r="E446" s="4">
        <v>17093.715219999998</v>
      </c>
      <c r="F446" s="4">
        <v>151.5</v>
      </c>
      <c r="G446" s="4">
        <v>48.7</v>
      </c>
      <c r="H446" s="4">
        <v>3282</v>
      </c>
      <c r="J446" s="4">
        <v>1.79</v>
      </c>
      <c r="K446" s="4">
        <v>0.85770000000000002</v>
      </c>
      <c r="L446" s="4">
        <v>12.663600000000001</v>
      </c>
      <c r="M446" s="4">
        <v>1.4661</v>
      </c>
      <c r="N446" s="4">
        <v>129.90100000000001</v>
      </c>
      <c r="O446" s="4">
        <v>41.750900000000001</v>
      </c>
      <c r="P446" s="4">
        <v>171.7</v>
      </c>
      <c r="Q446" s="4">
        <v>97.940899999999999</v>
      </c>
      <c r="R446" s="4">
        <v>31.4788</v>
      </c>
      <c r="S446" s="4">
        <v>129.4</v>
      </c>
      <c r="T446" s="4">
        <v>3281.9656</v>
      </c>
      <c r="W446" s="4">
        <v>0</v>
      </c>
      <c r="X446" s="4">
        <v>1.5376000000000001</v>
      </c>
      <c r="Y446" s="4">
        <v>11.9</v>
      </c>
      <c r="Z446" s="4">
        <v>860</v>
      </c>
      <c r="AA446" s="4">
        <v>898</v>
      </c>
      <c r="AB446" s="4">
        <v>829</v>
      </c>
      <c r="AC446" s="4">
        <v>48</v>
      </c>
      <c r="AD446" s="4">
        <v>5.57</v>
      </c>
      <c r="AE446" s="4">
        <v>0.13</v>
      </c>
      <c r="AF446" s="4">
        <v>990</v>
      </c>
      <c r="AG446" s="4">
        <v>-11</v>
      </c>
      <c r="AH446" s="4">
        <v>8</v>
      </c>
      <c r="AI446" s="4">
        <v>28</v>
      </c>
      <c r="AJ446" s="4">
        <v>189.9</v>
      </c>
      <c r="AK446" s="4">
        <v>139.1</v>
      </c>
      <c r="AL446" s="4">
        <v>1.3</v>
      </c>
      <c r="AM446" s="4">
        <v>195</v>
      </c>
      <c r="AN446" s="4" t="s">
        <v>155</v>
      </c>
      <c r="AO446" s="4">
        <v>2</v>
      </c>
      <c r="AP446" s="5">
        <v>0.92107638888888888</v>
      </c>
      <c r="AQ446" s="4">
        <v>47.158751000000002</v>
      </c>
      <c r="AR446" s="4">
        <v>-88.485799999999998</v>
      </c>
      <c r="AS446" s="4">
        <v>313.2</v>
      </c>
      <c r="AT446" s="4">
        <v>39.4</v>
      </c>
      <c r="AU446" s="4">
        <v>12</v>
      </c>
      <c r="AV446" s="4">
        <v>11</v>
      </c>
      <c r="AW446" s="4" t="s">
        <v>237</v>
      </c>
      <c r="AX446" s="4">
        <v>1.0435000000000001</v>
      </c>
      <c r="AY446" s="4">
        <v>1.2565</v>
      </c>
      <c r="AZ446" s="4">
        <v>1.8</v>
      </c>
      <c r="BA446" s="4">
        <v>14.023</v>
      </c>
      <c r="BB446" s="4">
        <v>12.55</v>
      </c>
      <c r="BC446" s="4">
        <v>0.89</v>
      </c>
      <c r="BD446" s="4">
        <v>16.591000000000001</v>
      </c>
      <c r="BE446" s="4">
        <v>2655.4969999999998</v>
      </c>
      <c r="BF446" s="4">
        <v>195.67599999999999</v>
      </c>
      <c r="BG446" s="4">
        <v>2.8530000000000002</v>
      </c>
      <c r="BH446" s="4">
        <v>0.91700000000000004</v>
      </c>
      <c r="BI446" s="4">
        <v>3.7690000000000001</v>
      </c>
      <c r="BJ446" s="4">
        <v>2.1509999999999998</v>
      </c>
      <c r="BK446" s="4">
        <v>0.69099999999999995</v>
      </c>
      <c r="BL446" s="4">
        <v>2.8420000000000001</v>
      </c>
      <c r="BM446" s="4">
        <v>22.758400000000002</v>
      </c>
      <c r="BQ446" s="4">
        <v>234.446</v>
      </c>
      <c r="BR446" s="4">
        <v>0.18292</v>
      </c>
      <c r="BS446" s="4">
        <v>-5</v>
      </c>
      <c r="BT446" s="4">
        <v>3.6999999999999998E-2</v>
      </c>
      <c r="BU446" s="4">
        <v>4.4701079999999997</v>
      </c>
      <c r="BV446" s="4">
        <v>0.74739999999999995</v>
      </c>
    </row>
    <row r="447" spans="1:74" x14ac:dyDescent="0.25">
      <c r="A447" s="2">
        <v>42068</v>
      </c>
      <c r="B447" s="3">
        <v>4.386574074074074E-3</v>
      </c>
      <c r="C447" s="4">
        <v>13.750999999999999</v>
      </c>
      <c r="D447" s="4">
        <v>2.9794</v>
      </c>
      <c r="E447" s="4">
        <v>29794.20622</v>
      </c>
      <c r="F447" s="4">
        <v>104.3</v>
      </c>
      <c r="G447" s="4">
        <v>17.3</v>
      </c>
      <c r="H447" s="4">
        <v>3148.1</v>
      </c>
      <c r="J447" s="4">
        <v>1.5</v>
      </c>
      <c r="K447" s="4">
        <v>0.85419999999999996</v>
      </c>
      <c r="L447" s="4">
        <v>11.745900000000001</v>
      </c>
      <c r="M447" s="4">
        <v>2.5451000000000001</v>
      </c>
      <c r="N447" s="4">
        <v>89.093699999999998</v>
      </c>
      <c r="O447" s="4">
        <v>14.7745</v>
      </c>
      <c r="P447" s="4">
        <v>103.9</v>
      </c>
      <c r="Q447" s="4">
        <v>67.173599999999993</v>
      </c>
      <c r="R447" s="4">
        <v>11.1395</v>
      </c>
      <c r="S447" s="4">
        <v>78.3</v>
      </c>
      <c r="T447" s="4">
        <v>3148.0947000000001</v>
      </c>
      <c r="W447" s="4">
        <v>0</v>
      </c>
      <c r="X447" s="4">
        <v>1.2783</v>
      </c>
      <c r="Y447" s="4">
        <v>11.9</v>
      </c>
      <c r="Z447" s="4">
        <v>860</v>
      </c>
      <c r="AA447" s="4">
        <v>896</v>
      </c>
      <c r="AB447" s="4">
        <v>831</v>
      </c>
      <c r="AC447" s="4">
        <v>48</v>
      </c>
      <c r="AD447" s="4">
        <v>5.57</v>
      </c>
      <c r="AE447" s="4">
        <v>0.13</v>
      </c>
      <c r="AF447" s="4">
        <v>990</v>
      </c>
      <c r="AG447" s="4">
        <v>-11</v>
      </c>
      <c r="AH447" s="4">
        <v>8</v>
      </c>
      <c r="AI447" s="4">
        <v>28</v>
      </c>
      <c r="AJ447" s="4">
        <v>189.1</v>
      </c>
      <c r="AK447" s="4">
        <v>140</v>
      </c>
      <c r="AL447" s="4">
        <v>1.3</v>
      </c>
      <c r="AM447" s="4">
        <v>195</v>
      </c>
      <c r="AN447" s="4" t="s">
        <v>155</v>
      </c>
      <c r="AO447" s="4">
        <v>2</v>
      </c>
      <c r="AP447" s="5">
        <v>0.92108796296296302</v>
      </c>
      <c r="AQ447" s="4">
        <v>47.158689000000003</v>
      </c>
      <c r="AR447" s="4">
        <v>-88.485620999999995</v>
      </c>
      <c r="AS447" s="4">
        <v>313</v>
      </c>
      <c r="AT447" s="4">
        <v>36.799999999999997</v>
      </c>
      <c r="AU447" s="4">
        <v>12</v>
      </c>
      <c r="AV447" s="4">
        <v>11</v>
      </c>
      <c r="AW447" s="4" t="s">
        <v>237</v>
      </c>
      <c r="AX447" s="4">
        <v>1</v>
      </c>
      <c r="AY447" s="4">
        <v>1.3</v>
      </c>
      <c r="AZ447" s="4">
        <v>1.8</v>
      </c>
      <c r="BA447" s="4">
        <v>14.023</v>
      </c>
      <c r="BB447" s="4">
        <v>12.23</v>
      </c>
      <c r="BC447" s="4">
        <v>0.87</v>
      </c>
      <c r="BD447" s="4">
        <v>17.067</v>
      </c>
      <c r="BE447" s="4">
        <v>2438.0250000000001</v>
      </c>
      <c r="BF447" s="4">
        <v>336.22199999999998</v>
      </c>
      <c r="BG447" s="4">
        <v>1.9370000000000001</v>
      </c>
      <c r="BH447" s="4">
        <v>0.32100000000000001</v>
      </c>
      <c r="BI447" s="4">
        <v>2.258</v>
      </c>
      <c r="BJ447" s="4">
        <v>1.46</v>
      </c>
      <c r="BK447" s="4">
        <v>0.24199999999999999</v>
      </c>
      <c r="BL447" s="4">
        <v>1.702</v>
      </c>
      <c r="BM447" s="4">
        <v>21.6082</v>
      </c>
      <c r="BQ447" s="4">
        <v>192.922</v>
      </c>
      <c r="BR447" s="4">
        <v>0.15261</v>
      </c>
      <c r="BS447" s="4">
        <v>-5</v>
      </c>
      <c r="BT447" s="4">
        <v>3.7102000000000003E-2</v>
      </c>
      <c r="BU447" s="4">
        <v>3.729406</v>
      </c>
      <c r="BV447" s="4">
        <v>0.74946000000000002</v>
      </c>
    </row>
    <row r="448" spans="1:74" x14ac:dyDescent="0.25">
      <c r="A448" s="2">
        <v>42068</v>
      </c>
      <c r="B448" s="3">
        <v>4.3981481481481484E-3</v>
      </c>
      <c r="C448" s="4">
        <v>13.294</v>
      </c>
      <c r="D448" s="4">
        <v>2.9817999999999998</v>
      </c>
      <c r="E448" s="4">
        <v>29818.490880000001</v>
      </c>
      <c r="F448" s="4">
        <v>67.599999999999994</v>
      </c>
      <c r="G448" s="4">
        <v>8.5</v>
      </c>
      <c r="H448" s="4">
        <v>3131.4</v>
      </c>
      <c r="J448" s="4">
        <v>0.99</v>
      </c>
      <c r="K448" s="4">
        <v>0.85770000000000002</v>
      </c>
      <c r="L448" s="4">
        <v>11.401899999999999</v>
      </c>
      <c r="M448" s="4">
        <v>2.5573999999999999</v>
      </c>
      <c r="N448" s="4">
        <v>57.941499999999998</v>
      </c>
      <c r="O448" s="4">
        <v>7.2907000000000002</v>
      </c>
      <c r="P448" s="4">
        <v>65.2</v>
      </c>
      <c r="Q448" s="4">
        <v>43.685899999999997</v>
      </c>
      <c r="R448" s="4">
        <v>5.4969000000000001</v>
      </c>
      <c r="S448" s="4">
        <v>49.2</v>
      </c>
      <c r="T448" s="4">
        <v>3131.4459999999999</v>
      </c>
      <c r="W448" s="4">
        <v>0</v>
      </c>
      <c r="X448" s="4">
        <v>0.84760000000000002</v>
      </c>
      <c r="Y448" s="4">
        <v>12</v>
      </c>
      <c r="Z448" s="4">
        <v>860</v>
      </c>
      <c r="AA448" s="4">
        <v>897</v>
      </c>
      <c r="AB448" s="4">
        <v>830</v>
      </c>
      <c r="AC448" s="4">
        <v>48</v>
      </c>
      <c r="AD448" s="4">
        <v>5.57</v>
      </c>
      <c r="AE448" s="4">
        <v>0.13</v>
      </c>
      <c r="AF448" s="4">
        <v>990</v>
      </c>
      <c r="AG448" s="4">
        <v>-11</v>
      </c>
      <c r="AH448" s="4">
        <v>8</v>
      </c>
      <c r="AI448" s="4">
        <v>28</v>
      </c>
      <c r="AJ448" s="4">
        <v>190</v>
      </c>
      <c r="AK448" s="4">
        <v>140</v>
      </c>
      <c r="AL448" s="4">
        <v>1.4</v>
      </c>
      <c r="AM448" s="4">
        <v>195</v>
      </c>
      <c r="AN448" s="4" t="s">
        <v>155</v>
      </c>
      <c r="AO448" s="4">
        <v>2</v>
      </c>
      <c r="AP448" s="5">
        <v>0.92109953703703706</v>
      </c>
      <c r="AQ448" s="4">
        <v>47.158636999999999</v>
      </c>
      <c r="AR448" s="4">
        <v>-88.485461000000001</v>
      </c>
      <c r="AS448" s="4">
        <v>312.8</v>
      </c>
      <c r="AT448" s="4">
        <v>33.5</v>
      </c>
      <c r="AU448" s="4">
        <v>12</v>
      </c>
      <c r="AV448" s="4">
        <v>12</v>
      </c>
      <c r="AW448" s="4" t="s">
        <v>237</v>
      </c>
      <c r="AX448" s="4">
        <v>0.94354400000000005</v>
      </c>
      <c r="AY448" s="4">
        <v>1.3</v>
      </c>
      <c r="AZ448" s="4">
        <v>1.6306309999999999</v>
      </c>
      <c r="BA448" s="4">
        <v>14.023</v>
      </c>
      <c r="BB448" s="4">
        <v>12.54</v>
      </c>
      <c r="BC448" s="4">
        <v>0.89</v>
      </c>
      <c r="BD448" s="4">
        <v>16.594999999999999</v>
      </c>
      <c r="BE448" s="4">
        <v>2422.038</v>
      </c>
      <c r="BF448" s="4">
        <v>345.77</v>
      </c>
      <c r="BG448" s="4">
        <v>1.2889999999999999</v>
      </c>
      <c r="BH448" s="4">
        <v>0.16200000000000001</v>
      </c>
      <c r="BI448" s="4">
        <v>1.4510000000000001</v>
      </c>
      <c r="BJ448" s="4">
        <v>0.97199999999999998</v>
      </c>
      <c r="BK448" s="4">
        <v>0.122</v>
      </c>
      <c r="BL448" s="4">
        <v>1.0940000000000001</v>
      </c>
      <c r="BM448" s="4">
        <v>21.997299999999999</v>
      </c>
      <c r="BQ448" s="4">
        <v>130.911</v>
      </c>
      <c r="BR448" s="4">
        <v>0.20352999999999999</v>
      </c>
      <c r="BS448" s="4">
        <v>-5</v>
      </c>
      <c r="BT448" s="4">
        <v>3.7898000000000001E-2</v>
      </c>
      <c r="BU448" s="4">
        <v>4.9737640000000001</v>
      </c>
      <c r="BV448" s="4">
        <v>0.76554</v>
      </c>
    </row>
    <row r="449" spans="1:74" x14ac:dyDescent="0.25">
      <c r="A449" s="2">
        <v>42068</v>
      </c>
      <c r="B449" s="3">
        <v>4.409722222222222E-3</v>
      </c>
      <c r="C449" s="4">
        <v>13.773</v>
      </c>
      <c r="D449" s="4">
        <v>1.9696</v>
      </c>
      <c r="E449" s="4">
        <v>19696.104899999998</v>
      </c>
      <c r="F449" s="4">
        <v>45.5</v>
      </c>
      <c r="G449" s="4">
        <v>8.3000000000000007</v>
      </c>
      <c r="H449" s="4">
        <v>1512.2</v>
      </c>
      <c r="J449" s="4">
        <v>0.65</v>
      </c>
      <c r="K449" s="4">
        <v>0.86460000000000004</v>
      </c>
      <c r="L449" s="4">
        <v>11.908300000000001</v>
      </c>
      <c r="M449" s="4">
        <v>1.7029000000000001</v>
      </c>
      <c r="N449" s="4">
        <v>39.339300000000001</v>
      </c>
      <c r="O449" s="4">
        <v>7.1775000000000002</v>
      </c>
      <c r="P449" s="4">
        <v>46.5</v>
      </c>
      <c r="Q449" s="4">
        <v>29.660399999999999</v>
      </c>
      <c r="R449" s="4">
        <v>5.4116</v>
      </c>
      <c r="S449" s="4">
        <v>35.1</v>
      </c>
      <c r="T449" s="4">
        <v>1512.2238</v>
      </c>
      <c r="W449" s="4">
        <v>0</v>
      </c>
      <c r="X449" s="4">
        <v>0.56089999999999995</v>
      </c>
      <c r="Y449" s="4">
        <v>11.9</v>
      </c>
      <c r="Z449" s="4">
        <v>861</v>
      </c>
      <c r="AA449" s="4">
        <v>897</v>
      </c>
      <c r="AB449" s="4">
        <v>833</v>
      </c>
      <c r="AC449" s="4">
        <v>48</v>
      </c>
      <c r="AD449" s="4">
        <v>5.57</v>
      </c>
      <c r="AE449" s="4">
        <v>0.13</v>
      </c>
      <c r="AF449" s="4">
        <v>990</v>
      </c>
      <c r="AG449" s="4">
        <v>-11</v>
      </c>
      <c r="AH449" s="4">
        <v>8</v>
      </c>
      <c r="AI449" s="4">
        <v>28</v>
      </c>
      <c r="AJ449" s="4">
        <v>190</v>
      </c>
      <c r="AK449" s="4">
        <v>140</v>
      </c>
      <c r="AL449" s="4">
        <v>1.5</v>
      </c>
      <c r="AM449" s="4">
        <v>195</v>
      </c>
      <c r="AN449" s="4" t="s">
        <v>155</v>
      </c>
      <c r="AO449" s="4">
        <v>2</v>
      </c>
      <c r="AP449" s="5">
        <v>0.9211111111111111</v>
      </c>
      <c r="AQ449" s="4">
        <v>47.158602000000002</v>
      </c>
      <c r="AR449" s="4">
        <v>-88.485315</v>
      </c>
      <c r="AS449" s="4">
        <v>312.7</v>
      </c>
      <c r="AT449" s="4">
        <v>29.8</v>
      </c>
      <c r="AU449" s="4">
        <v>12</v>
      </c>
      <c r="AV449" s="4">
        <v>12</v>
      </c>
      <c r="AW449" s="4" t="s">
        <v>233</v>
      </c>
      <c r="AX449" s="4">
        <v>0.9</v>
      </c>
      <c r="AY449" s="4">
        <v>1.4695</v>
      </c>
      <c r="AZ449" s="4">
        <v>1.6695</v>
      </c>
      <c r="BA449" s="4">
        <v>14.023</v>
      </c>
      <c r="BB449" s="4">
        <v>13.21</v>
      </c>
      <c r="BC449" s="4">
        <v>0.94</v>
      </c>
      <c r="BD449" s="4">
        <v>15.662000000000001</v>
      </c>
      <c r="BE449" s="4">
        <v>2623.6640000000002</v>
      </c>
      <c r="BF449" s="4">
        <v>238.79499999999999</v>
      </c>
      <c r="BG449" s="4">
        <v>0.90800000000000003</v>
      </c>
      <c r="BH449" s="4">
        <v>0.16600000000000001</v>
      </c>
      <c r="BI449" s="4">
        <v>1.073</v>
      </c>
      <c r="BJ449" s="4">
        <v>0.68400000000000005</v>
      </c>
      <c r="BK449" s="4">
        <v>0.125</v>
      </c>
      <c r="BL449" s="4">
        <v>0.80900000000000005</v>
      </c>
      <c r="BM449" s="4">
        <v>11.017799999999999</v>
      </c>
      <c r="BQ449" s="4">
        <v>89.853999999999999</v>
      </c>
      <c r="BR449" s="4">
        <v>0.22159000000000001</v>
      </c>
      <c r="BS449" s="4">
        <v>-5</v>
      </c>
      <c r="BT449" s="4">
        <v>3.7305999999999999E-2</v>
      </c>
      <c r="BU449" s="4">
        <v>5.4151049999999996</v>
      </c>
      <c r="BV449" s="4">
        <v>0.75358099999999995</v>
      </c>
    </row>
    <row r="450" spans="1:74" x14ac:dyDescent="0.25">
      <c r="A450" s="2">
        <v>42068</v>
      </c>
      <c r="B450" s="3">
        <v>4.4212962962962956E-3</v>
      </c>
      <c r="C450" s="4">
        <v>14.41</v>
      </c>
      <c r="D450" s="4">
        <v>1.0819000000000001</v>
      </c>
      <c r="E450" s="4">
        <v>10819.288699999999</v>
      </c>
      <c r="F450" s="4">
        <v>28.4</v>
      </c>
      <c r="G450" s="4">
        <v>8.3000000000000007</v>
      </c>
      <c r="H450" s="4">
        <v>932.1</v>
      </c>
      <c r="J450" s="4">
        <v>0.39</v>
      </c>
      <c r="K450" s="4">
        <v>0.86809999999999998</v>
      </c>
      <c r="L450" s="4">
        <v>12.5098</v>
      </c>
      <c r="M450" s="4">
        <v>0.93930000000000002</v>
      </c>
      <c r="N450" s="4">
        <v>24.617100000000001</v>
      </c>
      <c r="O450" s="4">
        <v>7.2054999999999998</v>
      </c>
      <c r="P450" s="4">
        <v>31.8</v>
      </c>
      <c r="Q450" s="4">
        <v>18.560400000000001</v>
      </c>
      <c r="R450" s="4">
        <v>5.4326999999999996</v>
      </c>
      <c r="S450" s="4">
        <v>24</v>
      </c>
      <c r="T450" s="4">
        <v>932.07190000000003</v>
      </c>
      <c r="W450" s="4">
        <v>0</v>
      </c>
      <c r="X450" s="4">
        <v>0.34089999999999998</v>
      </c>
      <c r="Y450" s="4">
        <v>12</v>
      </c>
      <c r="Z450" s="4">
        <v>862</v>
      </c>
      <c r="AA450" s="4">
        <v>898</v>
      </c>
      <c r="AB450" s="4">
        <v>831</v>
      </c>
      <c r="AC450" s="4">
        <v>48</v>
      </c>
      <c r="AD450" s="4">
        <v>5.57</v>
      </c>
      <c r="AE450" s="4">
        <v>0.13</v>
      </c>
      <c r="AF450" s="4">
        <v>990</v>
      </c>
      <c r="AG450" s="4">
        <v>-11</v>
      </c>
      <c r="AH450" s="4">
        <v>8</v>
      </c>
      <c r="AI450" s="4">
        <v>28</v>
      </c>
      <c r="AJ450" s="4">
        <v>190</v>
      </c>
      <c r="AK450" s="4">
        <v>140.1</v>
      </c>
      <c r="AL450" s="4">
        <v>1.6</v>
      </c>
      <c r="AM450" s="4">
        <v>195</v>
      </c>
      <c r="AN450" s="4" t="s">
        <v>155</v>
      </c>
      <c r="AO450" s="4">
        <v>2</v>
      </c>
      <c r="AP450" s="5">
        <v>0.92112268518518514</v>
      </c>
      <c r="AQ450" s="4">
        <v>47.158579000000003</v>
      </c>
      <c r="AR450" s="4">
        <v>-88.485175999999996</v>
      </c>
      <c r="AS450" s="4">
        <v>312.5</v>
      </c>
      <c r="AT450" s="4">
        <v>26.9</v>
      </c>
      <c r="AU450" s="4">
        <v>12</v>
      </c>
      <c r="AV450" s="4">
        <v>12</v>
      </c>
      <c r="AW450" s="4" t="s">
        <v>233</v>
      </c>
      <c r="AX450" s="4">
        <v>0.9</v>
      </c>
      <c r="AY450" s="4">
        <v>1.6</v>
      </c>
      <c r="AZ450" s="4">
        <v>1.8</v>
      </c>
      <c r="BA450" s="4">
        <v>14.023</v>
      </c>
      <c r="BB450" s="4">
        <v>13.57</v>
      </c>
      <c r="BC450" s="4">
        <v>0.97</v>
      </c>
      <c r="BD450" s="4">
        <v>15.19</v>
      </c>
      <c r="BE450" s="4">
        <v>2801.1590000000001</v>
      </c>
      <c r="BF450" s="4">
        <v>133.86000000000001</v>
      </c>
      <c r="BG450" s="4">
        <v>0.57699999999999996</v>
      </c>
      <c r="BH450" s="4">
        <v>0.16900000000000001</v>
      </c>
      <c r="BI450" s="4">
        <v>0.746</v>
      </c>
      <c r="BJ450" s="4">
        <v>0.435</v>
      </c>
      <c r="BK450" s="4">
        <v>0.127</v>
      </c>
      <c r="BL450" s="4">
        <v>0.56299999999999994</v>
      </c>
      <c r="BM450" s="4">
        <v>6.9016999999999999</v>
      </c>
      <c r="BQ450" s="4">
        <v>55.500999999999998</v>
      </c>
      <c r="BR450" s="4">
        <v>0.26607999999999998</v>
      </c>
      <c r="BS450" s="4">
        <v>-5</v>
      </c>
      <c r="BT450" s="4">
        <v>4.0306000000000002E-2</v>
      </c>
      <c r="BU450" s="4">
        <v>6.5023299999999997</v>
      </c>
      <c r="BV450" s="4">
        <v>0.81418100000000004</v>
      </c>
    </row>
    <row r="451" spans="1:74" x14ac:dyDescent="0.25">
      <c r="A451" s="2">
        <v>42068</v>
      </c>
      <c r="B451" s="3">
        <v>4.4328703703703709E-3</v>
      </c>
      <c r="C451" s="4">
        <v>14.41</v>
      </c>
      <c r="D451" s="4">
        <v>0.91459999999999997</v>
      </c>
      <c r="E451" s="4">
        <v>9146.3374490000006</v>
      </c>
      <c r="F451" s="4">
        <v>21.2</v>
      </c>
      <c r="G451" s="4">
        <v>21.2</v>
      </c>
      <c r="H451" s="4">
        <v>843.1</v>
      </c>
      <c r="J451" s="4">
        <v>0.24</v>
      </c>
      <c r="K451" s="4">
        <v>0.86970000000000003</v>
      </c>
      <c r="L451" s="4">
        <v>12.5327</v>
      </c>
      <c r="M451" s="4">
        <v>0.79549999999999998</v>
      </c>
      <c r="N451" s="4">
        <v>18.4696</v>
      </c>
      <c r="O451" s="4">
        <v>18.4572</v>
      </c>
      <c r="P451" s="4">
        <v>36.9</v>
      </c>
      <c r="Q451" s="4">
        <v>13.9254</v>
      </c>
      <c r="R451" s="4">
        <v>13.9161</v>
      </c>
      <c r="S451" s="4">
        <v>27.8</v>
      </c>
      <c r="T451" s="4">
        <v>843.08579999999995</v>
      </c>
      <c r="W451" s="4">
        <v>0</v>
      </c>
      <c r="X451" s="4">
        <v>0.21279999999999999</v>
      </c>
      <c r="Y451" s="4">
        <v>12.2</v>
      </c>
      <c r="Z451" s="4">
        <v>860</v>
      </c>
      <c r="AA451" s="4">
        <v>894</v>
      </c>
      <c r="AB451" s="4">
        <v>829</v>
      </c>
      <c r="AC451" s="4">
        <v>48</v>
      </c>
      <c r="AD451" s="4">
        <v>5.57</v>
      </c>
      <c r="AE451" s="4">
        <v>0.13</v>
      </c>
      <c r="AF451" s="4">
        <v>990</v>
      </c>
      <c r="AG451" s="4">
        <v>-11</v>
      </c>
      <c r="AH451" s="4">
        <v>8</v>
      </c>
      <c r="AI451" s="4">
        <v>28</v>
      </c>
      <c r="AJ451" s="4">
        <v>190</v>
      </c>
      <c r="AK451" s="4">
        <v>141</v>
      </c>
      <c r="AL451" s="4">
        <v>1.8</v>
      </c>
      <c r="AM451" s="4">
        <v>195</v>
      </c>
      <c r="AN451" s="4" t="s">
        <v>155</v>
      </c>
      <c r="AO451" s="4">
        <v>2</v>
      </c>
      <c r="AP451" s="5">
        <v>0.92113425925925929</v>
      </c>
      <c r="AQ451" s="4">
        <v>47.158563000000001</v>
      </c>
      <c r="AR451" s="4">
        <v>-88.485044000000002</v>
      </c>
      <c r="AS451" s="4">
        <v>312.3</v>
      </c>
      <c r="AT451" s="4">
        <v>24.7</v>
      </c>
      <c r="AU451" s="4">
        <v>12</v>
      </c>
      <c r="AV451" s="4">
        <v>12</v>
      </c>
      <c r="AW451" s="4" t="s">
        <v>233</v>
      </c>
      <c r="AX451" s="4">
        <v>0.9</v>
      </c>
      <c r="AY451" s="4">
        <v>1.6</v>
      </c>
      <c r="AZ451" s="4">
        <v>1.8</v>
      </c>
      <c r="BA451" s="4">
        <v>14.023</v>
      </c>
      <c r="BB451" s="4">
        <v>13.74</v>
      </c>
      <c r="BC451" s="4">
        <v>0.98</v>
      </c>
      <c r="BD451" s="4">
        <v>14.978999999999999</v>
      </c>
      <c r="BE451" s="4">
        <v>2833.527</v>
      </c>
      <c r="BF451" s="4">
        <v>114.46899999999999</v>
      </c>
      <c r="BG451" s="4">
        <v>0.437</v>
      </c>
      <c r="BH451" s="4">
        <v>0.437</v>
      </c>
      <c r="BI451" s="4">
        <v>0.874</v>
      </c>
      <c r="BJ451" s="4">
        <v>0.33</v>
      </c>
      <c r="BK451" s="4">
        <v>0.32900000000000001</v>
      </c>
      <c r="BL451" s="4">
        <v>0.65900000000000003</v>
      </c>
      <c r="BM451" s="4">
        <v>6.3033999999999999</v>
      </c>
      <c r="BQ451" s="4">
        <v>34.984999999999999</v>
      </c>
      <c r="BR451" s="4">
        <v>0.29506399999999999</v>
      </c>
      <c r="BS451" s="4">
        <v>-5</v>
      </c>
      <c r="BT451" s="4">
        <v>4.2999999999999997E-2</v>
      </c>
      <c r="BU451" s="4">
        <v>7.2106269999999997</v>
      </c>
      <c r="BV451" s="4">
        <v>0.86860000000000004</v>
      </c>
    </row>
    <row r="452" spans="1:74" x14ac:dyDescent="0.25">
      <c r="A452" s="2">
        <v>42068</v>
      </c>
      <c r="B452" s="3">
        <v>4.4444444444444444E-3</v>
      </c>
      <c r="C452" s="4">
        <v>14.423</v>
      </c>
      <c r="D452" s="4">
        <v>0.63039999999999996</v>
      </c>
      <c r="E452" s="4">
        <v>6303.8167940000003</v>
      </c>
      <c r="F452" s="4">
        <v>19.7</v>
      </c>
      <c r="G452" s="4">
        <v>35.5</v>
      </c>
      <c r="H452" s="4">
        <v>642.1</v>
      </c>
      <c r="J452" s="4">
        <v>0.1</v>
      </c>
      <c r="K452" s="4">
        <v>0.87229999999999996</v>
      </c>
      <c r="L452" s="4">
        <v>12.581799999999999</v>
      </c>
      <c r="M452" s="4">
        <v>0.54990000000000006</v>
      </c>
      <c r="N452" s="4">
        <v>17.1951</v>
      </c>
      <c r="O452" s="4">
        <v>30.9513</v>
      </c>
      <c r="P452" s="4">
        <v>48.1</v>
      </c>
      <c r="Q452" s="4">
        <v>12.964499999999999</v>
      </c>
      <c r="R452" s="4">
        <v>23.336200000000002</v>
      </c>
      <c r="S452" s="4">
        <v>36.299999999999997</v>
      </c>
      <c r="T452" s="4">
        <v>642.09680000000003</v>
      </c>
      <c r="W452" s="4">
        <v>0</v>
      </c>
      <c r="X452" s="4">
        <v>8.72E-2</v>
      </c>
      <c r="Y452" s="4">
        <v>12.2</v>
      </c>
      <c r="Z452" s="4">
        <v>859</v>
      </c>
      <c r="AA452" s="4">
        <v>894</v>
      </c>
      <c r="AB452" s="4">
        <v>828</v>
      </c>
      <c r="AC452" s="4">
        <v>48</v>
      </c>
      <c r="AD452" s="4">
        <v>5.57</v>
      </c>
      <c r="AE452" s="4">
        <v>0.13</v>
      </c>
      <c r="AF452" s="4">
        <v>990</v>
      </c>
      <c r="AG452" s="4">
        <v>-11</v>
      </c>
      <c r="AH452" s="4">
        <v>8</v>
      </c>
      <c r="AI452" s="4">
        <v>28</v>
      </c>
      <c r="AJ452" s="4">
        <v>190.1</v>
      </c>
      <c r="AK452" s="4">
        <v>141</v>
      </c>
      <c r="AL452" s="4">
        <v>1.9</v>
      </c>
      <c r="AM452" s="4">
        <v>195</v>
      </c>
      <c r="AN452" s="4" t="s">
        <v>155</v>
      </c>
      <c r="AO452" s="4">
        <v>2</v>
      </c>
      <c r="AP452" s="5">
        <v>0.92114583333333344</v>
      </c>
      <c r="AQ452" s="4">
        <v>47.158555999999997</v>
      </c>
      <c r="AR452" s="4">
        <v>-88.484909999999999</v>
      </c>
      <c r="AS452" s="4">
        <v>312.10000000000002</v>
      </c>
      <c r="AT452" s="4">
        <v>23.7</v>
      </c>
      <c r="AU452" s="4">
        <v>12</v>
      </c>
      <c r="AV452" s="4">
        <v>12</v>
      </c>
      <c r="AW452" s="4" t="s">
        <v>233</v>
      </c>
      <c r="AX452" s="4">
        <v>0.95644399999999996</v>
      </c>
      <c r="AY452" s="4">
        <v>1.6</v>
      </c>
      <c r="AZ452" s="4">
        <v>1.856444</v>
      </c>
      <c r="BA452" s="4">
        <v>14.023</v>
      </c>
      <c r="BB452" s="4">
        <v>14.03</v>
      </c>
      <c r="BC452" s="4">
        <v>1</v>
      </c>
      <c r="BD452" s="4">
        <v>14.637</v>
      </c>
      <c r="BE452" s="4">
        <v>2891.4679999999998</v>
      </c>
      <c r="BF452" s="4">
        <v>80.433000000000007</v>
      </c>
      <c r="BG452" s="4">
        <v>0.41399999999999998</v>
      </c>
      <c r="BH452" s="4">
        <v>0.745</v>
      </c>
      <c r="BI452" s="4">
        <v>1.159</v>
      </c>
      <c r="BJ452" s="4">
        <v>0.312</v>
      </c>
      <c r="BK452" s="4">
        <v>0.56200000000000006</v>
      </c>
      <c r="BL452" s="4">
        <v>0.874</v>
      </c>
      <c r="BM452" s="4">
        <v>4.8796999999999997</v>
      </c>
      <c r="BQ452" s="4">
        <v>14.576000000000001</v>
      </c>
      <c r="BR452" s="4">
        <v>0.23879400000000001</v>
      </c>
      <c r="BS452" s="4">
        <v>-5</v>
      </c>
      <c r="BT452" s="4">
        <v>4.3203999999999999E-2</v>
      </c>
      <c r="BU452" s="4">
        <v>5.835528</v>
      </c>
      <c r="BV452" s="4">
        <v>0.87272099999999997</v>
      </c>
    </row>
    <row r="453" spans="1:74" x14ac:dyDescent="0.25">
      <c r="A453" s="2">
        <v>42068</v>
      </c>
      <c r="B453" s="3">
        <v>4.4560185185185189E-3</v>
      </c>
      <c r="C453" s="4">
        <v>14.435</v>
      </c>
      <c r="D453" s="4">
        <v>0.30980000000000002</v>
      </c>
      <c r="E453" s="4">
        <v>3097.7099239999998</v>
      </c>
      <c r="F453" s="4">
        <v>14.9</v>
      </c>
      <c r="G453" s="4">
        <v>20.3</v>
      </c>
      <c r="H453" s="4">
        <v>415.1</v>
      </c>
      <c r="J453" s="4">
        <v>0.1</v>
      </c>
      <c r="K453" s="4">
        <v>0.87529999999999997</v>
      </c>
      <c r="L453" s="4">
        <v>12.6348</v>
      </c>
      <c r="M453" s="4">
        <v>0.27110000000000001</v>
      </c>
      <c r="N453" s="4">
        <v>13.0585</v>
      </c>
      <c r="O453" s="4">
        <v>17.760999999999999</v>
      </c>
      <c r="P453" s="4">
        <v>30.8</v>
      </c>
      <c r="Q453" s="4">
        <v>9.8455999999999992</v>
      </c>
      <c r="R453" s="4">
        <v>13.3912</v>
      </c>
      <c r="S453" s="4">
        <v>23.2</v>
      </c>
      <c r="T453" s="4">
        <v>415.05799999999999</v>
      </c>
      <c r="W453" s="4">
        <v>0</v>
      </c>
      <c r="X453" s="4">
        <v>8.7499999999999994E-2</v>
      </c>
      <c r="Y453" s="4">
        <v>12.3</v>
      </c>
      <c r="Z453" s="4">
        <v>859</v>
      </c>
      <c r="AA453" s="4">
        <v>894</v>
      </c>
      <c r="AB453" s="4">
        <v>828</v>
      </c>
      <c r="AC453" s="4">
        <v>48</v>
      </c>
      <c r="AD453" s="4">
        <v>5.57</v>
      </c>
      <c r="AE453" s="4">
        <v>0.13</v>
      </c>
      <c r="AF453" s="4">
        <v>990</v>
      </c>
      <c r="AG453" s="4">
        <v>-11</v>
      </c>
      <c r="AH453" s="4">
        <v>8</v>
      </c>
      <c r="AI453" s="4">
        <v>28</v>
      </c>
      <c r="AJ453" s="4">
        <v>191</v>
      </c>
      <c r="AK453" s="4">
        <v>141</v>
      </c>
      <c r="AL453" s="4">
        <v>2.1</v>
      </c>
      <c r="AM453" s="4">
        <v>195</v>
      </c>
      <c r="AN453" s="4" t="s">
        <v>155</v>
      </c>
      <c r="AO453" s="4">
        <v>2</v>
      </c>
      <c r="AP453" s="5">
        <v>0.92115740740740737</v>
      </c>
      <c r="AQ453" s="4">
        <v>47.158560000000001</v>
      </c>
      <c r="AR453" s="4">
        <v>-88.484774000000002</v>
      </c>
      <c r="AS453" s="4">
        <v>311.8</v>
      </c>
      <c r="AT453" s="4">
        <v>23.3</v>
      </c>
      <c r="AU453" s="4">
        <v>12</v>
      </c>
      <c r="AV453" s="4">
        <v>12</v>
      </c>
      <c r="AW453" s="4" t="s">
        <v>233</v>
      </c>
      <c r="AX453" s="4">
        <v>1</v>
      </c>
      <c r="AY453" s="4">
        <v>1.6</v>
      </c>
      <c r="AZ453" s="4">
        <v>1.9</v>
      </c>
      <c r="BA453" s="4">
        <v>14.023</v>
      </c>
      <c r="BB453" s="4">
        <v>14.37</v>
      </c>
      <c r="BC453" s="4">
        <v>1.02</v>
      </c>
      <c r="BD453" s="4">
        <v>14.249000000000001</v>
      </c>
      <c r="BE453" s="4">
        <v>2959.5549999999998</v>
      </c>
      <c r="BF453" s="4">
        <v>40.421999999999997</v>
      </c>
      <c r="BG453" s="4">
        <v>0.32</v>
      </c>
      <c r="BH453" s="4">
        <v>0.436</v>
      </c>
      <c r="BI453" s="4">
        <v>0.75600000000000001</v>
      </c>
      <c r="BJ453" s="4">
        <v>0.24199999999999999</v>
      </c>
      <c r="BK453" s="4">
        <v>0.32800000000000001</v>
      </c>
      <c r="BL453" s="4">
        <v>0.56999999999999995</v>
      </c>
      <c r="BM453" s="4">
        <v>3.2149999999999999</v>
      </c>
      <c r="BQ453" s="4">
        <v>14.907</v>
      </c>
      <c r="BR453" s="4">
        <v>0.27110600000000001</v>
      </c>
      <c r="BS453" s="4">
        <v>-5</v>
      </c>
      <c r="BT453" s="4">
        <v>4.4796000000000002E-2</v>
      </c>
      <c r="BU453" s="4">
        <v>6.6251530000000001</v>
      </c>
      <c r="BV453" s="4">
        <v>0.90487899999999999</v>
      </c>
    </row>
    <row r="454" spans="1:74" x14ac:dyDescent="0.25">
      <c r="A454" s="2">
        <v>42068</v>
      </c>
      <c r="B454" s="3">
        <v>4.4675925925925933E-3</v>
      </c>
      <c r="C454" s="4">
        <v>14.586</v>
      </c>
      <c r="D454" s="4">
        <v>0.1883</v>
      </c>
      <c r="E454" s="4">
        <v>1882.9671209999999</v>
      </c>
      <c r="F454" s="4">
        <v>12.8</v>
      </c>
      <c r="G454" s="4">
        <v>19</v>
      </c>
      <c r="H454" s="4">
        <v>335.7</v>
      </c>
      <c r="J454" s="4">
        <v>0</v>
      </c>
      <c r="K454" s="4">
        <v>0.87529999999999997</v>
      </c>
      <c r="L454" s="4">
        <v>12.766999999999999</v>
      </c>
      <c r="M454" s="4">
        <v>0.1648</v>
      </c>
      <c r="N454" s="4">
        <v>11.208600000000001</v>
      </c>
      <c r="O454" s="4">
        <v>16.6358</v>
      </c>
      <c r="P454" s="4">
        <v>27.8</v>
      </c>
      <c r="Q454" s="4">
        <v>8.4509000000000007</v>
      </c>
      <c r="R454" s="4">
        <v>12.5428</v>
      </c>
      <c r="S454" s="4">
        <v>21</v>
      </c>
      <c r="T454" s="4">
        <v>335.73219999999998</v>
      </c>
      <c r="W454" s="4">
        <v>0</v>
      </c>
      <c r="X454" s="4">
        <v>0</v>
      </c>
      <c r="Y454" s="4">
        <v>12.3</v>
      </c>
      <c r="Z454" s="4">
        <v>859</v>
      </c>
      <c r="AA454" s="4">
        <v>895</v>
      </c>
      <c r="AB454" s="4">
        <v>830</v>
      </c>
      <c r="AC454" s="4">
        <v>48</v>
      </c>
      <c r="AD454" s="4">
        <v>5.57</v>
      </c>
      <c r="AE454" s="4">
        <v>0.13</v>
      </c>
      <c r="AF454" s="4">
        <v>990</v>
      </c>
      <c r="AG454" s="4">
        <v>-11</v>
      </c>
      <c r="AH454" s="4">
        <v>8</v>
      </c>
      <c r="AI454" s="4">
        <v>28</v>
      </c>
      <c r="AJ454" s="4">
        <v>191</v>
      </c>
      <c r="AK454" s="4">
        <v>141</v>
      </c>
      <c r="AL454" s="4">
        <v>2.1</v>
      </c>
      <c r="AM454" s="4">
        <v>195</v>
      </c>
      <c r="AN454" s="4" t="s">
        <v>155</v>
      </c>
      <c r="AO454" s="4">
        <v>2</v>
      </c>
      <c r="AP454" s="5">
        <v>0.92116898148148152</v>
      </c>
      <c r="AQ454" s="4">
        <v>47.158569999999997</v>
      </c>
      <c r="AR454" s="4">
        <v>-88.484644000000003</v>
      </c>
      <c r="AS454" s="4">
        <v>311.60000000000002</v>
      </c>
      <c r="AT454" s="4">
        <v>22.6</v>
      </c>
      <c r="AU454" s="4">
        <v>12</v>
      </c>
      <c r="AV454" s="4">
        <v>12</v>
      </c>
      <c r="AW454" s="4" t="s">
        <v>233</v>
      </c>
      <c r="AX454" s="4">
        <v>1.0565</v>
      </c>
      <c r="AY454" s="4">
        <v>1.6</v>
      </c>
      <c r="AZ454" s="4">
        <v>1.9564999999999999</v>
      </c>
      <c r="BA454" s="4">
        <v>14.023</v>
      </c>
      <c r="BB454" s="4">
        <v>14.36</v>
      </c>
      <c r="BC454" s="4">
        <v>1.02</v>
      </c>
      <c r="BD454" s="4">
        <v>14.250999999999999</v>
      </c>
      <c r="BE454" s="4">
        <v>2986.375</v>
      </c>
      <c r="BF454" s="4">
        <v>24.536999999999999</v>
      </c>
      <c r="BG454" s="4">
        <v>0.27500000000000002</v>
      </c>
      <c r="BH454" s="4">
        <v>0.40799999999999997</v>
      </c>
      <c r="BI454" s="4">
        <v>0.68200000000000005</v>
      </c>
      <c r="BJ454" s="4">
        <v>0.20699999999999999</v>
      </c>
      <c r="BK454" s="4">
        <v>0.307</v>
      </c>
      <c r="BL454" s="4">
        <v>0.51400000000000001</v>
      </c>
      <c r="BM454" s="4">
        <v>2.597</v>
      </c>
      <c r="BQ454" s="4">
        <v>0</v>
      </c>
      <c r="BR454" s="4">
        <v>0.18828400000000001</v>
      </c>
      <c r="BS454" s="4">
        <v>-5</v>
      </c>
      <c r="BT454" s="4">
        <v>4.3203999999999999E-2</v>
      </c>
      <c r="BU454" s="4">
        <v>4.6011899999999999</v>
      </c>
      <c r="BV454" s="4">
        <v>0.87272099999999997</v>
      </c>
    </row>
    <row r="455" spans="1:74" x14ac:dyDescent="0.25">
      <c r="A455" s="2">
        <v>42068</v>
      </c>
      <c r="B455" s="3">
        <v>4.4791666666666669E-3</v>
      </c>
      <c r="C455" s="4">
        <v>14.85</v>
      </c>
      <c r="D455" s="4">
        <v>0.13619999999999999</v>
      </c>
      <c r="E455" s="4">
        <v>1362.053872</v>
      </c>
      <c r="F455" s="4">
        <v>11.4</v>
      </c>
      <c r="G455" s="4">
        <v>15.2</v>
      </c>
      <c r="H455" s="4">
        <v>398.2</v>
      </c>
      <c r="J455" s="4">
        <v>0</v>
      </c>
      <c r="K455" s="4">
        <v>0.87370000000000003</v>
      </c>
      <c r="L455" s="4">
        <v>12.9748</v>
      </c>
      <c r="M455" s="4">
        <v>0.11899999999999999</v>
      </c>
      <c r="N455" s="4">
        <v>9.9604999999999997</v>
      </c>
      <c r="O455" s="4">
        <v>13.2812</v>
      </c>
      <c r="P455" s="4">
        <v>23.2</v>
      </c>
      <c r="Q455" s="4">
        <v>7.5099</v>
      </c>
      <c r="R455" s="4">
        <v>10.013500000000001</v>
      </c>
      <c r="S455" s="4">
        <v>17.5</v>
      </c>
      <c r="T455" s="4">
        <v>398.21260000000001</v>
      </c>
      <c r="W455" s="4">
        <v>0</v>
      </c>
      <c r="X455" s="4">
        <v>0</v>
      </c>
      <c r="Y455" s="4">
        <v>12.3</v>
      </c>
      <c r="Z455" s="4">
        <v>859</v>
      </c>
      <c r="AA455" s="4">
        <v>893</v>
      </c>
      <c r="AB455" s="4">
        <v>830</v>
      </c>
      <c r="AC455" s="4">
        <v>48</v>
      </c>
      <c r="AD455" s="4">
        <v>5.57</v>
      </c>
      <c r="AE455" s="4">
        <v>0.13</v>
      </c>
      <c r="AF455" s="4">
        <v>990</v>
      </c>
      <c r="AG455" s="4">
        <v>-11</v>
      </c>
      <c r="AH455" s="4">
        <v>8</v>
      </c>
      <c r="AI455" s="4">
        <v>28</v>
      </c>
      <c r="AJ455" s="4">
        <v>191</v>
      </c>
      <c r="AK455" s="4">
        <v>141</v>
      </c>
      <c r="AL455" s="4">
        <v>2.4</v>
      </c>
      <c r="AM455" s="4">
        <v>195</v>
      </c>
      <c r="AN455" s="4" t="s">
        <v>155</v>
      </c>
      <c r="AO455" s="4">
        <v>2</v>
      </c>
      <c r="AP455" s="5">
        <v>0.92118055555555556</v>
      </c>
      <c r="AQ455" s="4">
        <v>47.158588000000002</v>
      </c>
      <c r="AR455" s="4">
        <v>-88.484525000000005</v>
      </c>
      <c r="AS455" s="4">
        <v>311.5</v>
      </c>
      <c r="AT455" s="4">
        <v>21.6</v>
      </c>
      <c r="AU455" s="4">
        <v>12</v>
      </c>
      <c r="AV455" s="4">
        <v>12</v>
      </c>
      <c r="AW455" s="4" t="s">
        <v>233</v>
      </c>
      <c r="AX455" s="4">
        <v>1.2130000000000001</v>
      </c>
      <c r="AY455" s="4">
        <v>1.2609999999999999</v>
      </c>
      <c r="AZ455" s="4">
        <v>2.0565000000000002</v>
      </c>
      <c r="BA455" s="4">
        <v>14.023</v>
      </c>
      <c r="BB455" s="4">
        <v>14.17</v>
      </c>
      <c r="BC455" s="4">
        <v>1.01</v>
      </c>
      <c r="BD455" s="4">
        <v>14.452</v>
      </c>
      <c r="BE455" s="4">
        <v>2995.9870000000001</v>
      </c>
      <c r="BF455" s="4">
        <v>17.489999999999998</v>
      </c>
      <c r="BG455" s="4">
        <v>0.24099999999999999</v>
      </c>
      <c r="BH455" s="4">
        <v>0.32100000000000001</v>
      </c>
      <c r="BI455" s="4">
        <v>0.56200000000000006</v>
      </c>
      <c r="BJ455" s="4">
        <v>0.182</v>
      </c>
      <c r="BK455" s="4">
        <v>0.24199999999999999</v>
      </c>
      <c r="BL455" s="4">
        <v>0.42399999999999999</v>
      </c>
      <c r="BM455" s="4">
        <v>3.0407000000000002</v>
      </c>
      <c r="BQ455" s="4">
        <v>0</v>
      </c>
      <c r="BR455" s="4">
        <v>0.230076</v>
      </c>
      <c r="BS455" s="4">
        <v>-5</v>
      </c>
      <c r="BT455" s="4">
        <v>4.4999999999999998E-2</v>
      </c>
      <c r="BU455" s="4">
        <v>5.6224800000000004</v>
      </c>
      <c r="BV455" s="4">
        <v>0.90900000000000003</v>
      </c>
    </row>
    <row r="456" spans="1:74" x14ac:dyDescent="0.25">
      <c r="A456" s="2">
        <v>42068</v>
      </c>
      <c r="B456" s="3">
        <v>4.4907407407407405E-3</v>
      </c>
      <c r="C456" s="4">
        <v>14.85</v>
      </c>
      <c r="D456" s="4">
        <v>0.192</v>
      </c>
      <c r="E456" s="4">
        <v>1920.4863969999999</v>
      </c>
      <c r="F456" s="4">
        <v>11.3</v>
      </c>
      <c r="G456" s="4">
        <v>14</v>
      </c>
      <c r="H456" s="4">
        <v>315.5</v>
      </c>
      <c r="J456" s="4">
        <v>0</v>
      </c>
      <c r="K456" s="4">
        <v>0.87329999999999997</v>
      </c>
      <c r="L456" s="4">
        <v>12.9686</v>
      </c>
      <c r="M456" s="4">
        <v>0.16769999999999999</v>
      </c>
      <c r="N456" s="4">
        <v>9.8689999999999998</v>
      </c>
      <c r="O456" s="4">
        <v>12.2265</v>
      </c>
      <c r="P456" s="4">
        <v>22.1</v>
      </c>
      <c r="Q456" s="4">
        <v>7.4409000000000001</v>
      </c>
      <c r="R456" s="4">
        <v>9.2182999999999993</v>
      </c>
      <c r="S456" s="4">
        <v>16.7</v>
      </c>
      <c r="T456" s="4">
        <v>315.4898</v>
      </c>
      <c r="W456" s="4">
        <v>0</v>
      </c>
      <c r="X456" s="4">
        <v>0</v>
      </c>
      <c r="Y456" s="4">
        <v>12.3</v>
      </c>
      <c r="Z456" s="4">
        <v>859</v>
      </c>
      <c r="AA456" s="4">
        <v>894</v>
      </c>
      <c r="AB456" s="4">
        <v>832</v>
      </c>
      <c r="AC456" s="4">
        <v>48</v>
      </c>
      <c r="AD456" s="4">
        <v>5.57</v>
      </c>
      <c r="AE456" s="4">
        <v>0.13</v>
      </c>
      <c r="AF456" s="4">
        <v>990</v>
      </c>
      <c r="AG456" s="4">
        <v>-11</v>
      </c>
      <c r="AH456" s="4">
        <v>8</v>
      </c>
      <c r="AI456" s="4">
        <v>28</v>
      </c>
      <c r="AJ456" s="4">
        <v>191</v>
      </c>
      <c r="AK456" s="4">
        <v>141.1</v>
      </c>
      <c r="AL456" s="4">
        <v>2.4</v>
      </c>
      <c r="AM456" s="4">
        <v>195</v>
      </c>
      <c r="AN456" s="4" t="s">
        <v>155</v>
      </c>
      <c r="AO456" s="4">
        <v>2</v>
      </c>
      <c r="AP456" s="5">
        <v>0.9211921296296296</v>
      </c>
      <c r="AQ456" s="4">
        <v>47.158620999999997</v>
      </c>
      <c r="AR456" s="4">
        <v>-88.484416999999993</v>
      </c>
      <c r="AS456" s="4">
        <v>311.3</v>
      </c>
      <c r="AT456" s="4">
        <v>20.7</v>
      </c>
      <c r="AU456" s="4">
        <v>12</v>
      </c>
      <c r="AV456" s="4">
        <v>12</v>
      </c>
      <c r="AW456" s="4" t="s">
        <v>233</v>
      </c>
      <c r="AX456" s="4">
        <v>1.3</v>
      </c>
      <c r="AY456" s="4">
        <v>1.0565</v>
      </c>
      <c r="AZ456" s="4">
        <v>2.1</v>
      </c>
      <c r="BA456" s="4">
        <v>14.023</v>
      </c>
      <c r="BB456" s="4">
        <v>14.13</v>
      </c>
      <c r="BC456" s="4">
        <v>1.01</v>
      </c>
      <c r="BD456" s="4">
        <v>14.506</v>
      </c>
      <c r="BE456" s="4">
        <v>2986.7420000000002</v>
      </c>
      <c r="BF456" s="4">
        <v>24.585000000000001</v>
      </c>
      <c r="BG456" s="4">
        <v>0.23799999999999999</v>
      </c>
      <c r="BH456" s="4">
        <v>0.29499999999999998</v>
      </c>
      <c r="BI456" s="4">
        <v>0.53300000000000003</v>
      </c>
      <c r="BJ456" s="4">
        <v>0.17899999999999999</v>
      </c>
      <c r="BK456" s="4">
        <v>0.222</v>
      </c>
      <c r="BL456" s="4">
        <v>0.40200000000000002</v>
      </c>
      <c r="BM456" s="4">
        <v>2.4028</v>
      </c>
      <c r="BQ456" s="4">
        <v>0</v>
      </c>
      <c r="BR456" s="4">
        <v>0.26478699999999999</v>
      </c>
      <c r="BS456" s="4">
        <v>-5</v>
      </c>
      <c r="BT456" s="4">
        <v>4.4899000000000001E-2</v>
      </c>
      <c r="BU456" s="4">
        <v>6.4707270000000001</v>
      </c>
      <c r="BV456" s="4">
        <v>0.90695800000000004</v>
      </c>
    </row>
    <row r="457" spans="1:74" x14ac:dyDescent="0.25">
      <c r="A457" s="2">
        <v>42068</v>
      </c>
      <c r="B457" s="3">
        <v>4.5023148148148149E-3</v>
      </c>
      <c r="C457" s="4">
        <v>14.842000000000001</v>
      </c>
      <c r="D457" s="4">
        <v>0.48039999999999999</v>
      </c>
      <c r="E457" s="4">
        <v>4804.394198</v>
      </c>
      <c r="F457" s="4">
        <v>11.3</v>
      </c>
      <c r="G457" s="4">
        <v>13.9</v>
      </c>
      <c r="H457" s="4">
        <v>665.9</v>
      </c>
      <c r="J457" s="4">
        <v>0</v>
      </c>
      <c r="K457" s="4">
        <v>0.87050000000000005</v>
      </c>
      <c r="L457" s="4">
        <v>12.9201</v>
      </c>
      <c r="M457" s="4">
        <v>0.41820000000000002</v>
      </c>
      <c r="N457" s="4">
        <v>9.8370999999999995</v>
      </c>
      <c r="O457" s="4">
        <v>12.1005</v>
      </c>
      <c r="P457" s="4">
        <v>21.9</v>
      </c>
      <c r="Q457" s="4">
        <v>7.4156000000000004</v>
      </c>
      <c r="R457" s="4">
        <v>9.1219000000000001</v>
      </c>
      <c r="S457" s="4">
        <v>16.5</v>
      </c>
      <c r="T457" s="4">
        <v>665.87270000000001</v>
      </c>
      <c r="W457" s="4">
        <v>0</v>
      </c>
      <c r="X457" s="4">
        <v>0</v>
      </c>
      <c r="Y457" s="4">
        <v>12.3</v>
      </c>
      <c r="Z457" s="4">
        <v>861</v>
      </c>
      <c r="AA457" s="4">
        <v>898</v>
      </c>
      <c r="AB457" s="4">
        <v>834</v>
      </c>
      <c r="AC457" s="4">
        <v>48</v>
      </c>
      <c r="AD457" s="4">
        <v>5.52</v>
      </c>
      <c r="AE457" s="4">
        <v>0.13</v>
      </c>
      <c r="AF457" s="4">
        <v>990</v>
      </c>
      <c r="AG457" s="4">
        <v>-11.1</v>
      </c>
      <c r="AH457" s="4">
        <v>8</v>
      </c>
      <c r="AI457" s="4">
        <v>28</v>
      </c>
      <c r="AJ457" s="4">
        <v>191</v>
      </c>
      <c r="AK457" s="4">
        <v>142</v>
      </c>
      <c r="AL457" s="4">
        <v>2.2999999999999998</v>
      </c>
      <c r="AM457" s="4">
        <v>195</v>
      </c>
      <c r="AN457" s="4" t="s">
        <v>155</v>
      </c>
      <c r="AO457" s="4">
        <v>2</v>
      </c>
      <c r="AP457" s="5">
        <v>0.92120370370370364</v>
      </c>
      <c r="AQ457" s="4">
        <v>47.158670000000001</v>
      </c>
      <c r="AR457" s="4">
        <v>-88.484318999999999</v>
      </c>
      <c r="AS457" s="4">
        <v>311</v>
      </c>
      <c r="AT457" s="4">
        <v>20.5</v>
      </c>
      <c r="AU457" s="4">
        <v>12</v>
      </c>
      <c r="AV457" s="4">
        <v>12</v>
      </c>
      <c r="AW457" s="4" t="s">
        <v>233</v>
      </c>
      <c r="AX457" s="4">
        <v>1.1306689999999999</v>
      </c>
      <c r="AY457" s="4">
        <v>1.1000000000000001</v>
      </c>
      <c r="AZ457" s="4">
        <v>1.930669</v>
      </c>
      <c r="BA457" s="4">
        <v>14.023</v>
      </c>
      <c r="BB457" s="4">
        <v>13.82</v>
      </c>
      <c r="BC457" s="4">
        <v>0.99</v>
      </c>
      <c r="BD457" s="4">
        <v>14.871</v>
      </c>
      <c r="BE457" s="4">
        <v>2922.7829999999999</v>
      </c>
      <c r="BF457" s="4">
        <v>60.219000000000001</v>
      </c>
      <c r="BG457" s="4">
        <v>0.23300000000000001</v>
      </c>
      <c r="BH457" s="4">
        <v>0.28699999999999998</v>
      </c>
      <c r="BI457" s="4">
        <v>0.52</v>
      </c>
      <c r="BJ457" s="4">
        <v>0.17599999999999999</v>
      </c>
      <c r="BK457" s="4">
        <v>0.216</v>
      </c>
      <c r="BL457" s="4">
        <v>0.39200000000000002</v>
      </c>
      <c r="BM457" s="4">
        <v>4.9813000000000001</v>
      </c>
      <c r="BQ457" s="4">
        <v>0</v>
      </c>
      <c r="BR457" s="4">
        <v>0.26246599999999998</v>
      </c>
      <c r="BS457" s="4">
        <v>-5</v>
      </c>
      <c r="BT457" s="4">
        <v>4.4408000000000003E-2</v>
      </c>
      <c r="BU457" s="4">
        <v>6.4140129999999997</v>
      </c>
      <c r="BV457" s="4">
        <v>0.89704200000000001</v>
      </c>
    </row>
    <row r="458" spans="1:74" x14ac:dyDescent="0.25">
      <c r="A458" s="2">
        <v>42068</v>
      </c>
      <c r="B458" s="3">
        <v>4.5138888888888893E-3</v>
      </c>
      <c r="C458" s="4">
        <v>14.364000000000001</v>
      </c>
      <c r="D458" s="4">
        <v>1.2037</v>
      </c>
      <c r="E458" s="4">
        <v>12037.18699</v>
      </c>
      <c r="F458" s="4">
        <v>11.3</v>
      </c>
      <c r="G458" s="4">
        <v>12.9</v>
      </c>
      <c r="H458" s="4">
        <v>1272.2</v>
      </c>
      <c r="J458" s="4">
        <v>0</v>
      </c>
      <c r="K458" s="4">
        <v>0.86739999999999995</v>
      </c>
      <c r="L458" s="4">
        <v>12.458299999999999</v>
      </c>
      <c r="M458" s="4">
        <v>1.0441</v>
      </c>
      <c r="N458" s="4">
        <v>9.8010999999999999</v>
      </c>
      <c r="O458" s="4">
        <v>11.194100000000001</v>
      </c>
      <c r="P458" s="4">
        <v>21</v>
      </c>
      <c r="Q458" s="4">
        <v>7.3784000000000001</v>
      </c>
      <c r="R458" s="4">
        <v>8.4270999999999994</v>
      </c>
      <c r="S458" s="4">
        <v>15.8</v>
      </c>
      <c r="T458" s="4">
        <v>1272.1950999999999</v>
      </c>
      <c r="W458" s="4">
        <v>0</v>
      </c>
      <c r="X458" s="4">
        <v>0</v>
      </c>
      <c r="Y458" s="4">
        <v>12.4</v>
      </c>
      <c r="Z458" s="4">
        <v>862</v>
      </c>
      <c r="AA458" s="4">
        <v>900</v>
      </c>
      <c r="AB458" s="4">
        <v>834</v>
      </c>
      <c r="AC458" s="4">
        <v>48</v>
      </c>
      <c r="AD458" s="4">
        <v>5.14</v>
      </c>
      <c r="AE458" s="4">
        <v>0.12</v>
      </c>
      <c r="AF458" s="4">
        <v>990</v>
      </c>
      <c r="AG458" s="4">
        <v>-12</v>
      </c>
      <c r="AH458" s="4">
        <v>8</v>
      </c>
      <c r="AI458" s="4">
        <v>28</v>
      </c>
      <c r="AJ458" s="4">
        <v>191</v>
      </c>
      <c r="AK458" s="4">
        <v>142</v>
      </c>
      <c r="AL458" s="4">
        <v>2.6</v>
      </c>
      <c r="AM458" s="4">
        <v>195</v>
      </c>
      <c r="AN458" s="4" t="s">
        <v>155</v>
      </c>
      <c r="AO458" s="4">
        <v>2</v>
      </c>
      <c r="AP458" s="5">
        <v>0.92121527777777779</v>
      </c>
      <c r="AQ458" s="4">
        <v>47.158695000000002</v>
      </c>
      <c r="AR458" s="4">
        <v>-88.484277000000006</v>
      </c>
      <c r="AS458" s="4">
        <v>310.89999999999998</v>
      </c>
      <c r="AT458" s="4">
        <v>20.5</v>
      </c>
      <c r="AU458" s="4">
        <v>12</v>
      </c>
      <c r="AV458" s="4">
        <v>12</v>
      </c>
      <c r="AW458" s="4" t="s">
        <v>233</v>
      </c>
      <c r="AX458" s="4">
        <v>1</v>
      </c>
      <c r="AY458" s="4">
        <v>1.1000000000000001</v>
      </c>
      <c r="AZ458" s="4">
        <v>1.8</v>
      </c>
      <c r="BA458" s="4">
        <v>14.023</v>
      </c>
      <c r="BB458" s="4">
        <v>13.47</v>
      </c>
      <c r="BC458" s="4">
        <v>0.96</v>
      </c>
      <c r="BD458" s="4">
        <v>15.292999999999999</v>
      </c>
      <c r="BE458" s="4">
        <v>2771.7020000000002</v>
      </c>
      <c r="BF458" s="4">
        <v>147.839</v>
      </c>
      <c r="BG458" s="4">
        <v>0.22800000000000001</v>
      </c>
      <c r="BH458" s="4">
        <v>0.26100000000000001</v>
      </c>
      <c r="BI458" s="4">
        <v>0.48899999999999999</v>
      </c>
      <c r="BJ458" s="4">
        <v>0.17199999999999999</v>
      </c>
      <c r="BK458" s="4">
        <v>0.19600000000000001</v>
      </c>
      <c r="BL458" s="4">
        <v>0.36799999999999999</v>
      </c>
      <c r="BM458" s="4">
        <v>9.3597000000000001</v>
      </c>
      <c r="BQ458" s="4">
        <v>0</v>
      </c>
      <c r="BR458" s="4">
        <v>0.34056599999999998</v>
      </c>
      <c r="BS458" s="4">
        <v>-5</v>
      </c>
      <c r="BT458" s="4">
        <v>4.7898000000000003E-2</v>
      </c>
      <c r="BU458" s="4">
        <v>8.3225920000000002</v>
      </c>
      <c r="BV458" s="4">
        <v>0.96754200000000001</v>
      </c>
    </row>
    <row r="459" spans="1:74" x14ac:dyDescent="0.25">
      <c r="A459" s="2">
        <v>42068</v>
      </c>
      <c r="B459" s="3">
        <v>4.5254629629629629E-3</v>
      </c>
      <c r="C459" s="4">
        <v>13.936</v>
      </c>
      <c r="D459" s="4">
        <v>1.6785000000000001</v>
      </c>
      <c r="E459" s="4">
        <v>16785.154470000001</v>
      </c>
      <c r="F459" s="4">
        <v>12.2</v>
      </c>
      <c r="G459" s="4">
        <v>9.1</v>
      </c>
      <c r="H459" s="4">
        <v>1807.3</v>
      </c>
      <c r="J459" s="4">
        <v>0</v>
      </c>
      <c r="K459" s="4">
        <v>0.8659</v>
      </c>
      <c r="L459" s="4">
        <v>12.067600000000001</v>
      </c>
      <c r="M459" s="4">
        <v>1.4535</v>
      </c>
      <c r="N459" s="4">
        <v>10.564299999999999</v>
      </c>
      <c r="O459" s="4">
        <v>7.8799000000000001</v>
      </c>
      <c r="P459" s="4">
        <v>18.399999999999999</v>
      </c>
      <c r="Q459" s="4">
        <v>7.9530000000000003</v>
      </c>
      <c r="R459" s="4">
        <v>5.9321000000000002</v>
      </c>
      <c r="S459" s="4">
        <v>13.9</v>
      </c>
      <c r="T459" s="4">
        <v>1807.2727</v>
      </c>
      <c r="W459" s="4">
        <v>0</v>
      </c>
      <c r="X459" s="4">
        <v>0</v>
      </c>
      <c r="Y459" s="4">
        <v>12.4</v>
      </c>
      <c r="Z459" s="4">
        <v>865</v>
      </c>
      <c r="AA459" s="4">
        <v>903</v>
      </c>
      <c r="AB459" s="4">
        <v>835</v>
      </c>
      <c r="AC459" s="4">
        <v>48</v>
      </c>
      <c r="AD459" s="4">
        <v>5.14</v>
      </c>
      <c r="AE459" s="4">
        <v>0.12</v>
      </c>
      <c r="AF459" s="4">
        <v>990</v>
      </c>
      <c r="AG459" s="4">
        <v>-12</v>
      </c>
      <c r="AH459" s="4">
        <v>8.1011009999999999</v>
      </c>
      <c r="AI459" s="4">
        <v>28</v>
      </c>
      <c r="AJ459" s="4">
        <v>191</v>
      </c>
      <c r="AK459" s="4">
        <v>142</v>
      </c>
      <c r="AL459" s="4">
        <v>2.6</v>
      </c>
      <c r="AM459" s="4">
        <v>195</v>
      </c>
      <c r="AN459" s="4" t="s">
        <v>155</v>
      </c>
      <c r="AO459" s="4">
        <v>2</v>
      </c>
      <c r="AP459" s="5">
        <v>0.92121527777777779</v>
      </c>
      <c r="AQ459" s="4">
        <v>47.158738999999997</v>
      </c>
      <c r="AR459" s="4">
        <v>-88.484234999999998</v>
      </c>
      <c r="AS459" s="4">
        <v>310.7</v>
      </c>
      <c r="AT459" s="4">
        <v>21.7</v>
      </c>
      <c r="AU459" s="4">
        <v>12</v>
      </c>
      <c r="AV459" s="4">
        <v>12</v>
      </c>
      <c r="AW459" s="4" t="s">
        <v>233</v>
      </c>
      <c r="AX459" s="4">
        <v>1</v>
      </c>
      <c r="AY459" s="4">
        <v>1.0435000000000001</v>
      </c>
      <c r="AZ459" s="4">
        <v>1.8</v>
      </c>
      <c r="BA459" s="4">
        <v>14.023</v>
      </c>
      <c r="BB459" s="4">
        <v>13.32</v>
      </c>
      <c r="BC459" s="4">
        <v>0.95</v>
      </c>
      <c r="BD459" s="4">
        <v>15.483000000000001</v>
      </c>
      <c r="BE459" s="4">
        <v>2670.569</v>
      </c>
      <c r="BF459" s="4">
        <v>204.72399999999999</v>
      </c>
      <c r="BG459" s="4">
        <v>0.245</v>
      </c>
      <c r="BH459" s="4">
        <v>0.183</v>
      </c>
      <c r="BI459" s="4">
        <v>0.42699999999999999</v>
      </c>
      <c r="BJ459" s="4">
        <v>0.184</v>
      </c>
      <c r="BK459" s="4">
        <v>0.13700000000000001</v>
      </c>
      <c r="BL459" s="4">
        <v>0.32200000000000001</v>
      </c>
      <c r="BM459" s="4">
        <v>13.226000000000001</v>
      </c>
      <c r="BQ459" s="4">
        <v>0</v>
      </c>
      <c r="BR459" s="4">
        <v>0.372303</v>
      </c>
      <c r="BS459" s="4">
        <v>-5</v>
      </c>
      <c r="BT459" s="4">
        <v>4.7302999999999998E-2</v>
      </c>
      <c r="BU459" s="4">
        <v>9.0981620000000003</v>
      </c>
      <c r="BV459" s="4">
        <v>0.95552700000000002</v>
      </c>
    </row>
    <row r="460" spans="1:74" x14ac:dyDescent="0.25">
      <c r="A460" s="2">
        <v>42068</v>
      </c>
      <c r="B460" s="3">
        <v>4.5370370370370365E-3</v>
      </c>
      <c r="C460" s="4">
        <v>13.724</v>
      </c>
      <c r="D460" s="4">
        <v>2.0520999999999998</v>
      </c>
      <c r="E460" s="4">
        <v>20520.625540000001</v>
      </c>
      <c r="F460" s="4">
        <v>12.3</v>
      </c>
      <c r="G460" s="4">
        <v>9.1999999999999993</v>
      </c>
      <c r="H460" s="4">
        <v>2155.8000000000002</v>
      </c>
      <c r="J460" s="4">
        <v>0</v>
      </c>
      <c r="K460" s="4">
        <v>0.8639</v>
      </c>
      <c r="L460" s="4">
        <v>11.856199999999999</v>
      </c>
      <c r="M460" s="4">
        <v>1.7727999999999999</v>
      </c>
      <c r="N460" s="4">
        <v>10.626099999999999</v>
      </c>
      <c r="O460" s="4">
        <v>7.9474999999999998</v>
      </c>
      <c r="P460" s="4">
        <v>18.600000000000001</v>
      </c>
      <c r="Q460" s="4">
        <v>7.9995000000000003</v>
      </c>
      <c r="R460" s="4">
        <v>5.9829999999999997</v>
      </c>
      <c r="S460" s="4">
        <v>14</v>
      </c>
      <c r="T460" s="4">
        <v>2155.8267999999998</v>
      </c>
      <c r="W460" s="4">
        <v>0</v>
      </c>
      <c r="X460" s="4">
        <v>0</v>
      </c>
      <c r="Y460" s="4">
        <v>12.5</v>
      </c>
      <c r="Z460" s="4">
        <v>865</v>
      </c>
      <c r="AA460" s="4">
        <v>903</v>
      </c>
      <c r="AB460" s="4">
        <v>835</v>
      </c>
      <c r="AC460" s="4">
        <v>48</v>
      </c>
      <c r="AD460" s="4">
        <v>5.14</v>
      </c>
      <c r="AE460" s="4">
        <v>0.12</v>
      </c>
      <c r="AF460" s="4">
        <v>990</v>
      </c>
      <c r="AG460" s="4">
        <v>-12</v>
      </c>
      <c r="AH460" s="4">
        <v>9</v>
      </c>
      <c r="AI460" s="4">
        <v>28</v>
      </c>
      <c r="AJ460" s="4">
        <v>191.1</v>
      </c>
      <c r="AK460" s="4">
        <v>142</v>
      </c>
      <c r="AL460" s="4">
        <v>2.6</v>
      </c>
      <c r="AM460" s="4">
        <v>195</v>
      </c>
      <c r="AN460" s="4" t="s">
        <v>155</v>
      </c>
      <c r="AO460" s="4">
        <v>2</v>
      </c>
      <c r="AP460" s="5">
        <v>0.92122685185185194</v>
      </c>
      <c r="AQ460" s="4">
        <v>47.158817999999997</v>
      </c>
      <c r="AR460" s="4">
        <v>-88.484168999999994</v>
      </c>
      <c r="AS460" s="4">
        <v>310.39999999999998</v>
      </c>
      <c r="AT460" s="4">
        <v>23.7</v>
      </c>
      <c r="AU460" s="4">
        <v>12</v>
      </c>
      <c r="AV460" s="4">
        <v>12</v>
      </c>
      <c r="AW460" s="4" t="s">
        <v>233</v>
      </c>
      <c r="AX460" s="4">
        <v>1</v>
      </c>
      <c r="AY460" s="4">
        <v>1.0565</v>
      </c>
      <c r="AZ460" s="4">
        <v>1.8</v>
      </c>
      <c r="BA460" s="4">
        <v>14.023</v>
      </c>
      <c r="BB460" s="4">
        <v>13.11</v>
      </c>
      <c r="BC460" s="4">
        <v>0.94</v>
      </c>
      <c r="BD460" s="4">
        <v>15.752000000000001</v>
      </c>
      <c r="BE460" s="4">
        <v>2596.6350000000002</v>
      </c>
      <c r="BF460" s="4">
        <v>247.11799999999999</v>
      </c>
      <c r="BG460" s="4">
        <v>0.24399999999999999</v>
      </c>
      <c r="BH460" s="4">
        <v>0.182</v>
      </c>
      <c r="BI460" s="4">
        <v>0.42599999999999999</v>
      </c>
      <c r="BJ460" s="4">
        <v>0.183</v>
      </c>
      <c r="BK460" s="4">
        <v>0.13700000000000001</v>
      </c>
      <c r="BL460" s="4">
        <v>0.32100000000000001</v>
      </c>
      <c r="BM460" s="4">
        <v>15.6135</v>
      </c>
      <c r="BQ460" s="4">
        <v>0</v>
      </c>
      <c r="BR460" s="4">
        <v>0.37142999999999998</v>
      </c>
      <c r="BS460" s="4">
        <v>-5</v>
      </c>
      <c r="BT460" s="4">
        <v>4.9897999999999998E-2</v>
      </c>
      <c r="BU460" s="4">
        <v>9.0768210000000007</v>
      </c>
      <c r="BV460" s="4">
        <v>1.0079400000000001</v>
      </c>
    </row>
    <row r="461" spans="1:74" x14ac:dyDescent="0.25">
      <c r="A461" s="2">
        <v>42068</v>
      </c>
      <c r="B461" s="3">
        <v>4.5486111111111109E-3</v>
      </c>
      <c r="C461" s="4">
        <v>13.662000000000001</v>
      </c>
      <c r="D461" s="4">
        <v>2.1288999999999998</v>
      </c>
      <c r="E461" s="4">
        <v>21289.19355</v>
      </c>
      <c r="F461" s="4">
        <v>12.4</v>
      </c>
      <c r="G461" s="4">
        <v>9.1999999999999993</v>
      </c>
      <c r="H461" s="4">
        <v>2247.8000000000002</v>
      </c>
      <c r="J461" s="4">
        <v>0</v>
      </c>
      <c r="K461" s="4">
        <v>0.86360000000000003</v>
      </c>
      <c r="L461" s="4">
        <v>11.7988</v>
      </c>
      <c r="M461" s="4">
        <v>1.8386</v>
      </c>
      <c r="N461" s="4">
        <v>10.708600000000001</v>
      </c>
      <c r="O461" s="4">
        <v>7.9455</v>
      </c>
      <c r="P461" s="4">
        <v>18.7</v>
      </c>
      <c r="Q461" s="4">
        <v>8.0616000000000003</v>
      </c>
      <c r="R461" s="4">
        <v>5.9814999999999996</v>
      </c>
      <c r="S461" s="4">
        <v>14</v>
      </c>
      <c r="T461" s="4">
        <v>2247.8171000000002</v>
      </c>
      <c r="W461" s="4">
        <v>0</v>
      </c>
      <c r="X461" s="4">
        <v>0</v>
      </c>
      <c r="Y461" s="4">
        <v>12.5</v>
      </c>
      <c r="Z461" s="4">
        <v>864</v>
      </c>
      <c r="AA461" s="4">
        <v>901</v>
      </c>
      <c r="AB461" s="4">
        <v>834</v>
      </c>
      <c r="AC461" s="4">
        <v>48</v>
      </c>
      <c r="AD461" s="4">
        <v>5.14</v>
      </c>
      <c r="AE461" s="4">
        <v>0.12</v>
      </c>
      <c r="AF461" s="4">
        <v>990</v>
      </c>
      <c r="AG461" s="4">
        <v>-12</v>
      </c>
      <c r="AH461" s="4">
        <v>9</v>
      </c>
      <c r="AI461" s="4">
        <v>28</v>
      </c>
      <c r="AJ461" s="4">
        <v>191.9</v>
      </c>
      <c r="AK461" s="4">
        <v>142</v>
      </c>
      <c r="AL461" s="4">
        <v>2.7</v>
      </c>
      <c r="AM461" s="4">
        <v>195</v>
      </c>
      <c r="AN461" s="4" t="s">
        <v>155</v>
      </c>
      <c r="AO461" s="4">
        <v>2</v>
      </c>
      <c r="AP461" s="5">
        <v>0.92123842592592586</v>
      </c>
      <c r="AQ461" s="4">
        <v>47.158963999999997</v>
      </c>
      <c r="AR461" s="4">
        <v>-88.484109000000004</v>
      </c>
      <c r="AS461" s="4">
        <v>310.10000000000002</v>
      </c>
      <c r="AT461" s="4">
        <v>25.2</v>
      </c>
      <c r="AU461" s="4">
        <v>12</v>
      </c>
      <c r="AV461" s="4">
        <v>11</v>
      </c>
      <c r="AW461" s="4" t="s">
        <v>238</v>
      </c>
      <c r="AX461" s="4">
        <v>1.0565</v>
      </c>
      <c r="AY461" s="4">
        <v>1.2130000000000001</v>
      </c>
      <c r="AZ461" s="4">
        <v>1.913</v>
      </c>
      <c r="BA461" s="4">
        <v>14.023</v>
      </c>
      <c r="BB461" s="4">
        <v>13.08</v>
      </c>
      <c r="BC461" s="4">
        <v>0.93</v>
      </c>
      <c r="BD461" s="4">
        <v>15.789</v>
      </c>
      <c r="BE461" s="4">
        <v>2580.7689999999998</v>
      </c>
      <c r="BF461" s="4">
        <v>255.965</v>
      </c>
      <c r="BG461" s="4">
        <v>0.245</v>
      </c>
      <c r="BH461" s="4">
        <v>0.182</v>
      </c>
      <c r="BI461" s="4">
        <v>0.42699999999999999</v>
      </c>
      <c r="BJ461" s="4">
        <v>0.185</v>
      </c>
      <c r="BK461" s="4">
        <v>0.13700000000000001</v>
      </c>
      <c r="BL461" s="4">
        <v>0.32200000000000001</v>
      </c>
      <c r="BM461" s="4">
        <v>16.259</v>
      </c>
      <c r="BQ461" s="4">
        <v>0</v>
      </c>
      <c r="BR461" s="4">
        <v>0.33826600000000001</v>
      </c>
      <c r="BS461" s="4">
        <v>-5</v>
      </c>
      <c r="BT461" s="4">
        <v>4.9000000000000002E-2</v>
      </c>
      <c r="BU461" s="4">
        <v>8.266375</v>
      </c>
      <c r="BV461" s="4">
        <v>0.98980000000000001</v>
      </c>
    </row>
    <row r="462" spans="1:74" x14ac:dyDescent="0.25">
      <c r="A462" s="2">
        <v>42068</v>
      </c>
      <c r="B462" s="3">
        <v>4.5601851851851853E-3</v>
      </c>
      <c r="C462" s="4">
        <v>13.670999999999999</v>
      </c>
      <c r="D462" s="4">
        <v>1.7089000000000001</v>
      </c>
      <c r="E462" s="4">
        <v>17089.113509999999</v>
      </c>
      <c r="F462" s="4">
        <v>12.3</v>
      </c>
      <c r="G462" s="4">
        <v>9.1999999999999993</v>
      </c>
      <c r="H462" s="4">
        <v>1991.4</v>
      </c>
      <c r="J462" s="4">
        <v>0</v>
      </c>
      <c r="K462" s="4">
        <v>0.86750000000000005</v>
      </c>
      <c r="L462" s="4">
        <v>11.8596</v>
      </c>
      <c r="M462" s="4">
        <v>1.4824999999999999</v>
      </c>
      <c r="N462" s="4">
        <v>10.6709</v>
      </c>
      <c r="O462" s="4">
        <v>7.9810999999999996</v>
      </c>
      <c r="P462" s="4">
        <v>18.7</v>
      </c>
      <c r="Q462" s="4">
        <v>8.0332000000000008</v>
      </c>
      <c r="R462" s="4">
        <v>6.0083000000000002</v>
      </c>
      <c r="S462" s="4">
        <v>14</v>
      </c>
      <c r="T462" s="4">
        <v>1991.3617999999999</v>
      </c>
      <c r="W462" s="4">
        <v>0</v>
      </c>
      <c r="X462" s="4">
        <v>0</v>
      </c>
      <c r="Y462" s="4">
        <v>12.4</v>
      </c>
      <c r="Z462" s="4">
        <v>864</v>
      </c>
      <c r="AA462" s="4">
        <v>902</v>
      </c>
      <c r="AB462" s="4">
        <v>834</v>
      </c>
      <c r="AC462" s="4">
        <v>48</v>
      </c>
      <c r="AD462" s="4">
        <v>5.14</v>
      </c>
      <c r="AE462" s="4">
        <v>0.12</v>
      </c>
      <c r="AF462" s="4">
        <v>990</v>
      </c>
      <c r="AG462" s="4">
        <v>-12</v>
      </c>
      <c r="AH462" s="4">
        <v>9</v>
      </c>
      <c r="AI462" s="4">
        <v>28</v>
      </c>
      <c r="AJ462" s="4">
        <v>191.1</v>
      </c>
      <c r="AK462" s="4">
        <v>142</v>
      </c>
      <c r="AL462" s="4">
        <v>2.6</v>
      </c>
      <c r="AM462" s="4">
        <v>195</v>
      </c>
      <c r="AN462" s="4" t="s">
        <v>155</v>
      </c>
      <c r="AO462" s="4">
        <v>2</v>
      </c>
      <c r="AP462" s="5">
        <v>0.92126157407407405</v>
      </c>
      <c r="AQ462" s="4">
        <v>47.159050000000001</v>
      </c>
      <c r="AR462" s="4">
        <v>-88.484082999999998</v>
      </c>
      <c r="AS462" s="4">
        <v>310</v>
      </c>
      <c r="AT462" s="4">
        <v>26.1</v>
      </c>
      <c r="AU462" s="4">
        <v>12</v>
      </c>
      <c r="AV462" s="4">
        <v>12</v>
      </c>
      <c r="AW462" s="4" t="s">
        <v>238</v>
      </c>
      <c r="AX462" s="4">
        <v>0.98711300000000002</v>
      </c>
      <c r="AY462" s="4">
        <v>1.3</v>
      </c>
      <c r="AZ462" s="4">
        <v>1.887113</v>
      </c>
      <c r="BA462" s="4">
        <v>14.023</v>
      </c>
      <c r="BB462" s="4">
        <v>13.48</v>
      </c>
      <c r="BC462" s="4">
        <v>0.96</v>
      </c>
      <c r="BD462" s="4">
        <v>15.273</v>
      </c>
      <c r="BE462" s="4">
        <v>2655.7510000000002</v>
      </c>
      <c r="BF462" s="4">
        <v>211.29400000000001</v>
      </c>
      <c r="BG462" s="4">
        <v>0.25</v>
      </c>
      <c r="BH462" s="4">
        <v>0.187</v>
      </c>
      <c r="BI462" s="4">
        <v>0.437</v>
      </c>
      <c r="BJ462" s="4">
        <v>0.188</v>
      </c>
      <c r="BK462" s="4">
        <v>0.14099999999999999</v>
      </c>
      <c r="BL462" s="4">
        <v>0.32900000000000001</v>
      </c>
      <c r="BM462" s="4">
        <v>14.746499999999999</v>
      </c>
      <c r="BQ462" s="4">
        <v>0</v>
      </c>
      <c r="BR462" s="4">
        <v>0.32636599999999999</v>
      </c>
      <c r="BS462" s="4">
        <v>-5</v>
      </c>
      <c r="BT462" s="4">
        <v>4.9203999999999998E-2</v>
      </c>
      <c r="BU462" s="4">
        <v>7.9755700000000003</v>
      </c>
      <c r="BV462" s="4">
        <v>0.99392100000000005</v>
      </c>
    </row>
    <row r="463" spans="1:74" x14ac:dyDescent="0.25">
      <c r="A463" s="2">
        <v>42068</v>
      </c>
      <c r="B463" s="3">
        <v>4.5717592592592589E-3</v>
      </c>
      <c r="C463" s="4">
        <v>13.962999999999999</v>
      </c>
      <c r="D463" s="4">
        <v>0.84689999999999999</v>
      </c>
      <c r="E463" s="4">
        <v>8469.4368599999998</v>
      </c>
      <c r="F463" s="4">
        <v>12.6</v>
      </c>
      <c r="G463" s="4">
        <v>33.1</v>
      </c>
      <c r="H463" s="4">
        <v>1123.0999999999999</v>
      </c>
      <c r="J463" s="4">
        <v>0</v>
      </c>
      <c r="K463" s="4">
        <v>0.87370000000000003</v>
      </c>
      <c r="L463" s="4">
        <v>12.1995</v>
      </c>
      <c r="M463" s="4">
        <v>0.74</v>
      </c>
      <c r="N463" s="4">
        <v>11.0076</v>
      </c>
      <c r="O463" s="4">
        <v>28.9011</v>
      </c>
      <c r="P463" s="4">
        <v>39.9</v>
      </c>
      <c r="Q463" s="4">
        <v>8.2866999999999997</v>
      </c>
      <c r="R463" s="4">
        <v>21.757200000000001</v>
      </c>
      <c r="S463" s="4">
        <v>30</v>
      </c>
      <c r="T463" s="4">
        <v>1123.0821000000001</v>
      </c>
      <c r="W463" s="4">
        <v>0</v>
      </c>
      <c r="X463" s="4">
        <v>0</v>
      </c>
      <c r="Y463" s="4">
        <v>12.5</v>
      </c>
      <c r="Z463" s="4">
        <v>865</v>
      </c>
      <c r="AA463" s="4">
        <v>903</v>
      </c>
      <c r="AB463" s="4">
        <v>837</v>
      </c>
      <c r="AC463" s="4">
        <v>48</v>
      </c>
      <c r="AD463" s="4">
        <v>5.14</v>
      </c>
      <c r="AE463" s="4">
        <v>0.12</v>
      </c>
      <c r="AF463" s="4">
        <v>990</v>
      </c>
      <c r="AG463" s="4">
        <v>-12</v>
      </c>
      <c r="AH463" s="4">
        <v>9</v>
      </c>
      <c r="AI463" s="4">
        <v>28</v>
      </c>
      <c r="AJ463" s="4">
        <v>192</v>
      </c>
      <c r="AK463" s="4">
        <v>142</v>
      </c>
      <c r="AL463" s="4">
        <v>2.8</v>
      </c>
      <c r="AM463" s="4">
        <v>195</v>
      </c>
      <c r="AN463" s="4" t="s">
        <v>155</v>
      </c>
      <c r="AO463" s="4">
        <v>2</v>
      </c>
      <c r="AP463" s="5">
        <v>0.92126157407407405</v>
      </c>
      <c r="AQ463" s="4">
        <v>47.159174</v>
      </c>
      <c r="AR463" s="4">
        <v>-88.484091000000006</v>
      </c>
      <c r="AS463" s="4">
        <v>310.3</v>
      </c>
      <c r="AT463" s="4">
        <v>26.6</v>
      </c>
      <c r="AU463" s="4">
        <v>12</v>
      </c>
      <c r="AV463" s="4">
        <v>12</v>
      </c>
      <c r="AW463" s="4" t="s">
        <v>233</v>
      </c>
      <c r="AX463" s="4">
        <v>1.238739</v>
      </c>
      <c r="AY463" s="4">
        <v>1.4129130000000001</v>
      </c>
      <c r="AZ463" s="4">
        <v>2.1387390000000002</v>
      </c>
      <c r="BA463" s="4">
        <v>14.023</v>
      </c>
      <c r="BB463" s="4">
        <v>14.16</v>
      </c>
      <c r="BC463" s="4">
        <v>1.01</v>
      </c>
      <c r="BD463" s="4">
        <v>14.452</v>
      </c>
      <c r="BE463" s="4">
        <v>2834.65</v>
      </c>
      <c r="BF463" s="4">
        <v>109.438</v>
      </c>
      <c r="BG463" s="4">
        <v>0.26800000000000002</v>
      </c>
      <c r="BH463" s="4">
        <v>0.70299999999999996</v>
      </c>
      <c r="BI463" s="4">
        <v>0.97099999999999997</v>
      </c>
      <c r="BJ463" s="4">
        <v>0.20200000000000001</v>
      </c>
      <c r="BK463" s="4">
        <v>0.52900000000000003</v>
      </c>
      <c r="BL463" s="4">
        <v>0.73099999999999998</v>
      </c>
      <c r="BM463" s="4">
        <v>8.6295999999999999</v>
      </c>
      <c r="BQ463" s="4">
        <v>0</v>
      </c>
      <c r="BR463" s="4">
        <v>0.35844799999999999</v>
      </c>
      <c r="BS463" s="4">
        <v>-5</v>
      </c>
      <c r="BT463" s="4">
        <v>5.0796000000000001E-2</v>
      </c>
      <c r="BU463" s="4">
        <v>8.7595729999999996</v>
      </c>
      <c r="BV463" s="4">
        <v>1.026079</v>
      </c>
    </row>
    <row r="464" spans="1:74" x14ac:dyDescent="0.25">
      <c r="A464" s="2">
        <v>42068</v>
      </c>
      <c r="B464" s="3">
        <v>4.5833333333333334E-3</v>
      </c>
      <c r="C464" s="4">
        <v>13.946999999999999</v>
      </c>
      <c r="D464" s="4">
        <v>0.24560000000000001</v>
      </c>
      <c r="E464" s="4">
        <v>2456.362897</v>
      </c>
      <c r="F464" s="4">
        <v>12.7</v>
      </c>
      <c r="G464" s="4">
        <v>44.4</v>
      </c>
      <c r="H464" s="4">
        <v>508.5</v>
      </c>
      <c r="J464" s="4">
        <v>0</v>
      </c>
      <c r="K464" s="4">
        <v>0.87970000000000004</v>
      </c>
      <c r="L464" s="4">
        <v>12.2692</v>
      </c>
      <c r="M464" s="4">
        <v>0.21609999999999999</v>
      </c>
      <c r="N464" s="4">
        <v>11.172599999999999</v>
      </c>
      <c r="O464" s="4">
        <v>39.060299999999998</v>
      </c>
      <c r="P464" s="4">
        <v>50.2</v>
      </c>
      <c r="Q464" s="4">
        <v>8.4108999999999998</v>
      </c>
      <c r="R464" s="4">
        <v>29.405200000000001</v>
      </c>
      <c r="S464" s="4">
        <v>37.799999999999997</v>
      </c>
      <c r="T464" s="4">
        <v>508.48090000000002</v>
      </c>
      <c r="W464" s="4">
        <v>0</v>
      </c>
      <c r="X464" s="4">
        <v>0</v>
      </c>
      <c r="Y464" s="4">
        <v>12.5</v>
      </c>
      <c r="Z464" s="4">
        <v>869</v>
      </c>
      <c r="AA464" s="4">
        <v>906</v>
      </c>
      <c r="AB464" s="4">
        <v>841</v>
      </c>
      <c r="AC464" s="4">
        <v>48</v>
      </c>
      <c r="AD464" s="4">
        <v>5.14</v>
      </c>
      <c r="AE464" s="4">
        <v>0.12</v>
      </c>
      <c r="AF464" s="4">
        <v>990</v>
      </c>
      <c r="AG464" s="4">
        <v>-12</v>
      </c>
      <c r="AH464" s="4">
        <v>9</v>
      </c>
      <c r="AI464" s="4">
        <v>28</v>
      </c>
      <c r="AJ464" s="4">
        <v>192</v>
      </c>
      <c r="AK464" s="4">
        <v>142</v>
      </c>
      <c r="AL464" s="4">
        <v>3</v>
      </c>
      <c r="AM464" s="4">
        <v>195</v>
      </c>
      <c r="AN464" s="4" t="s">
        <v>155</v>
      </c>
      <c r="AO464" s="4">
        <v>2</v>
      </c>
      <c r="AP464" s="5">
        <v>0.92128472222222213</v>
      </c>
      <c r="AQ464" s="4">
        <v>47.159269999999999</v>
      </c>
      <c r="AR464" s="4">
        <v>-88.484097000000006</v>
      </c>
      <c r="AS464" s="4">
        <v>310.60000000000002</v>
      </c>
      <c r="AT464" s="4">
        <v>26.8</v>
      </c>
      <c r="AU464" s="4">
        <v>12</v>
      </c>
      <c r="AV464" s="4">
        <v>12</v>
      </c>
      <c r="AW464" s="4" t="s">
        <v>233</v>
      </c>
      <c r="AX464" s="4">
        <v>1.613</v>
      </c>
      <c r="AY464" s="4">
        <v>1.613</v>
      </c>
      <c r="AZ464" s="4">
        <v>2.5129999999999999</v>
      </c>
      <c r="BA464" s="4">
        <v>14.023</v>
      </c>
      <c r="BB464" s="4">
        <v>14.88</v>
      </c>
      <c r="BC464" s="4">
        <v>1.06</v>
      </c>
      <c r="BD464" s="4">
        <v>13.670999999999999</v>
      </c>
      <c r="BE464" s="4">
        <v>2968.5120000000002</v>
      </c>
      <c r="BF464" s="4">
        <v>33.277000000000001</v>
      </c>
      <c r="BG464" s="4">
        <v>0.28299999999999997</v>
      </c>
      <c r="BH464" s="4">
        <v>0.99</v>
      </c>
      <c r="BI464" s="4">
        <v>1.2729999999999999</v>
      </c>
      <c r="BJ464" s="4">
        <v>0.21299999999999999</v>
      </c>
      <c r="BK464" s="4">
        <v>0.745</v>
      </c>
      <c r="BL464" s="4">
        <v>0.95799999999999996</v>
      </c>
      <c r="BM464" s="4">
        <v>4.0682999999999998</v>
      </c>
      <c r="BQ464" s="4">
        <v>0</v>
      </c>
      <c r="BR464" s="4">
        <v>0.38489600000000002</v>
      </c>
      <c r="BS464" s="4">
        <v>-5</v>
      </c>
      <c r="BT464" s="4">
        <v>4.9102E-2</v>
      </c>
      <c r="BU464" s="4">
        <v>9.4058960000000003</v>
      </c>
      <c r="BV464" s="4">
        <v>0.99185999999999996</v>
      </c>
    </row>
    <row r="465" spans="1:74" x14ac:dyDescent="0.25">
      <c r="A465" s="2">
        <v>42068</v>
      </c>
      <c r="B465" s="3">
        <v>4.5949074074074078E-3</v>
      </c>
      <c r="C465" s="4">
        <v>13.664999999999999</v>
      </c>
      <c r="D465" s="4">
        <v>0.10489999999999999</v>
      </c>
      <c r="E465" s="4">
        <v>1048.7144020000001</v>
      </c>
      <c r="F465" s="4">
        <v>12.4</v>
      </c>
      <c r="G465" s="4">
        <v>8.4</v>
      </c>
      <c r="H465" s="4">
        <v>354.5</v>
      </c>
      <c r="J465" s="4">
        <v>0</v>
      </c>
      <c r="K465" s="4">
        <v>0.88329999999999997</v>
      </c>
      <c r="L465" s="4">
        <v>12.0694</v>
      </c>
      <c r="M465" s="4">
        <v>9.2600000000000002E-2</v>
      </c>
      <c r="N465" s="4">
        <v>10.954599999999999</v>
      </c>
      <c r="O465" s="4">
        <v>7.3836000000000004</v>
      </c>
      <c r="P465" s="4">
        <v>18.3</v>
      </c>
      <c r="Q465" s="4">
        <v>8.2468000000000004</v>
      </c>
      <c r="R465" s="4">
        <v>5.5585000000000004</v>
      </c>
      <c r="S465" s="4">
        <v>13.8</v>
      </c>
      <c r="T465" s="4">
        <v>354.5154</v>
      </c>
      <c r="W465" s="4">
        <v>0</v>
      </c>
      <c r="X465" s="4">
        <v>0</v>
      </c>
      <c r="Y465" s="4">
        <v>12.5</v>
      </c>
      <c r="Z465" s="4">
        <v>871</v>
      </c>
      <c r="AA465" s="4">
        <v>907</v>
      </c>
      <c r="AB465" s="4">
        <v>842</v>
      </c>
      <c r="AC465" s="4">
        <v>48</v>
      </c>
      <c r="AD465" s="4">
        <v>5.14</v>
      </c>
      <c r="AE465" s="4">
        <v>0.12</v>
      </c>
      <c r="AF465" s="4">
        <v>990</v>
      </c>
      <c r="AG465" s="4">
        <v>-12</v>
      </c>
      <c r="AH465" s="4">
        <v>9</v>
      </c>
      <c r="AI465" s="4">
        <v>28</v>
      </c>
      <c r="AJ465" s="4">
        <v>192</v>
      </c>
      <c r="AK465" s="4">
        <v>142</v>
      </c>
      <c r="AL465" s="4">
        <v>2.9</v>
      </c>
      <c r="AM465" s="4">
        <v>195</v>
      </c>
      <c r="AN465" s="4" t="s">
        <v>155</v>
      </c>
      <c r="AO465" s="4">
        <v>2</v>
      </c>
      <c r="AP465" s="5">
        <v>0.92128472222222213</v>
      </c>
      <c r="AQ465" s="4">
        <v>47.159396000000001</v>
      </c>
      <c r="AR465" s="4">
        <v>-88.484105</v>
      </c>
      <c r="AS465" s="4">
        <v>310.7</v>
      </c>
      <c r="AT465" s="4">
        <v>27.3</v>
      </c>
      <c r="AU465" s="4">
        <v>12</v>
      </c>
      <c r="AV465" s="4">
        <v>12</v>
      </c>
      <c r="AW465" s="4" t="s">
        <v>233</v>
      </c>
      <c r="AX465" s="4">
        <v>1.8694999999999999</v>
      </c>
      <c r="AY465" s="4">
        <v>1.8694999999999999</v>
      </c>
      <c r="AZ465" s="4">
        <v>2.8260000000000001</v>
      </c>
      <c r="BA465" s="4">
        <v>14.023</v>
      </c>
      <c r="BB465" s="4">
        <v>15.35</v>
      </c>
      <c r="BC465" s="4">
        <v>1.0900000000000001</v>
      </c>
      <c r="BD465" s="4">
        <v>13.217000000000001</v>
      </c>
      <c r="BE465" s="4">
        <v>3001.5210000000002</v>
      </c>
      <c r="BF465" s="4">
        <v>14.662000000000001</v>
      </c>
      <c r="BG465" s="4">
        <v>0.28499999999999998</v>
      </c>
      <c r="BH465" s="4">
        <v>0.192</v>
      </c>
      <c r="BI465" s="4">
        <v>0.47799999999999998</v>
      </c>
      <c r="BJ465" s="4">
        <v>0.215</v>
      </c>
      <c r="BK465" s="4">
        <v>0.14499999999999999</v>
      </c>
      <c r="BL465" s="4">
        <v>0.36</v>
      </c>
      <c r="BM465" s="4">
        <v>2.9155000000000002</v>
      </c>
      <c r="BQ465" s="4">
        <v>0</v>
      </c>
      <c r="BR465" s="4">
        <v>0.43197799999999997</v>
      </c>
      <c r="BS465" s="4">
        <v>-5</v>
      </c>
      <c r="BT465" s="4">
        <v>0.05</v>
      </c>
      <c r="BU465" s="4">
        <v>10.556462</v>
      </c>
      <c r="BV465" s="4">
        <v>1.01</v>
      </c>
    </row>
    <row r="466" spans="1:74" x14ac:dyDescent="0.25">
      <c r="A466" s="2">
        <v>42068</v>
      </c>
      <c r="B466" s="3">
        <v>4.6064814814814814E-3</v>
      </c>
      <c r="C466" s="4">
        <v>13.548</v>
      </c>
      <c r="D466" s="4">
        <v>5.5599999999999997E-2</v>
      </c>
      <c r="E466" s="4">
        <v>555.95496200000002</v>
      </c>
      <c r="F466" s="4">
        <v>38</v>
      </c>
      <c r="G466" s="4">
        <v>8.1999999999999993</v>
      </c>
      <c r="H466" s="4">
        <v>276.2</v>
      </c>
      <c r="J466" s="4">
        <v>0</v>
      </c>
      <c r="K466" s="4">
        <v>0.88470000000000004</v>
      </c>
      <c r="L466" s="4">
        <v>11.9857</v>
      </c>
      <c r="M466" s="4">
        <v>4.9200000000000001E-2</v>
      </c>
      <c r="N466" s="4">
        <v>33.603900000000003</v>
      </c>
      <c r="O466" s="4">
        <v>7.2537000000000003</v>
      </c>
      <c r="P466" s="4">
        <v>40.9</v>
      </c>
      <c r="Q466" s="4">
        <v>25.297599999999999</v>
      </c>
      <c r="R466" s="4">
        <v>5.4607000000000001</v>
      </c>
      <c r="S466" s="4">
        <v>30.8</v>
      </c>
      <c r="T466" s="4">
        <v>276.16120000000001</v>
      </c>
      <c r="W466" s="4">
        <v>0</v>
      </c>
      <c r="X466" s="4">
        <v>0</v>
      </c>
      <c r="Y466" s="4">
        <v>12.5</v>
      </c>
      <c r="Z466" s="4">
        <v>872</v>
      </c>
      <c r="AA466" s="4">
        <v>906</v>
      </c>
      <c r="AB466" s="4">
        <v>843</v>
      </c>
      <c r="AC466" s="4">
        <v>48</v>
      </c>
      <c r="AD466" s="4">
        <v>5.14</v>
      </c>
      <c r="AE466" s="4">
        <v>0.12</v>
      </c>
      <c r="AF466" s="4">
        <v>990</v>
      </c>
      <c r="AG466" s="4">
        <v>-12</v>
      </c>
      <c r="AH466" s="4">
        <v>8.8979999999999997</v>
      </c>
      <c r="AI466" s="4">
        <v>28</v>
      </c>
      <c r="AJ466" s="4">
        <v>192</v>
      </c>
      <c r="AK466" s="4">
        <v>142</v>
      </c>
      <c r="AL466" s="4">
        <v>2.9</v>
      </c>
      <c r="AM466" s="4">
        <v>195</v>
      </c>
      <c r="AN466" s="4" t="s">
        <v>155</v>
      </c>
      <c r="AO466" s="4">
        <v>2</v>
      </c>
      <c r="AP466" s="5">
        <v>0.92130787037037043</v>
      </c>
      <c r="AQ466" s="4">
        <v>47.159565999999998</v>
      </c>
      <c r="AR466" s="4">
        <v>-88.484115000000003</v>
      </c>
      <c r="AS466" s="4">
        <v>310.8</v>
      </c>
      <c r="AT466" s="4">
        <v>28.7</v>
      </c>
      <c r="AU466" s="4">
        <v>12</v>
      </c>
      <c r="AV466" s="4">
        <v>12</v>
      </c>
      <c r="AW466" s="4" t="s">
        <v>233</v>
      </c>
      <c r="AX466" s="4">
        <v>2.113</v>
      </c>
      <c r="AY466" s="4">
        <v>2.0565000000000002</v>
      </c>
      <c r="AZ466" s="4">
        <v>3.113</v>
      </c>
      <c r="BA466" s="4">
        <v>14.023</v>
      </c>
      <c r="BB466" s="4">
        <v>15.54</v>
      </c>
      <c r="BC466" s="4">
        <v>1.1100000000000001</v>
      </c>
      <c r="BD466" s="4">
        <v>13.037000000000001</v>
      </c>
      <c r="BE466" s="4">
        <v>3014.1729999999998</v>
      </c>
      <c r="BF466" s="4">
        <v>7.8719999999999999</v>
      </c>
      <c r="BG466" s="4">
        <v>0.88500000000000001</v>
      </c>
      <c r="BH466" s="4">
        <v>0.191</v>
      </c>
      <c r="BI466" s="4">
        <v>1.0760000000000001</v>
      </c>
      <c r="BJ466" s="4">
        <v>0.66600000000000004</v>
      </c>
      <c r="BK466" s="4">
        <v>0.14399999999999999</v>
      </c>
      <c r="BL466" s="4">
        <v>0.81</v>
      </c>
      <c r="BM466" s="4">
        <v>2.2966000000000002</v>
      </c>
      <c r="BQ466" s="4">
        <v>0</v>
      </c>
      <c r="BR466" s="4">
        <v>0.46516400000000002</v>
      </c>
      <c r="BS466" s="4">
        <v>-5</v>
      </c>
      <c r="BT466" s="4">
        <v>4.9897999999999998E-2</v>
      </c>
      <c r="BU466" s="4">
        <v>11.367445999999999</v>
      </c>
      <c r="BV466" s="4">
        <v>1.0079400000000001</v>
      </c>
    </row>
    <row r="467" spans="1:74" x14ac:dyDescent="0.25">
      <c r="A467" s="2">
        <v>42068</v>
      </c>
      <c r="B467" s="3">
        <v>4.6180555555555558E-3</v>
      </c>
      <c r="C467" s="4">
        <v>13.877000000000001</v>
      </c>
      <c r="D467" s="4">
        <v>0.11260000000000001</v>
      </c>
      <c r="E467" s="4">
        <v>1126.3099319999999</v>
      </c>
      <c r="F467" s="4">
        <v>73.900000000000006</v>
      </c>
      <c r="G467" s="4">
        <v>36.799999999999997</v>
      </c>
      <c r="H467" s="4">
        <v>267.39999999999998</v>
      </c>
      <c r="J467" s="4">
        <v>0</v>
      </c>
      <c r="K467" s="4">
        <v>0.88160000000000005</v>
      </c>
      <c r="L467" s="4">
        <v>12.2339</v>
      </c>
      <c r="M467" s="4">
        <v>9.9299999999999999E-2</v>
      </c>
      <c r="N467" s="4">
        <v>65.136899999999997</v>
      </c>
      <c r="O467" s="4">
        <v>32.453699999999998</v>
      </c>
      <c r="P467" s="4">
        <v>97.6</v>
      </c>
      <c r="Q467" s="4">
        <v>49.036099999999998</v>
      </c>
      <c r="R467" s="4">
        <v>24.431699999999999</v>
      </c>
      <c r="S467" s="4">
        <v>73.5</v>
      </c>
      <c r="T467" s="4">
        <v>267.41090000000003</v>
      </c>
      <c r="W467" s="4">
        <v>0</v>
      </c>
      <c r="X467" s="4">
        <v>0</v>
      </c>
      <c r="Y467" s="4">
        <v>12.4</v>
      </c>
      <c r="Z467" s="4">
        <v>872</v>
      </c>
      <c r="AA467" s="4">
        <v>906</v>
      </c>
      <c r="AB467" s="4">
        <v>842</v>
      </c>
      <c r="AC467" s="4">
        <v>48</v>
      </c>
      <c r="AD467" s="4">
        <v>5.14</v>
      </c>
      <c r="AE467" s="4">
        <v>0.12</v>
      </c>
      <c r="AF467" s="4">
        <v>990</v>
      </c>
      <c r="AG467" s="4">
        <v>-12</v>
      </c>
      <c r="AH467" s="4">
        <v>8</v>
      </c>
      <c r="AI467" s="4">
        <v>28</v>
      </c>
      <c r="AJ467" s="4">
        <v>192</v>
      </c>
      <c r="AK467" s="4">
        <v>142</v>
      </c>
      <c r="AL467" s="4">
        <v>2.8</v>
      </c>
      <c r="AM467" s="4">
        <v>195</v>
      </c>
      <c r="AN467" s="4" t="s">
        <v>155</v>
      </c>
      <c r="AO467" s="4">
        <v>2</v>
      </c>
      <c r="AP467" s="5">
        <v>0.92131944444444447</v>
      </c>
      <c r="AQ467" s="4">
        <v>47.159692999999997</v>
      </c>
      <c r="AR467" s="4">
        <v>-88.484119000000007</v>
      </c>
      <c r="AS467" s="4">
        <v>311.2</v>
      </c>
      <c r="AT467" s="4">
        <v>30.1</v>
      </c>
      <c r="AU467" s="4">
        <v>12</v>
      </c>
      <c r="AV467" s="4">
        <v>12</v>
      </c>
      <c r="AW467" s="4" t="s">
        <v>233</v>
      </c>
      <c r="AX467" s="4">
        <v>2.2564440000000001</v>
      </c>
      <c r="AY467" s="4">
        <v>1.4791209999999999</v>
      </c>
      <c r="AZ467" s="4">
        <v>3.2</v>
      </c>
      <c r="BA467" s="4">
        <v>14.023</v>
      </c>
      <c r="BB467" s="4">
        <v>15.13</v>
      </c>
      <c r="BC467" s="4">
        <v>1.08</v>
      </c>
      <c r="BD467" s="4">
        <v>13.428000000000001</v>
      </c>
      <c r="BE467" s="4">
        <v>3002.3110000000001</v>
      </c>
      <c r="BF467" s="4">
        <v>15.51</v>
      </c>
      <c r="BG467" s="4">
        <v>1.6739999999999999</v>
      </c>
      <c r="BH467" s="4">
        <v>0.83399999999999996</v>
      </c>
      <c r="BI467" s="4">
        <v>2.508</v>
      </c>
      <c r="BJ467" s="4">
        <v>1.26</v>
      </c>
      <c r="BK467" s="4">
        <v>0.628</v>
      </c>
      <c r="BL467" s="4">
        <v>1.8879999999999999</v>
      </c>
      <c r="BM467" s="4">
        <v>2.1701000000000001</v>
      </c>
      <c r="BQ467" s="4">
        <v>0</v>
      </c>
      <c r="BR467" s="4">
        <v>0.44430799999999998</v>
      </c>
      <c r="BS467" s="4">
        <v>-5</v>
      </c>
      <c r="BT467" s="4">
        <v>4.9102E-2</v>
      </c>
      <c r="BU467" s="4">
        <v>10.857777</v>
      </c>
      <c r="BV467" s="4">
        <v>0.99185999999999996</v>
      </c>
    </row>
    <row r="468" spans="1:74" x14ac:dyDescent="0.25">
      <c r="A468" s="2">
        <v>42068</v>
      </c>
      <c r="B468" s="3">
        <v>4.6296296296296302E-3</v>
      </c>
      <c r="C468" s="4">
        <v>14.509</v>
      </c>
      <c r="D468" s="4">
        <v>0.1668</v>
      </c>
      <c r="E468" s="4">
        <v>1668.272506</v>
      </c>
      <c r="F468" s="4">
        <v>127.7</v>
      </c>
      <c r="G468" s="4">
        <v>45.8</v>
      </c>
      <c r="H468" s="4">
        <v>459.2</v>
      </c>
      <c r="J468" s="4">
        <v>0.21</v>
      </c>
      <c r="K468" s="4">
        <v>0.87619999999999998</v>
      </c>
      <c r="L468" s="4">
        <v>12.7125</v>
      </c>
      <c r="M468" s="4">
        <v>0.1462</v>
      </c>
      <c r="N468" s="4">
        <v>111.9054</v>
      </c>
      <c r="O468" s="4">
        <v>40.154400000000003</v>
      </c>
      <c r="P468" s="4">
        <v>152.1</v>
      </c>
      <c r="Q468" s="4">
        <v>84.244200000000006</v>
      </c>
      <c r="R468" s="4">
        <v>30.228899999999999</v>
      </c>
      <c r="S468" s="4">
        <v>114.5</v>
      </c>
      <c r="T468" s="4">
        <v>459.19400000000002</v>
      </c>
      <c r="W468" s="4">
        <v>0</v>
      </c>
      <c r="X468" s="4">
        <v>0.182</v>
      </c>
      <c r="Y468" s="4">
        <v>12.5</v>
      </c>
      <c r="Z468" s="4">
        <v>874</v>
      </c>
      <c r="AA468" s="4">
        <v>910</v>
      </c>
      <c r="AB468" s="4">
        <v>845</v>
      </c>
      <c r="AC468" s="4">
        <v>48</v>
      </c>
      <c r="AD468" s="4">
        <v>5.14</v>
      </c>
      <c r="AE468" s="4">
        <v>0.12</v>
      </c>
      <c r="AF468" s="4">
        <v>990</v>
      </c>
      <c r="AG468" s="4">
        <v>-12</v>
      </c>
      <c r="AH468" s="4">
        <v>8.1020000000000003</v>
      </c>
      <c r="AI468" s="4">
        <v>28</v>
      </c>
      <c r="AJ468" s="4">
        <v>192</v>
      </c>
      <c r="AK468" s="4">
        <v>142</v>
      </c>
      <c r="AL468" s="4">
        <v>3.1</v>
      </c>
      <c r="AM468" s="4">
        <v>195</v>
      </c>
      <c r="AN468" s="4" t="s">
        <v>155</v>
      </c>
      <c r="AO468" s="4">
        <v>2</v>
      </c>
      <c r="AP468" s="5">
        <v>0.92133101851851851</v>
      </c>
      <c r="AQ468" s="4">
        <v>47.159820000000003</v>
      </c>
      <c r="AR468" s="4">
        <v>-88.484122999999997</v>
      </c>
      <c r="AS468" s="4">
        <v>311.7</v>
      </c>
      <c r="AT468" s="4">
        <v>30.7</v>
      </c>
      <c r="AU468" s="4">
        <v>12</v>
      </c>
      <c r="AV468" s="4">
        <v>10</v>
      </c>
      <c r="AW468" s="4" t="s">
        <v>233</v>
      </c>
      <c r="AX468" s="4">
        <v>2.0741740000000002</v>
      </c>
      <c r="AY468" s="4">
        <v>1.112913</v>
      </c>
      <c r="AZ468" s="4">
        <v>3.256456</v>
      </c>
      <c r="BA468" s="4">
        <v>14.023</v>
      </c>
      <c r="BB468" s="4">
        <v>14.44</v>
      </c>
      <c r="BC468" s="4">
        <v>1.03</v>
      </c>
      <c r="BD468" s="4">
        <v>14.132</v>
      </c>
      <c r="BE468" s="4">
        <v>2987.68</v>
      </c>
      <c r="BF468" s="4">
        <v>21.864999999999998</v>
      </c>
      <c r="BG468" s="4">
        <v>2.754</v>
      </c>
      <c r="BH468" s="4">
        <v>0.98799999999999999</v>
      </c>
      <c r="BI468" s="4">
        <v>3.742</v>
      </c>
      <c r="BJ468" s="4">
        <v>2.073</v>
      </c>
      <c r="BK468" s="4">
        <v>0.74399999999999999</v>
      </c>
      <c r="BL468" s="4">
        <v>2.8170000000000002</v>
      </c>
      <c r="BM468" s="4">
        <v>3.5688</v>
      </c>
      <c r="BQ468" s="4">
        <v>31.109000000000002</v>
      </c>
      <c r="BR468" s="4">
        <v>0.41187400000000002</v>
      </c>
      <c r="BS468" s="4">
        <v>-5</v>
      </c>
      <c r="BT468" s="4">
        <v>4.9796E-2</v>
      </c>
      <c r="BU468" s="4">
        <v>10.065170999999999</v>
      </c>
      <c r="BV468" s="4">
        <v>1.005879</v>
      </c>
    </row>
    <row r="469" spans="1:74" x14ac:dyDescent="0.25">
      <c r="A469" s="2">
        <v>42068</v>
      </c>
      <c r="B469" s="3">
        <v>4.6412037037037038E-3</v>
      </c>
      <c r="C469" s="4">
        <v>13.808999999999999</v>
      </c>
      <c r="D469" s="4">
        <v>0.13350000000000001</v>
      </c>
      <c r="E469" s="4">
        <v>1335.4592720000001</v>
      </c>
      <c r="F469" s="4">
        <v>154.9</v>
      </c>
      <c r="G469" s="4">
        <v>31.3</v>
      </c>
      <c r="H469" s="4">
        <v>417.2</v>
      </c>
      <c r="J469" s="4">
        <v>0.6</v>
      </c>
      <c r="K469" s="4">
        <v>0.88180000000000003</v>
      </c>
      <c r="L469" s="4">
        <v>12.1774</v>
      </c>
      <c r="M469" s="4">
        <v>0.1178</v>
      </c>
      <c r="N469" s="4">
        <v>136.61250000000001</v>
      </c>
      <c r="O469" s="4">
        <v>27.590800000000002</v>
      </c>
      <c r="P469" s="4">
        <v>164.2</v>
      </c>
      <c r="Q469" s="4">
        <v>102.8441</v>
      </c>
      <c r="R469" s="4">
        <v>20.770800000000001</v>
      </c>
      <c r="S469" s="4">
        <v>123.6</v>
      </c>
      <c r="T469" s="4">
        <v>417.21230000000003</v>
      </c>
      <c r="W469" s="4">
        <v>0</v>
      </c>
      <c r="X469" s="4">
        <v>0.52980000000000005</v>
      </c>
      <c r="Y469" s="4">
        <v>12.4</v>
      </c>
      <c r="Z469" s="4">
        <v>874</v>
      </c>
      <c r="AA469" s="4">
        <v>910</v>
      </c>
      <c r="AB469" s="4">
        <v>844</v>
      </c>
      <c r="AC469" s="4">
        <v>48</v>
      </c>
      <c r="AD469" s="4">
        <v>5.14</v>
      </c>
      <c r="AE469" s="4">
        <v>0.12</v>
      </c>
      <c r="AF469" s="4">
        <v>990</v>
      </c>
      <c r="AG469" s="4">
        <v>-12</v>
      </c>
      <c r="AH469" s="4">
        <v>9</v>
      </c>
      <c r="AI469" s="4">
        <v>28</v>
      </c>
      <c r="AJ469" s="4">
        <v>191.9</v>
      </c>
      <c r="AK469" s="4">
        <v>142</v>
      </c>
      <c r="AL469" s="4">
        <v>2.9</v>
      </c>
      <c r="AM469" s="4">
        <v>195</v>
      </c>
      <c r="AN469" s="4" t="s">
        <v>155</v>
      </c>
      <c r="AO469" s="4">
        <v>2</v>
      </c>
      <c r="AP469" s="5">
        <v>0.92134259259259255</v>
      </c>
      <c r="AQ469" s="4">
        <v>47.159875</v>
      </c>
      <c r="AR469" s="4">
        <v>-88.484125000000006</v>
      </c>
      <c r="AS469" s="4">
        <v>311.89999999999998</v>
      </c>
      <c r="AT469" s="4">
        <v>31.5</v>
      </c>
      <c r="AU469" s="4">
        <v>12</v>
      </c>
      <c r="AV469" s="4">
        <v>10</v>
      </c>
      <c r="AW469" s="4" t="s">
        <v>229</v>
      </c>
      <c r="AX469" s="4">
        <v>1.9</v>
      </c>
      <c r="AY469" s="4">
        <v>1.087</v>
      </c>
      <c r="AZ469" s="4">
        <v>2.7915000000000001</v>
      </c>
      <c r="BA469" s="4">
        <v>14.023</v>
      </c>
      <c r="BB469" s="4">
        <v>15.16</v>
      </c>
      <c r="BC469" s="4">
        <v>1.08</v>
      </c>
      <c r="BD469" s="4">
        <v>13.401</v>
      </c>
      <c r="BE469" s="4">
        <v>2994.047</v>
      </c>
      <c r="BF469" s="4">
        <v>18.428999999999998</v>
      </c>
      <c r="BG469" s="4">
        <v>3.5169999999999999</v>
      </c>
      <c r="BH469" s="4">
        <v>0.71</v>
      </c>
      <c r="BI469" s="4">
        <v>4.2279999999999998</v>
      </c>
      <c r="BJ469" s="4">
        <v>2.6480000000000001</v>
      </c>
      <c r="BK469" s="4">
        <v>0.53500000000000003</v>
      </c>
      <c r="BL469" s="4">
        <v>3.1829999999999998</v>
      </c>
      <c r="BM469" s="4">
        <v>3.3921999999999999</v>
      </c>
      <c r="BQ469" s="4">
        <v>94.706000000000003</v>
      </c>
      <c r="BR469" s="4">
        <v>0.488062</v>
      </c>
      <c r="BS469" s="4">
        <v>-5</v>
      </c>
      <c r="BT469" s="4">
        <v>4.7898000000000003E-2</v>
      </c>
      <c r="BU469" s="4">
        <v>11.927015000000001</v>
      </c>
      <c r="BV469" s="4">
        <v>0.96753999999999996</v>
      </c>
    </row>
    <row r="470" spans="1:74" x14ac:dyDescent="0.25">
      <c r="A470" s="2">
        <v>42068</v>
      </c>
      <c r="B470" s="3">
        <v>4.6527777777777774E-3</v>
      </c>
      <c r="C470" s="4">
        <v>13.396000000000001</v>
      </c>
      <c r="D470" s="4">
        <v>5.5300000000000002E-2</v>
      </c>
      <c r="E470" s="4">
        <v>552.65700500000003</v>
      </c>
      <c r="F470" s="4">
        <v>178.9</v>
      </c>
      <c r="G470" s="4">
        <v>31.1</v>
      </c>
      <c r="H470" s="4">
        <v>317.7</v>
      </c>
      <c r="J470" s="4">
        <v>1.01</v>
      </c>
      <c r="K470" s="4">
        <v>0.88580000000000003</v>
      </c>
      <c r="L470" s="4">
        <v>11.8658</v>
      </c>
      <c r="M470" s="4">
        <v>4.9000000000000002E-2</v>
      </c>
      <c r="N470" s="4">
        <v>158.46340000000001</v>
      </c>
      <c r="O470" s="4">
        <v>27.5473</v>
      </c>
      <c r="P470" s="4">
        <v>186</v>
      </c>
      <c r="Q470" s="4">
        <v>119.2938</v>
      </c>
      <c r="R470" s="4">
        <v>20.738</v>
      </c>
      <c r="S470" s="4">
        <v>140</v>
      </c>
      <c r="T470" s="4">
        <v>317.666</v>
      </c>
      <c r="W470" s="4">
        <v>0</v>
      </c>
      <c r="X470" s="4">
        <v>0.89529999999999998</v>
      </c>
      <c r="Y470" s="4">
        <v>12.5</v>
      </c>
      <c r="Z470" s="4">
        <v>871</v>
      </c>
      <c r="AA470" s="4">
        <v>904</v>
      </c>
      <c r="AB470" s="4">
        <v>843</v>
      </c>
      <c r="AC470" s="4">
        <v>48</v>
      </c>
      <c r="AD470" s="4">
        <v>5.14</v>
      </c>
      <c r="AE470" s="4">
        <v>0.12</v>
      </c>
      <c r="AF470" s="4">
        <v>990</v>
      </c>
      <c r="AG470" s="4">
        <v>-12</v>
      </c>
      <c r="AH470" s="4">
        <v>9</v>
      </c>
      <c r="AI470" s="4">
        <v>28</v>
      </c>
      <c r="AJ470" s="4">
        <v>191.1</v>
      </c>
      <c r="AK470" s="4">
        <v>142</v>
      </c>
      <c r="AL470" s="4">
        <v>2.7</v>
      </c>
      <c r="AM470" s="4">
        <v>195</v>
      </c>
      <c r="AN470" s="4" t="s">
        <v>155</v>
      </c>
      <c r="AO470" s="4">
        <v>2</v>
      </c>
      <c r="AP470" s="5">
        <v>0.92134259259259255</v>
      </c>
      <c r="AQ470" s="4">
        <v>47.160035999999998</v>
      </c>
      <c r="AR470" s="4">
        <v>-88.484129999999993</v>
      </c>
      <c r="AS470" s="4">
        <v>312.10000000000002</v>
      </c>
      <c r="AT470" s="4">
        <v>33.6</v>
      </c>
      <c r="AU470" s="4">
        <v>12</v>
      </c>
      <c r="AV470" s="4">
        <v>10</v>
      </c>
      <c r="AW470" s="4" t="s">
        <v>229</v>
      </c>
      <c r="AX470" s="4">
        <v>2.0129999999999999</v>
      </c>
      <c r="AY470" s="4">
        <v>1</v>
      </c>
      <c r="AZ470" s="4">
        <v>2.4565000000000001</v>
      </c>
      <c r="BA470" s="4">
        <v>14.023</v>
      </c>
      <c r="BB470" s="4">
        <v>15.7</v>
      </c>
      <c r="BC470" s="4">
        <v>1.1200000000000001</v>
      </c>
      <c r="BD470" s="4">
        <v>12.897</v>
      </c>
      <c r="BE470" s="4">
        <v>3013.0880000000002</v>
      </c>
      <c r="BF470" s="4">
        <v>7.9119999999999999</v>
      </c>
      <c r="BG470" s="4">
        <v>4.2140000000000004</v>
      </c>
      <c r="BH470" s="4">
        <v>0.73299999999999998</v>
      </c>
      <c r="BI470" s="4">
        <v>4.9459999999999997</v>
      </c>
      <c r="BJ470" s="4">
        <v>3.1720000000000002</v>
      </c>
      <c r="BK470" s="4">
        <v>0.55100000000000005</v>
      </c>
      <c r="BL470" s="4">
        <v>3.7240000000000002</v>
      </c>
      <c r="BM470" s="4">
        <v>2.6675</v>
      </c>
      <c r="BQ470" s="4">
        <v>165.303</v>
      </c>
      <c r="BR470" s="4">
        <v>0.468246</v>
      </c>
      <c r="BS470" s="4">
        <v>-5</v>
      </c>
      <c r="BT470" s="4">
        <v>4.7306000000000001E-2</v>
      </c>
      <c r="BU470" s="4">
        <v>11.442762</v>
      </c>
      <c r="BV470" s="4">
        <v>0.95558100000000001</v>
      </c>
    </row>
    <row r="471" spans="1:74" x14ac:dyDescent="0.25">
      <c r="A471" s="2">
        <v>42068</v>
      </c>
      <c r="B471" s="3">
        <v>4.6643518518518518E-3</v>
      </c>
      <c r="C471" s="4">
        <v>13.26</v>
      </c>
      <c r="D471" s="4">
        <v>0.04</v>
      </c>
      <c r="E471" s="4">
        <v>399.67793899999998</v>
      </c>
      <c r="F471" s="4">
        <v>186</v>
      </c>
      <c r="G471" s="4">
        <v>49.9</v>
      </c>
      <c r="H471" s="4">
        <v>263.10000000000002</v>
      </c>
      <c r="J471" s="4">
        <v>1.2</v>
      </c>
      <c r="K471" s="4">
        <v>0.88700000000000001</v>
      </c>
      <c r="L471" s="4">
        <v>11.7621</v>
      </c>
      <c r="M471" s="4">
        <v>3.5499999999999997E-2</v>
      </c>
      <c r="N471" s="4">
        <v>164.98840000000001</v>
      </c>
      <c r="O471" s="4">
        <v>44.224800000000002</v>
      </c>
      <c r="P471" s="4">
        <v>209.2</v>
      </c>
      <c r="Q471" s="4">
        <v>124.206</v>
      </c>
      <c r="R471" s="4">
        <v>33.293100000000003</v>
      </c>
      <c r="S471" s="4">
        <v>157.5</v>
      </c>
      <c r="T471" s="4">
        <v>263.14479999999998</v>
      </c>
      <c r="W471" s="4">
        <v>0</v>
      </c>
      <c r="X471" s="4">
        <v>1.0644</v>
      </c>
      <c r="Y471" s="4">
        <v>12.5</v>
      </c>
      <c r="Z471" s="4">
        <v>870</v>
      </c>
      <c r="AA471" s="4">
        <v>906</v>
      </c>
      <c r="AB471" s="4">
        <v>841</v>
      </c>
      <c r="AC471" s="4">
        <v>48</v>
      </c>
      <c r="AD471" s="4">
        <v>5.14</v>
      </c>
      <c r="AE471" s="4">
        <v>0.12</v>
      </c>
      <c r="AF471" s="4">
        <v>990</v>
      </c>
      <c r="AG471" s="4">
        <v>-12</v>
      </c>
      <c r="AH471" s="4">
        <v>9</v>
      </c>
      <c r="AI471" s="4">
        <v>28</v>
      </c>
      <c r="AJ471" s="4">
        <v>191.9</v>
      </c>
      <c r="AK471" s="4">
        <v>142</v>
      </c>
      <c r="AL471" s="4">
        <v>2.8</v>
      </c>
      <c r="AM471" s="4">
        <v>195</v>
      </c>
      <c r="AN471" s="4" t="s">
        <v>155</v>
      </c>
      <c r="AO471" s="4">
        <v>2</v>
      </c>
      <c r="AP471" s="5">
        <v>0.92136574074074085</v>
      </c>
      <c r="AQ471" s="4">
        <v>47.160240000000002</v>
      </c>
      <c r="AR471" s="4">
        <v>-88.484134999999995</v>
      </c>
      <c r="AS471" s="4">
        <v>312.39999999999998</v>
      </c>
      <c r="AT471" s="4">
        <v>35</v>
      </c>
      <c r="AU471" s="4">
        <v>12</v>
      </c>
      <c r="AV471" s="4">
        <v>10</v>
      </c>
      <c r="AW471" s="4" t="s">
        <v>229</v>
      </c>
      <c r="AX471" s="4">
        <v>2.3260000000000001</v>
      </c>
      <c r="AY471" s="4">
        <v>1</v>
      </c>
      <c r="AZ471" s="4">
        <v>2.726</v>
      </c>
      <c r="BA471" s="4">
        <v>14.023</v>
      </c>
      <c r="BB471" s="4">
        <v>15.88</v>
      </c>
      <c r="BC471" s="4">
        <v>1.1299999999999999</v>
      </c>
      <c r="BD471" s="4">
        <v>12.734999999999999</v>
      </c>
      <c r="BE471" s="4">
        <v>3017.8429999999998</v>
      </c>
      <c r="BF471" s="4">
        <v>5.7889999999999997</v>
      </c>
      <c r="BG471" s="4">
        <v>4.4329999999999998</v>
      </c>
      <c r="BH471" s="4">
        <v>1.1879999999999999</v>
      </c>
      <c r="BI471" s="4">
        <v>5.6210000000000004</v>
      </c>
      <c r="BJ471" s="4">
        <v>3.3370000000000002</v>
      </c>
      <c r="BK471" s="4">
        <v>0.89500000000000002</v>
      </c>
      <c r="BL471" s="4">
        <v>4.2320000000000002</v>
      </c>
      <c r="BM471" s="4">
        <v>2.2326999999999999</v>
      </c>
      <c r="BQ471" s="4">
        <v>198.57900000000001</v>
      </c>
      <c r="BR471" s="4">
        <v>0.44104199999999999</v>
      </c>
      <c r="BS471" s="4">
        <v>-5</v>
      </c>
      <c r="BT471" s="4">
        <v>4.9694000000000002E-2</v>
      </c>
      <c r="BU471" s="4">
        <v>10.777964000000001</v>
      </c>
      <c r="BV471" s="4">
        <v>1.003819</v>
      </c>
    </row>
    <row r="472" spans="1:74" x14ac:dyDescent="0.25">
      <c r="A472" s="2">
        <v>42068</v>
      </c>
      <c r="B472" s="3">
        <v>4.6759259259259263E-3</v>
      </c>
      <c r="C472" s="4">
        <v>13.253</v>
      </c>
      <c r="D472" s="4">
        <v>3.1600000000000003E-2</v>
      </c>
      <c r="E472" s="4">
        <v>316.48962699999998</v>
      </c>
      <c r="F472" s="4">
        <v>166.5</v>
      </c>
      <c r="G472" s="4">
        <v>29.7</v>
      </c>
      <c r="H472" s="4">
        <v>231.9</v>
      </c>
      <c r="J472" s="4">
        <v>1.1000000000000001</v>
      </c>
      <c r="K472" s="4">
        <v>0.88719999999999999</v>
      </c>
      <c r="L472" s="4">
        <v>11.757899999999999</v>
      </c>
      <c r="M472" s="4">
        <v>2.81E-2</v>
      </c>
      <c r="N472" s="4">
        <v>147.67509999999999</v>
      </c>
      <c r="O472" s="4">
        <v>26.3629</v>
      </c>
      <c r="P472" s="4">
        <v>174</v>
      </c>
      <c r="Q472" s="4">
        <v>111.1722</v>
      </c>
      <c r="R472" s="4">
        <v>19.846399999999999</v>
      </c>
      <c r="S472" s="4">
        <v>131</v>
      </c>
      <c r="T472" s="4">
        <v>231.94</v>
      </c>
      <c r="W472" s="4">
        <v>0</v>
      </c>
      <c r="X472" s="4">
        <v>0.97589999999999999</v>
      </c>
      <c r="Y472" s="4">
        <v>12.4</v>
      </c>
      <c r="Z472" s="4">
        <v>871</v>
      </c>
      <c r="AA472" s="4">
        <v>910</v>
      </c>
      <c r="AB472" s="4">
        <v>843</v>
      </c>
      <c r="AC472" s="4">
        <v>48</v>
      </c>
      <c r="AD472" s="4">
        <v>5.14</v>
      </c>
      <c r="AE472" s="4">
        <v>0.12</v>
      </c>
      <c r="AF472" s="4">
        <v>990</v>
      </c>
      <c r="AG472" s="4">
        <v>-12</v>
      </c>
      <c r="AH472" s="4">
        <v>9</v>
      </c>
      <c r="AI472" s="4">
        <v>28</v>
      </c>
      <c r="AJ472" s="4">
        <v>191</v>
      </c>
      <c r="AK472" s="4">
        <v>142</v>
      </c>
      <c r="AL472" s="4">
        <v>2.8</v>
      </c>
      <c r="AM472" s="4">
        <v>195</v>
      </c>
      <c r="AN472" s="4" t="s">
        <v>155</v>
      </c>
      <c r="AO472" s="4">
        <v>2</v>
      </c>
      <c r="AP472" s="5">
        <v>0.92137731481481477</v>
      </c>
      <c r="AQ472" s="4">
        <v>47.160302000000001</v>
      </c>
      <c r="AR472" s="4">
        <v>-88.484137000000004</v>
      </c>
      <c r="AS472" s="4">
        <v>312.5</v>
      </c>
      <c r="AT472" s="4">
        <v>35.1</v>
      </c>
      <c r="AU472" s="4">
        <v>12</v>
      </c>
      <c r="AV472" s="4">
        <v>10</v>
      </c>
      <c r="AW472" s="4" t="s">
        <v>229</v>
      </c>
      <c r="AX472" s="4">
        <v>1.596903</v>
      </c>
      <c r="AY472" s="4">
        <v>1.0564439999999999</v>
      </c>
      <c r="AZ472" s="4">
        <v>2.279121</v>
      </c>
      <c r="BA472" s="4">
        <v>14.023</v>
      </c>
      <c r="BB472" s="4">
        <v>15.9</v>
      </c>
      <c r="BC472" s="4">
        <v>1.1299999999999999</v>
      </c>
      <c r="BD472" s="4">
        <v>12.714</v>
      </c>
      <c r="BE472" s="4">
        <v>3020.5329999999999</v>
      </c>
      <c r="BF472" s="4">
        <v>4.5910000000000002</v>
      </c>
      <c r="BG472" s="4">
        <v>3.9729999999999999</v>
      </c>
      <c r="BH472" s="4">
        <v>0.70899999999999996</v>
      </c>
      <c r="BI472" s="4">
        <v>4.6820000000000004</v>
      </c>
      <c r="BJ472" s="4">
        <v>2.9910000000000001</v>
      </c>
      <c r="BK472" s="4">
        <v>0.53400000000000003</v>
      </c>
      <c r="BL472" s="4">
        <v>3.5249999999999999</v>
      </c>
      <c r="BM472" s="4">
        <v>1.9703999999999999</v>
      </c>
      <c r="BQ472" s="4">
        <v>182.292</v>
      </c>
      <c r="BR472" s="4">
        <v>0.41989599999999999</v>
      </c>
      <c r="BS472" s="4">
        <v>-5</v>
      </c>
      <c r="BT472" s="4">
        <v>4.7101999999999998E-2</v>
      </c>
      <c r="BU472" s="4">
        <v>10.261208</v>
      </c>
      <c r="BV472" s="4">
        <v>0.95145999999999997</v>
      </c>
    </row>
    <row r="473" spans="1:74" x14ac:dyDescent="0.25">
      <c r="A473" s="2">
        <v>42068</v>
      </c>
      <c r="B473" s="3">
        <v>4.6874999999999998E-3</v>
      </c>
      <c r="C473" s="4">
        <v>13.465999999999999</v>
      </c>
      <c r="D473" s="4">
        <v>5.4699999999999999E-2</v>
      </c>
      <c r="E473" s="4">
        <v>547.49785799999995</v>
      </c>
      <c r="F473" s="4">
        <v>161.19999999999999</v>
      </c>
      <c r="G473" s="4">
        <v>18.100000000000001</v>
      </c>
      <c r="H473" s="4">
        <v>260.5</v>
      </c>
      <c r="J473" s="4">
        <v>1.1000000000000001</v>
      </c>
      <c r="K473" s="4">
        <v>0.88539999999999996</v>
      </c>
      <c r="L473" s="4">
        <v>11.921900000000001</v>
      </c>
      <c r="M473" s="4">
        <v>4.8500000000000001E-2</v>
      </c>
      <c r="N473" s="4">
        <v>142.72020000000001</v>
      </c>
      <c r="O473" s="4">
        <v>16.025600000000001</v>
      </c>
      <c r="P473" s="4">
        <v>158.69999999999999</v>
      </c>
      <c r="Q473" s="4">
        <v>107.4421</v>
      </c>
      <c r="R473" s="4">
        <v>12.064299999999999</v>
      </c>
      <c r="S473" s="4">
        <v>119.5</v>
      </c>
      <c r="T473" s="4">
        <v>260.5</v>
      </c>
      <c r="W473" s="4">
        <v>0</v>
      </c>
      <c r="X473" s="4">
        <v>0.97389999999999999</v>
      </c>
      <c r="Y473" s="4">
        <v>12.5</v>
      </c>
      <c r="Z473" s="4">
        <v>872</v>
      </c>
      <c r="AA473" s="4">
        <v>908</v>
      </c>
      <c r="AB473" s="4">
        <v>844</v>
      </c>
      <c r="AC473" s="4">
        <v>48</v>
      </c>
      <c r="AD473" s="4">
        <v>5.14</v>
      </c>
      <c r="AE473" s="4">
        <v>0.12</v>
      </c>
      <c r="AF473" s="4">
        <v>990</v>
      </c>
      <c r="AG473" s="4">
        <v>-12</v>
      </c>
      <c r="AH473" s="4">
        <v>9</v>
      </c>
      <c r="AI473" s="4">
        <v>28</v>
      </c>
      <c r="AJ473" s="4">
        <v>191</v>
      </c>
      <c r="AK473" s="4">
        <v>142</v>
      </c>
      <c r="AL473" s="4">
        <v>3</v>
      </c>
      <c r="AM473" s="4">
        <v>195</v>
      </c>
      <c r="AN473" s="4" t="s">
        <v>155</v>
      </c>
      <c r="AO473" s="4">
        <v>2</v>
      </c>
      <c r="AP473" s="5">
        <v>0.92137731481481477</v>
      </c>
      <c r="AQ473" s="4">
        <v>47.160381999999998</v>
      </c>
      <c r="AR473" s="4">
        <v>-88.484126000000003</v>
      </c>
      <c r="AS473" s="4">
        <v>312.60000000000002</v>
      </c>
      <c r="AT473" s="4">
        <v>35.200000000000003</v>
      </c>
      <c r="AU473" s="4">
        <v>12</v>
      </c>
      <c r="AV473" s="4">
        <v>10</v>
      </c>
      <c r="AW473" s="4" t="s">
        <v>229</v>
      </c>
      <c r="AX473" s="4">
        <v>1.0691999999999999</v>
      </c>
      <c r="AY473" s="4">
        <v>1.0436000000000001</v>
      </c>
      <c r="AZ473" s="4">
        <v>1.9128000000000001</v>
      </c>
      <c r="BA473" s="4">
        <v>14.023</v>
      </c>
      <c r="BB473" s="4">
        <v>15.63</v>
      </c>
      <c r="BC473" s="4">
        <v>1.1100000000000001</v>
      </c>
      <c r="BD473" s="4">
        <v>12.948</v>
      </c>
      <c r="BE473" s="4">
        <v>3014.6979999999999</v>
      </c>
      <c r="BF473" s="4">
        <v>7.8010000000000002</v>
      </c>
      <c r="BG473" s="4">
        <v>3.7789999999999999</v>
      </c>
      <c r="BH473" s="4">
        <v>0.42399999999999999</v>
      </c>
      <c r="BI473" s="4">
        <v>4.2039999999999997</v>
      </c>
      <c r="BJ473" s="4">
        <v>2.8450000000000002</v>
      </c>
      <c r="BK473" s="4">
        <v>0.31900000000000001</v>
      </c>
      <c r="BL473" s="4">
        <v>3.165</v>
      </c>
      <c r="BM473" s="4">
        <v>2.1783000000000001</v>
      </c>
      <c r="BQ473" s="4">
        <v>179.065</v>
      </c>
      <c r="BR473" s="4">
        <v>0.46055200000000002</v>
      </c>
      <c r="BS473" s="4">
        <v>-5</v>
      </c>
      <c r="BT473" s="4">
        <v>4.7898000000000003E-2</v>
      </c>
      <c r="BU473" s="4">
        <v>11.25474</v>
      </c>
      <c r="BV473" s="4">
        <v>0.96753999999999996</v>
      </c>
    </row>
    <row r="474" spans="1:74" x14ac:dyDescent="0.25">
      <c r="A474" s="2">
        <v>42068</v>
      </c>
      <c r="B474" s="3">
        <v>4.6990740740740743E-3</v>
      </c>
      <c r="C474" s="4">
        <v>14.323</v>
      </c>
      <c r="D474" s="4">
        <v>0.1033</v>
      </c>
      <c r="E474" s="4">
        <v>1032.6742300000001</v>
      </c>
      <c r="F474" s="4">
        <v>175.8</v>
      </c>
      <c r="G474" s="4">
        <v>15.7</v>
      </c>
      <c r="H474" s="4">
        <v>344.4</v>
      </c>
      <c r="J474" s="4">
        <v>1.31</v>
      </c>
      <c r="K474" s="4">
        <v>0.87819999999999998</v>
      </c>
      <c r="L474" s="4">
        <v>12.578799999999999</v>
      </c>
      <c r="M474" s="4">
        <v>9.0700000000000003E-2</v>
      </c>
      <c r="N474" s="4">
        <v>154.35419999999999</v>
      </c>
      <c r="O474" s="4">
        <v>13.787800000000001</v>
      </c>
      <c r="P474" s="4">
        <v>168.1</v>
      </c>
      <c r="Q474" s="4">
        <v>116.2003</v>
      </c>
      <c r="R474" s="4">
        <v>10.3797</v>
      </c>
      <c r="S474" s="4">
        <v>126.6</v>
      </c>
      <c r="T474" s="4">
        <v>344.43310000000002</v>
      </c>
      <c r="W474" s="4">
        <v>0</v>
      </c>
      <c r="X474" s="4">
        <v>1.1480999999999999</v>
      </c>
      <c r="Y474" s="4">
        <v>12.5</v>
      </c>
      <c r="Z474" s="4">
        <v>873</v>
      </c>
      <c r="AA474" s="4">
        <v>910</v>
      </c>
      <c r="AB474" s="4">
        <v>843</v>
      </c>
      <c r="AC474" s="4">
        <v>48</v>
      </c>
      <c r="AD474" s="4">
        <v>5.14</v>
      </c>
      <c r="AE474" s="4">
        <v>0.12</v>
      </c>
      <c r="AF474" s="4">
        <v>990</v>
      </c>
      <c r="AG474" s="4">
        <v>-12</v>
      </c>
      <c r="AH474" s="4">
        <v>9</v>
      </c>
      <c r="AI474" s="4">
        <v>28</v>
      </c>
      <c r="AJ474" s="4">
        <v>191</v>
      </c>
      <c r="AK474" s="4">
        <v>141.9</v>
      </c>
      <c r="AL474" s="4">
        <v>2.9</v>
      </c>
      <c r="AM474" s="4">
        <v>195</v>
      </c>
      <c r="AN474" s="4" t="s">
        <v>155</v>
      </c>
      <c r="AO474" s="4">
        <v>2</v>
      </c>
      <c r="AP474" s="5">
        <v>0.92138888888888892</v>
      </c>
      <c r="AQ474" s="4">
        <v>47.160594000000003</v>
      </c>
      <c r="AR474" s="4">
        <v>-88.484065999999999</v>
      </c>
      <c r="AS474" s="4">
        <v>312.89999999999998</v>
      </c>
      <c r="AT474" s="4">
        <v>34.700000000000003</v>
      </c>
      <c r="AU474" s="4">
        <v>12</v>
      </c>
      <c r="AV474" s="4">
        <v>10</v>
      </c>
      <c r="AW474" s="4" t="s">
        <v>229</v>
      </c>
      <c r="AX474" s="4">
        <v>1.3693690000000001</v>
      </c>
      <c r="AY474" s="4">
        <v>1.1693690000000001</v>
      </c>
      <c r="AZ474" s="4">
        <v>2.1693690000000001</v>
      </c>
      <c r="BA474" s="4">
        <v>14.023</v>
      </c>
      <c r="BB474" s="4">
        <v>14.7</v>
      </c>
      <c r="BC474" s="4">
        <v>1.05</v>
      </c>
      <c r="BD474" s="4">
        <v>13.869</v>
      </c>
      <c r="BE474" s="4">
        <v>3003.1019999999999</v>
      </c>
      <c r="BF474" s="4">
        <v>13.781000000000001</v>
      </c>
      <c r="BG474" s="4">
        <v>3.859</v>
      </c>
      <c r="BH474" s="4">
        <v>0.34499999999999997</v>
      </c>
      <c r="BI474" s="4">
        <v>4.2039999999999997</v>
      </c>
      <c r="BJ474" s="4">
        <v>2.9049999999999998</v>
      </c>
      <c r="BK474" s="4">
        <v>0.26</v>
      </c>
      <c r="BL474" s="4">
        <v>3.165</v>
      </c>
      <c r="BM474" s="4">
        <v>2.7193000000000001</v>
      </c>
      <c r="BQ474" s="4">
        <v>199.292</v>
      </c>
      <c r="BR474" s="4">
        <v>0.45092199999999999</v>
      </c>
      <c r="BS474" s="4">
        <v>-5</v>
      </c>
      <c r="BT474" s="4">
        <v>4.6898000000000002E-2</v>
      </c>
      <c r="BU474" s="4">
        <v>11.019409</v>
      </c>
      <c r="BV474" s="4">
        <v>0.94734200000000002</v>
      </c>
    </row>
    <row r="475" spans="1:74" x14ac:dyDescent="0.25">
      <c r="A475" s="2">
        <v>42068</v>
      </c>
      <c r="B475" s="3">
        <v>4.7106481481481478E-3</v>
      </c>
      <c r="C475" s="4">
        <v>13.787000000000001</v>
      </c>
      <c r="D475" s="4">
        <v>0.1326</v>
      </c>
      <c r="E475" s="4">
        <v>1326.0222409999999</v>
      </c>
      <c r="F475" s="4">
        <v>197.6</v>
      </c>
      <c r="G475" s="4">
        <v>42.5</v>
      </c>
      <c r="H475" s="4">
        <v>422.2</v>
      </c>
      <c r="J475" s="4">
        <v>1.65</v>
      </c>
      <c r="K475" s="4">
        <v>0.88200000000000001</v>
      </c>
      <c r="L475" s="4">
        <v>12.159800000000001</v>
      </c>
      <c r="M475" s="4">
        <v>0.1169</v>
      </c>
      <c r="N475" s="4">
        <v>174.29159999999999</v>
      </c>
      <c r="O475" s="4">
        <v>37.5015</v>
      </c>
      <c r="P475" s="4">
        <v>211.8</v>
      </c>
      <c r="Q475" s="4">
        <v>131.2098</v>
      </c>
      <c r="R475" s="4">
        <v>28.2318</v>
      </c>
      <c r="S475" s="4">
        <v>159.4</v>
      </c>
      <c r="T475" s="4">
        <v>422.18310000000002</v>
      </c>
      <c r="W475" s="4">
        <v>0</v>
      </c>
      <c r="X475" s="4">
        <v>1.4552</v>
      </c>
      <c r="Y475" s="4">
        <v>12.4</v>
      </c>
      <c r="Z475" s="4">
        <v>875</v>
      </c>
      <c r="AA475" s="4">
        <v>914</v>
      </c>
      <c r="AB475" s="4">
        <v>847</v>
      </c>
      <c r="AC475" s="4">
        <v>48</v>
      </c>
      <c r="AD475" s="4">
        <v>5.14</v>
      </c>
      <c r="AE475" s="4">
        <v>0.12</v>
      </c>
      <c r="AF475" s="4">
        <v>990</v>
      </c>
      <c r="AG475" s="4">
        <v>-12</v>
      </c>
      <c r="AH475" s="4">
        <v>9</v>
      </c>
      <c r="AI475" s="4">
        <v>28</v>
      </c>
      <c r="AJ475" s="4">
        <v>191</v>
      </c>
      <c r="AK475" s="4">
        <v>141.1</v>
      </c>
      <c r="AL475" s="4">
        <v>2.7</v>
      </c>
      <c r="AM475" s="4">
        <v>195</v>
      </c>
      <c r="AN475" s="4" t="s">
        <v>155</v>
      </c>
      <c r="AO475" s="4">
        <v>2</v>
      </c>
      <c r="AP475" s="5">
        <v>0.921412037037037</v>
      </c>
      <c r="AQ475" s="4">
        <v>47.160784999999997</v>
      </c>
      <c r="AR475" s="4">
        <v>-88.483990000000006</v>
      </c>
      <c r="AS475" s="4">
        <v>313.2</v>
      </c>
      <c r="AT475" s="4">
        <v>34.4</v>
      </c>
      <c r="AU475" s="4">
        <v>12</v>
      </c>
      <c r="AV475" s="4">
        <v>10</v>
      </c>
      <c r="AW475" s="4" t="s">
        <v>229</v>
      </c>
      <c r="AX475" s="4">
        <v>1.5</v>
      </c>
      <c r="AY475" s="4">
        <v>1.3</v>
      </c>
      <c r="AZ475" s="4">
        <v>2.2999999999999998</v>
      </c>
      <c r="BA475" s="4">
        <v>14.023</v>
      </c>
      <c r="BB475" s="4">
        <v>15.18</v>
      </c>
      <c r="BC475" s="4">
        <v>1.08</v>
      </c>
      <c r="BD475" s="4">
        <v>13.384</v>
      </c>
      <c r="BE475" s="4">
        <v>2994.0819999999999</v>
      </c>
      <c r="BF475" s="4">
        <v>18.327999999999999</v>
      </c>
      <c r="BG475" s="4">
        <v>4.4939999999999998</v>
      </c>
      <c r="BH475" s="4">
        <v>0.96699999999999997</v>
      </c>
      <c r="BI475" s="4">
        <v>5.4610000000000003</v>
      </c>
      <c r="BJ475" s="4">
        <v>3.383</v>
      </c>
      <c r="BK475" s="4">
        <v>0.72799999999999998</v>
      </c>
      <c r="BL475" s="4">
        <v>4.1109999999999998</v>
      </c>
      <c r="BM475" s="4">
        <v>3.4376000000000002</v>
      </c>
      <c r="BQ475" s="4">
        <v>260.53699999999998</v>
      </c>
      <c r="BR475" s="4">
        <v>0.54609200000000002</v>
      </c>
      <c r="BS475" s="4">
        <v>-5</v>
      </c>
      <c r="BT475" s="4">
        <v>4.6202E-2</v>
      </c>
      <c r="BU475" s="4">
        <v>13.345126</v>
      </c>
      <c r="BV475" s="4">
        <v>0.933284</v>
      </c>
    </row>
    <row r="476" spans="1:74" x14ac:dyDescent="0.25">
      <c r="A476" s="2">
        <v>42068</v>
      </c>
      <c r="B476" s="3">
        <v>4.7222222222222223E-3</v>
      </c>
      <c r="C476" s="4">
        <v>13.473000000000001</v>
      </c>
      <c r="D476" s="4">
        <v>5.9200000000000003E-2</v>
      </c>
      <c r="E476" s="4">
        <v>592.02360899999996</v>
      </c>
      <c r="F476" s="4">
        <v>203.6</v>
      </c>
      <c r="G476" s="4">
        <v>42.6</v>
      </c>
      <c r="H476" s="4">
        <v>323.39999999999998</v>
      </c>
      <c r="J476" s="4">
        <v>1.9</v>
      </c>
      <c r="K476" s="4">
        <v>0.88519999999999999</v>
      </c>
      <c r="L476" s="4">
        <v>11.9259</v>
      </c>
      <c r="M476" s="4">
        <v>5.2400000000000002E-2</v>
      </c>
      <c r="N476" s="4">
        <v>180.22319999999999</v>
      </c>
      <c r="O476" s="4">
        <v>37.708799999999997</v>
      </c>
      <c r="P476" s="4">
        <v>217.9</v>
      </c>
      <c r="Q476" s="4">
        <v>135.67750000000001</v>
      </c>
      <c r="R476" s="4">
        <v>28.388300000000001</v>
      </c>
      <c r="S476" s="4">
        <v>164.1</v>
      </c>
      <c r="T476" s="4">
        <v>323.44549999999998</v>
      </c>
      <c r="W476" s="4">
        <v>0</v>
      </c>
      <c r="X476" s="4">
        <v>1.6818</v>
      </c>
      <c r="Y476" s="4">
        <v>12.5</v>
      </c>
      <c r="Z476" s="4">
        <v>871</v>
      </c>
      <c r="AA476" s="4">
        <v>910</v>
      </c>
      <c r="AB476" s="4">
        <v>843</v>
      </c>
      <c r="AC476" s="4">
        <v>48</v>
      </c>
      <c r="AD476" s="4">
        <v>5.14</v>
      </c>
      <c r="AE476" s="4">
        <v>0.12</v>
      </c>
      <c r="AF476" s="4">
        <v>989</v>
      </c>
      <c r="AG476" s="4">
        <v>-12</v>
      </c>
      <c r="AH476" s="4">
        <v>9</v>
      </c>
      <c r="AI476" s="4">
        <v>28</v>
      </c>
      <c r="AJ476" s="4">
        <v>191</v>
      </c>
      <c r="AK476" s="4">
        <v>141.9</v>
      </c>
      <c r="AL476" s="4">
        <v>2.9</v>
      </c>
      <c r="AM476" s="4">
        <v>195</v>
      </c>
      <c r="AN476" s="4" t="s">
        <v>155</v>
      </c>
      <c r="AO476" s="4">
        <v>2</v>
      </c>
      <c r="AP476" s="5">
        <v>0.92142361111111104</v>
      </c>
      <c r="AQ476" s="4">
        <v>47.160924000000001</v>
      </c>
      <c r="AR476" s="4">
        <v>-88.483937999999995</v>
      </c>
      <c r="AS476" s="4">
        <v>313.5</v>
      </c>
      <c r="AT476" s="4">
        <v>34.9</v>
      </c>
      <c r="AU476" s="4">
        <v>12</v>
      </c>
      <c r="AV476" s="4">
        <v>11</v>
      </c>
      <c r="AW476" s="4" t="s">
        <v>229</v>
      </c>
      <c r="AX476" s="4">
        <v>1.5</v>
      </c>
      <c r="AY476" s="4">
        <v>1.3565</v>
      </c>
      <c r="AZ476" s="4">
        <v>2.4129999999999998</v>
      </c>
      <c r="BA476" s="4">
        <v>14.023</v>
      </c>
      <c r="BB476" s="4">
        <v>15.61</v>
      </c>
      <c r="BC476" s="4">
        <v>1.1100000000000001</v>
      </c>
      <c r="BD476" s="4">
        <v>12.971</v>
      </c>
      <c r="BE476" s="4">
        <v>3012.125</v>
      </c>
      <c r="BF476" s="4">
        <v>8.4239999999999995</v>
      </c>
      <c r="BG476" s="4">
        <v>4.7670000000000003</v>
      </c>
      <c r="BH476" s="4">
        <v>0.997</v>
      </c>
      <c r="BI476" s="4">
        <v>5.7640000000000002</v>
      </c>
      <c r="BJ476" s="4">
        <v>3.589</v>
      </c>
      <c r="BK476" s="4">
        <v>0.751</v>
      </c>
      <c r="BL476" s="4">
        <v>4.3390000000000004</v>
      </c>
      <c r="BM476" s="4">
        <v>2.7014999999999998</v>
      </c>
      <c r="BQ476" s="4">
        <v>308.86399999999998</v>
      </c>
      <c r="BR476" s="4">
        <v>0.45473599999999997</v>
      </c>
      <c r="BS476" s="4">
        <v>-5</v>
      </c>
      <c r="BT476" s="4">
        <v>4.7592000000000002E-2</v>
      </c>
      <c r="BU476" s="4">
        <v>11.112610999999999</v>
      </c>
      <c r="BV476" s="4">
        <v>0.96135800000000005</v>
      </c>
    </row>
    <row r="477" spans="1:74" x14ac:dyDescent="0.25">
      <c r="A477" s="2">
        <v>42068</v>
      </c>
      <c r="B477" s="3">
        <v>4.7337962962962958E-3</v>
      </c>
      <c r="C477" s="4">
        <v>13.961</v>
      </c>
      <c r="D477" s="4">
        <v>9.8000000000000004E-2</v>
      </c>
      <c r="E477" s="4">
        <v>979.88195599999995</v>
      </c>
      <c r="F477" s="4">
        <v>209.8</v>
      </c>
      <c r="G477" s="4">
        <v>18.899999999999999</v>
      </c>
      <c r="H477" s="4">
        <v>252</v>
      </c>
      <c r="J477" s="4">
        <v>1.9</v>
      </c>
      <c r="K477" s="4">
        <v>0.88109999999999999</v>
      </c>
      <c r="L477" s="4">
        <v>12.301399999999999</v>
      </c>
      <c r="M477" s="4">
        <v>8.6300000000000002E-2</v>
      </c>
      <c r="N477" s="4">
        <v>184.8545</v>
      </c>
      <c r="O477" s="4">
        <v>16.652799999999999</v>
      </c>
      <c r="P477" s="4">
        <v>201.5</v>
      </c>
      <c r="Q477" s="4">
        <v>139.16409999999999</v>
      </c>
      <c r="R477" s="4">
        <v>12.5367</v>
      </c>
      <c r="S477" s="4">
        <v>151.69999999999999</v>
      </c>
      <c r="T477" s="4">
        <v>252.0385</v>
      </c>
      <c r="W477" s="4">
        <v>0</v>
      </c>
      <c r="X477" s="4">
        <v>1.6740999999999999</v>
      </c>
      <c r="Y477" s="4">
        <v>12.4</v>
      </c>
      <c r="Z477" s="4">
        <v>871</v>
      </c>
      <c r="AA477" s="4">
        <v>910</v>
      </c>
      <c r="AB477" s="4">
        <v>842</v>
      </c>
      <c r="AC477" s="4">
        <v>48</v>
      </c>
      <c r="AD477" s="4">
        <v>5.14</v>
      </c>
      <c r="AE477" s="4">
        <v>0.12</v>
      </c>
      <c r="AF477" s="4">
        <v>989</v>
      </c>
      <c r="AG477" s="4">
        <v>-12</v>
      </c>
      <c r="AH477" s="4">
        <v>9</v>
      </c>
      <c r="AI477" s="4">
        <v>28</v>
      </c>
      <c r="AJ477" s="4">
        <v>191</v>
      </c>
      <c r="AK477" s="4">
        <v>141</v>
      </c>
      <c r="AL477" s="4">
        <v>2.8</v>
      </c>
      <c r="AM477" s="4">
        <v>195</v>
      </c>
      <c r="AN477" s="4" t="s">
        <v>155</v>
      </c>
      <c r="AO477" s="4">
        <v>2</v>
      </c>
      <c r="AP477" s="5">
        <v>0.92143518518518519</v>
      </c>
      <c r="AQ477" s="4">
        <v>47.161071999999997</v>
      </c>
      <c r="AR477" s="4">
        <v>-88.483908999999997</v>
      </c>
      <c r="AS477" s="4">
        <v>313.8</v>
      </c>
      <c r="AT477" s="4">
        <v>35.799999999999997</v>
      </c>
      <c r="AU477" s="4">
        <v>12</v>
      </c>
      <c r="AV477" s="4">
        <v>11</v>
      </c>
      <c r="AW477" s="4" t="s">
        <v>228</v>
      </c>
      <c r="AX477" s="4">
        <v>1.387113</v>
      </c>
      <c r="AY477" s="4">
        <v>1.230669</v>
      </c>
      <c r="AZ477" s="4">
        <v>2.2742260000000001</v>
      </c>
      <c r="BA477" s="4">
        <v>14.023</v>
      </c>
      <c r="BB477" s="4">
        <v>15.07</v>
      </c>
      <c r="BC477" s="4">
        <v>1.07</v>
      </c>
      <c r="BD477" s="4">
        <v>13.494999999999999</v>
      </c>
      <c r="BE477" s="4">
        <v>3005.9450000000002</v>
      </c>
      <c r="BF477" s="4">
        <v>13.428000000000001</v>
      </c>
      <c r="BG477" s="4">
        <v>4.7300000000000004</v>
      </c>
      <c r="BH477" s="4">
        <v>0.42599999999999999</v>
      </c>
      <c r="BI477" s="4">
        <v>5.1559999999999997</v>
      </c>
      <c r="BJ477" s="4">
        <v>3.5609999999999999</v>
      </c>
      <c r="BK477" s="4">
        <v>0.32100000000000001</v>
      </c>
      <c r="BL477" s="4">
        <v>3.8820000000000001</v>
      </c>
      <c r="BM477" s="4">
        <v>2.0366</v>
      </c>
      <c r="BQ477" s="4">
        <v>297.44200000000001</v>
      </c>
      <c r="BR477" s="4">
        <v>0.43038599999999999</v>
      </c>
      <c r="BS477" s="4">
        <v>-5</v>
      </c>
      <c r="BT477" s="4">
        <v>4.4204E-2</v>
      </c>
      <c r="BU477" s="4">
        <v>10.517557999999999</v>
      </c>
      <c r="BV477" s="4">
        <v>0.89292099999999996</v>
      </c>
    </row>
    <row r="478" spans="1:74" x14ac:dyDescent="0.25">
      <c r="A478" s="2">
        <v>42068</v>
      </c>
      <c r="B478" s="3">
        <v>4.7453703703703703E-3</v>
      </c>
      <c r="C478" s="4">
        <v>14.5</v>
      </c>
      <c r="D478" s="4">
        <v>0.54549999999999998</v>
      </c>
      <c r="E478" s="4">
        <v>5455.125</v>
      </c>
      <c r="F478" s="4">
        <v>193.5</v>
      </c>
      <c r="G478" s="4">
        <v>15.2</v>
      </c>
      <c r="H478" s="4">
        <v>528.1</v>
      </c>
      <c r="J478" s="4">
        <v>1.69</v>
      </c>
      <c r="K478" s="4">
        <v>0.87280000000000002</v>
      </c>
      <c r="L478" s="4">
        <v>12.655799999999999</v>
      </c>
      <c r="M478" s="4">
        <v>0.47610000000000002</v>
      </c>
      <c r="N478" s="4">
        <v>168.9143</v>
      </c>
      <c r="O478" s="4">
        <v>13.2919</v>
      </c>
      <c r="P478" s="4">
        <v>182.2</v>
      </c>
      <c r="Q478" s="4">
        <v>127.16379999999999</v>
      </c>
      <c r="R478" s="4">
        <v>10.006500000000001</v>
      </c>
      <c r="S478" s="4">
        <v>137.19999999999999</v>
      </c>
      <c r="T478" s="4">
        <v>528.05899999999997</v>
      </c>
      <c r="W478" s="4">
        <v>0</v>
      </c>
      <c r="X478" s="4">
        <v>1.4767999999999999</v>
      </c>
      <c r="Y478" s="4">
        <v>12.5</v>
      </c>
      <c r="Z478" s="4">
        <v>874</v>
      </c>
      <c r="AA478" s="4">
        <v>911</v>
      </c>
      <c r="AB478" s="4">
        <v>846</v>
      </c>
      <c r="AC478" s="4">
        <v>48</v>
      </c>
      <c r="AD478" s="4">
        <v>5.14</v>
      </c>
      <c r="AE478" s="4">
        <v>0.12</v>
      </c>
      <c r="AF478" s="4">
        <v>989</v>
      </c>
      <c r="AG478" s="4">
        <v>-12</v>
      </c>
      <c r="AH478" s="4">
        <v>9</v>
      </c>
      <c r="AI478" s="4">
        <v>28</v>
      </c>
      <c r="AJ478" s="4">
        <v>191</v>
      </c>
      <c r="AK478" s="4">
        <v>141</v>
      </c>
      <c r="AL478" s="4">
        <v>2.8</v>
      </c>
      <c r="AM478" s="4">
        <v>195</v>
      </c>
      <c r="AN478" s="4" t="s">
        <v>155</v>
      </c>
      <c r="AO478" s="4">
        <v>2</v>
      </c>
      <c r="AP478" s="5">
        <v>0.92144675925925934</v>
      </c>
      <c r="AQ478" s="4">
        <v>47.161136999999997</v>
      </c>
      <c r="AR478" s="4">
        <v>-88.483900000000006</v>
      </c>
      <c r="AS478" s="4">
        <v>313.8</v>
      </c>
      <c r="AT478" s="4">
        <v>35.700000000000003</v>
      </c>
      <c r="AU478" s="4">
        <v>12</v>
      </c>
      <c r="AV478" s="4">
        <v>12</v>
      </c>
      <c r="AW478" s="4" t="s">
        <v>233</v>
      </c>
      <c r="AX478" s="4">
        <v>1.3</v>
      </c>
      <c r="AY478" s="4">
        <v>1.1000000000000001</v>
      </c>
      <c r="AZ478" s="4">
        <v>2.1</v>
      </c>
      <c r="BA478" s="4">
        <v>14.023</v>
      </c>
      <c r="BB478" s="4">
        <v>14.06</v>
      </c>
      <c r="BC478" s="4">
        <v>1</v>
      </c>
      <c r="BD478" s="4">
        <v>14.571999999999999</v>
      </c>
      <c r="BE478" s="4">
        <v>2910.95</v>
      </c>
      <c r="BF478" s="4">
        <v>69.703000000000003</v>
      </c>
      <c r="BG478" s="4">
        <v>4.069</v>
      </c>
      <c r="BH478" s="4">
        <v>0.32</v>
      </c>
      <c r="BI478" s="4">
        <v>4.3890000000000002</v>
      </c>
      <c r="BJ478" s="4">
        <v>3.0630000000000002</v>
      </c>
      <c r="BK478" s="4">
        <v>0.24099999999999999</v>
      </c>
      <c r="BL478" s="4">
        <v>3.3039999999999998</v>
      </c>
      <c r="BM478" s="4">
        <v>4.0164999999999997</v>
      </c>
      <c r="BQ478" s="4">
        <v>246.97800000000001</v>
      </c>
      <c r="BR478" s="4">
        <v>0.47420200000000001</v>
      </c>
      <c r="BS478" s="4">
        <v>-5</v>
      </c>
      <c r="BT478" s="4">
        <v>4.5898000000000001E-2</v>
      </c>
      <c r="BU478" s="4">
        <v>11.588310999999999</v>
      </c>
      <c r="BV478" s="4">
        <v>0.92713999999999996</v>
      </c>
    </row>
    <row r="479" spans="1:74" x14ac:dyDescent="0.25">
      <c r="A479" s="2">
        <v>42068</v>
      </c>
      <c r="B479" s="3">
        <v>4.7569444444444447E-3</v>
      </c>
      <c r="C479" s="4">
        <v>14.438000000000001</v>
      </c>
      <c r="D479" s="4">
        <v>0.92610000000000003</v>
      </c>
      <c r="E479" s="4">
        <v>9261.3491410000006</v>
      </c>
      <c r="F479" s="4">
        <v>189.6</v>
      </c>
      <c r="G479" s="4">
        <v>39.1</v>
      </c>
      <c r="H479" s="4">
        <v>855</v>
      </c>
      <c r="J479" s="4">
        <v>1.55</v>
      </c>
      <c r="K479" s="4">
        <v>0.86960000000000004</v>
      </c>
      <c r="L479" s="4">
        <v>12.5556</v>
      </c>
      <c r="M479" s="4">
        <v>0.8054</v>
      </c>
      <c r="N479" s="4">
        <v>164.89240000000001</v>
      </c>
      <c r="O479" s="4">
        <v>33.964799999999997</v>
      </c>
      <c r="P479" s="4">
        <v>198.9</v>
      </c>
      <c r="Q479" s="4">
        <v>124.136</v>
      </c>
      <c r="R479" s="4">
        <v>25.569700000000001</v>
      </c>
      <c r="S479" s="4">
        <v>149.69999999999999</v>
      </c>
      <c r="T479" s="4">
        <v>855.03639999999996</v>
      </c>
      <c r="W479" s="4">
        <v>0</v>
      </c>
      <c r="X479" s="4">
        <v>1.3452</v>
      </c>
      <c r="Y479" s="4">
        <v>12.4</v>
      </c>
      <c r="Z479" s="4">
        <v>876</v>
      </c>
      <c r="AA479" s="4">
        <v>912</v>
      </c>
      <c r="AB479" s="4">
        <v>847</v>
      </c>
      <c r="AC479" s="4">
        <v>48</v>
      </c>
      <c r="AD479" s="4">
        <v>5.14</v>
      </c>
      <c r="AE479" s="4">
        <v>0.12</v>
      </c>
      <c r="AF479" s="4">
        <v>989</v>
      </c>
      <c r="AG479" s="4">
        <v>-12</v>
      </c>
      <c r="AH479" s="4">
        <v>9</v>
      </c>
      <c r="AI479" s="4">
        <v>28</v>
      </c>
      <c r="AJ479" s="4">
        <v>191</v>
      </c>
      <c r="AK479" s="4">
        <v>141</v>
      </c>
      <c r="AL479" s="4">
        <v>2.7</v>
      </c>
      <c r="AM479" s="4">
        <v>195</v>
      </c>
      <c r="AN479" s="4" t="s">
        <v>155</v>
      </c>
      <c r="AO479" s="4">
        <v>2</v>
      </c>
      <c r="AP479" s="5">
        <v>0.92144675925925934</v>
      </c>
      <c r="AQ479" s="4">
        <v>47.161295000000003</v>
      </c>
      <c r="AR479" s="4">
        <v>-88.483898999999994</v>
      </c>
      <c r="AS479" s="4">
        <v>314.10000000000002</v>
      </c>
      <c r="AT479" s="4">
        <v>35.200000000000003</v>
      </c>
      <c r="AU479" s="4">
        <v>12</v>
      </c>
      <c r="AV479" s="4">
        <v>12</v>
      </c>
      <c r="AW479" s="4" t="s">
        <v>233</v>
      </c>
      <c r="AX479" s="4">
        <v>1.4695</v>
      </c>
      <c r="AY479" s="4">
        <v>1.1565000000000001</v>
      </c>
      <c r="AZ479" s="4">
        <v>2.2694999999999999</v>
      </c>
      <c r="BA479" s="4">
        <v>14.023</v>
      </c>
      <c r="BB479" s="4">
        <v>13.71</v>
      </c>
      <c r="BC479" s="4">
        <v>0.98</v>
      </c>
      <c r="BD479" s="4">
        <v>14.991</v>
      </c>
      <c r="BE479" s="4">
        <v>2831.502</v>
      </c>
      <c r="BF479" s="4">
        <v>115.602</v>
      </c>
      <c r="BG479" s="4">
        <v>3.8940000000000001</v>
      </c>
      <c r="BH479" s="4">
        <v>0.80200000000000005</v>
      </c>
      <c r="BI479" s="4">
        <v>4.6959999999999997</v>
      </c>
      <c r="BJ479" s="4">
        <v>2.9319999999999999</v>
      </c>
      <c r="BK479" s="4">
        <v>0.60399999999999998</v>
      </c>
      <c r="BL479" s="4">
        <v>3.536</v>
      </c>
      <c r="BM479" s="4">
        <v>6.3765000000000001</v>
      </c>
      <c r="BQ479" s="4">
        <v>220.572</v>
      </c>
      <c r="BR479" s="4">
        <v>0.52693599999999996</v>
      </c>
      <c r="BS479" s="4">
        <v>-5</v>
      </c>
      <c r="BT479" s="4">
        <v>4.4490000000000002E-2</v>
      </c>
      <c r="BU479" s="4">
        <v>12.876998</v>
      </c>
      <c r="BV479" s="4">
        <v>0.898698</v>
      </c>
    </row>
    <row r="480" spans="1:74" x14ac:dyDescent="0.25">
      <c r="A480" s="2">
        <v>42068</v>
      </c>
      <c r="B480" s="3">
        <v>4.7685185185185183E-3</v>
      </c>
      <c r="C480" s="4">
        <v>14.153</v>
      </c>
      <c r="D480" s="4">
        <v>0.85250000000000004</v>
      </c>
      <c r="E480" s="4">
        <v>8524.9283909999995</v>
      </c>
      <c r="F480" s="4">
        <v>195.2</v>
      </c>
      <c r="G480" s="4">
        <v>59.8</v>
      </c>
      <c r="H480" s="4">
        <v>871.6</v>
      </c>
      <c r="J480" s="4">
        <v>1.5</v>
      </c>
      <c r="K480" s="4">
        <v>0.87239999999999995</v>
      </c>
      <c r="L480" s="4">
        <v>12.3461</v>
      </c>
      <c r="M480" s="4">
        <v>0.74370000000000003</v>
      </c>
      <c r="N480" s="4">
        <v>170.25460000000001</v>
      </c>
      <c r="O480" s="4">
        <v>52.173900000000003</v>
      </c>
      <c r="P480" s="4">
        <v>222.4</v>
      </c>
      <c r="Q480" s="4">
        <v>128.1728</v>
      </c>
      <c r="R480" s="4">
        <v>39.278100000000002</v>
      </c>
      <c r="S480" s="4">
        <v>167.5</v>
      </c>
      <c r="T480" s="4">
        <v>871.55909999999994</v>
      </c>
      <c r="W480" s="4">
        <v>0</v>
      </c>
      <c r="X480" s="4">
        <v>1.3085</v>
      </c>
      <c r="Y480" s="4">
        <v>12.3</v>
      </c>
      <c r="Z480" s="4">
        <v>878</v>
      </c>
      <c r="AA480" s="4">
        <v>915</v>
      </c>
      <c r="AB480" s="4">
        <v>848</v>
      </c>
      <c r="AC480" s="4">
        <v>48</v>
      </c>
      <c r="AD480" s="4">
        <v>5.14</v>
      </c>
      <c r="AE480" s="4">
        <v>0.12</v>
      </c>
      <c r="AF480" s="4">
        <v>989</v>
      </c>
      <c r="AG480" s="4">
        <v>-12</v>
      </c>
      <c r="AH480" s="4">
        <v>8.8979999999999997</v>
      </c>
      <c r="AI480" s="4">
        <v>28</v>
      </c>
      <c r="AJ480" s="4">
        <v>191</v>
      </c>
      <c r="AK480" s="4">
        <v>141</v>
      </c>
      <c r="AL480" s="4">
        <v>2.4</v>
      </c>
      <c r="AM480" s="4">
        <v>195</v>
      </c>
      <c r="AN480" s="4" t="s">
        <v>155</v>
      </c>
      <c r="AO480" s="4">
        <v>2</v>
      </c>
      <c r="AP480" s="5">
        <v>0.92146990740740742</v>
      </c>
      <c r="AQ480" s="4">
        <v>47.161503000000003</v>
      </c>
      <c r="AR480" s="4">
        <v>-88.483923000000004</v>
      </c>
      <c r="AS480" s="4">
        <v>314.5</v>
      </c>
      <c r="AT480" s="4">
        <v>36</v>
      </c>
      <c r="AU480" s="4">
        <v>12</v>
      </c>
      <c r="AV480" s="4">
        <v>12</v>
      </c>
      <c r="AW480" s="4" t="s">
        <v>233</v>
      </c>
      <c r="AX480" s="4">
        <v>1.4305000000000001</v>
      </c>
      <c r="AY480" s="4">
        <v>1.2565</v>
      </c>
      <c r="AZ480" s="4">
        <v>2.2305000000000001</v>
      </c>
      <c r="BA480" s="4">
        <v>14.023</v>
      </c>
      <c r="BB480" s="4">
        <v>14.02</v>
      </c>
      <c r="BC480" s="4">
        <v>1</v>
      </c>
      <c r="BD480" s="4">
        <v>14.632</v>
      </c>
      <c r="BE480" s="4">
        <v>2841.3910000000001</v>
      </c>
      <c r="BF480" s="4">
        <v>108.934</v>
      </c>
      <c r="BG480" s="4">
        <v>4.1029999999999998</v>
      </c>
      <c r="BH480" s="4">
        <v>1.2569999999999999</v>
      </c>
      <c r="BI480" s="4">
        <v>5.3609999999999998</v>
      </c>
      <c r="BJ480" s="4">
        <v>3.089</v>
      </c>
      <c r="BK480" s="4">
        <v>0.94699999999999995</v>
      </c>
      <c r="BL480" s="4">
        <v>4.0359999999999996</v>
      </c>
      <c r="BM480" s="4">
        <v>6.6330999999999998</v>
      </c>
      <c r="BQ480" s="4">
        <v>218.97</v>
      </c>
      <c r="BR480" s="4">
        <v>0.58810200000000001</v>
      </c>
      <c r="BS480" s="4">
        <v>-5</v>
      </c>
      <c r="BT480" s="4">
        <v>4.0101999999999999E-2</v>
      </c>
      <c r="BU480" s="4">
        <v>14.371743</v>
      </c>
      <c r="BV480" s="4">
        <v>0.81006</v>
      </c>
    </row>
    <row r="481" spans="1:74" x14ac:dyDescent="0.25">
      <c r="A481" s="2">
        <v>42068</v>
      </c>
      <c r="B481" s="3">
        <v>4.7800925925925919E-3</v>
      </c>
      <c r="C481" s="4">
        <v>13.592000000000001</v>
      </c>
      <c r="D481" s="4">
        <v>0.34310000000000002</v>
      </c>
      <c r="E481" s="4">
        <v>3430.5481730000001</v>
      </c>
      <c r="F481" s="4">
        <v>189.6</v>
      </c>
      <c r="G481" s="4">
        <v>52.7</v>
      </c>
      <c r="H481" s="4">
        <v>511</v>
      </c>
      <c r="J481" s="4">
        <v>1.5</v>
      </c>
      <c r="K481" s="4">
        <v>0.88149999999999995</v>
      </c>
      <c r="L481" s="4">
        <v>11.980499999999999</v>
      </c>
      <c r="M481" s="4">
        <v>0.3024</v>
      </c>
      <c r="N481" s="4">
        <v>167.1026</v>
      </c>
      <c r="O481" s="4">
        <v>46.440300000000001</v>
      </c>
      <c r="P481" s="4">
        <v>213.5</v>
      </c>
      <c r="Q481" s="4">
        <v>125.8188</v>
      </c>
      <c r="R481" s="4">
        <v>34.966900000000003</v>
      </c>
      <c r="S481" s="4">
        <v>160.80000000000001</v>
      </c>
      <c r="T481" s="4">
        <v>511.01159999999999</v>
      </c>
      <c r="W481" s="4">
        <v>0</v>
      </c>
      <c r="X481" s="4">
        <v>1.3222</v>
      </c>
      <c r="Y481" s="4">
        <v>12.4</v>
      </c>
      <c r="Z481" s="4">
        <v>876</v>
      </c>
      <c r="AA481" s="4">
        <v>912</v>
      </c>
      <c r="AB481" s="4">
        <v>847</v>
      </c>
      <c r="AC481" s="4">
        <v>48</v>
      </c>
      <c r="AD481" s="4">
        <v>5.19</v>
      </c>
      <c r="AE481" s="4">
        <v>0.12</v>
      </c>
      <c r="AF481" s="4">
        <v>989</v>
      </c>
      <c r="AG481" s="4">
        <v>-11.9</v>
      </c>
      <c r="AH481" s="4">
        <v>8.1020000000000003</v>
      </c>
      <c r="AI481" s="4">
        <v>28</v>
      </c>
      <c r="AJ481" s="4">
        <v>190.9</v>
      </c>
      <c r="AK481" s="4">
        <v>140.9</v>
      </c>
      <c r="AL481" s="4">
        <v>2.4</v>
      </c>
      <c r="AM481" s="4">
        <v>195</v>
      </c>
      <c r="AN481" s="4" t="s">
        <v>155</v>
      </c>
      <c r="AO481" s="4">
        <v>2</v>
      </c>
      <c r="AP481" s="5">
        <v>0.92148148148148146</v>
      </c>
      <c r="AQ481" s="4">
        <v>47.161659</v>
      </c>
      <c r="AR481" s="4">
        <v>-88.483988999999994</v>
      </c>
      <c r="AS481" s="4">
        <v>314.60000000000002</v>
      </c>
      <c r="AT481" s="4">
        <v>37.799999999999997</v>
      </c>
      <c r="AU481" s="4">
        <v>12</v>
      </c>
      <c r="AV481" s="4">
        <v>12</v>
      </c>
      <c r="AW481" s="4" t="s">
        <v>233</v>
      </c>
      <c r="AX481" s="4">
        <v>1.3</v>
      </c>
      <c r="AY481" s="4">
        <v>1.3</v>
      </c>
      <c r="AZ481" s="4">
        <v>2.1</v>
      </c>
      <c r="BA481" s="4">
        <v>14.023</v>
      </c>
      <c r="BB481" s="4">
        <v>15.13</v>
      </c>
      <c r="BC481" s="4">
        <v>1.08</v>
      </c>
      <c r="BD481" s="4">
        <v>13.448</v>
      </c>
      <c r="BE481" s="4">
        <v>2946.32</v>
      </c>
      <c r="BF481" s="4">
        <v>47.331000000000003</v>
      </c>
      <c r="BG481" s="4">
        <v>4.3040000000000003</v>
      </c>
      <c r="BH481" s="4">
        <v>1.196</v>
      </c>
      <c r="BI481" s="4">
        <v>5.5</v>
      </c>
      <c r="BJ481" s="4">
        <v>3.24</v>
      </c>
      <c r="BK481" s="4">
        <v>0.90100000000000002</v>
      </c>
      <c r="BL481" s="4">
        <v>4.141</v>
      </c>
      <c r="BM481" s="4">
        <v>4.1558000000000002</v>
      </c>
      <c r="BQ481" s="4">
        <v>236.428</v>
      </c>
      <c r="BR481" s="4">
        <v>0.57696400000000003</v>
      </c>
      <c r="BS481" s="4">
        <v>-5</v>
      </c>
      <c r="BT481" s="4">
        <v>4.0897999999999997E-2</v>
      </c>
      <c r="BU481" s="4">
        <v>14.099557000000001</v>
      </c>
      <c r="BV481" s="4">
        <v>0.82613999999999999</v>
      </c>
    </row>
    <row r="482" spans="1:74" x14ac:dyDescent="0.25">
      <c r="A482" s="2">
        <v>42068</v>
      </c>
      <c r="B482" s="3">
        <v>4.7916666666666672E-3</v>
      </c>
      <c r="C482" s="4">
        <v>13.754</v>
      </c>
      <c r="D482" s="4">
        <v>9.8500000000000004E-2</v>
      </c>
      <c r="E482" s="4">
        <v>985.15422100000001</v>
      </c>
      <c r="F482" s="4">
        <v>163.1</v>
      </c>
      <c r="G482" s="4">
        <v>33.299999999999997</v>
      </c>
      <c r="H482" s="4">
        <v>309.8</v>
      </c>
      <c r="J482" s="4">
        <v>1.19</v>
      </c>
      <c r="K482" s="4">
        <v>0.88249999999999995</v>
      </c>
      <c r="L482" s="4">
        <v>12.138199999999999</v>
      </c>
      <c r="M482" s="4">
        <v>8.6900000000000005E-2</v>
      </c>
      <c r="N482" s="4">
        <v>143.92699999999999</v>
      </c>
      <c r="O482" s="4">
        <v>29.364999999999998</v>
      </c>
      <c r="P482" s="4">
        <v>173.3</v>
      </c>
      <c r="Q482" s="4">
        <v>108.5181</v>
      </c>
      <c r="R482" s="4">
        <v>22.140599999999999</v>
      </c>
      <c r="S482" s="4">
        <v>130.69999999999999</v>
      </c>
      <c r="T482" s="4">
        <v>309.80040000000002</v>
      </c>
      <c r="W482" s="4">
        <v>0</v>
      </c>
      <c r="X482" s="4">
        <v>1.0527</v>
      </c>
      <c r="Y482" s="4">
        <v>12.3</v>
      </c>
      <c r="Z482" s="4">
        <v>873</v>
      </c>
      <c r="AA482" s="4">
        <v>908</v>
      </c>
      <c r="AB482" s="4">
        <v>843</v>
      </c>
      <c r="AC482" s="4">
        <v>48</v>
      </c>
      <c r="AD482" s="4">
        <v>5.58</v>
      </c>
      <c r="AE482" s="4">
        <v>0.13</v>
      </c>
      <c r="AF482" s="4">
        <v>989</v>
      </c>
      <c r="AG482" s="4">
        <v>-11</v>
      </c>
      <c r="AH482" s="4">
        <v>9</v>
      </c>
      <c r="AI482" s="4">
        <v>28</v>
      </c>
      <c r="AJ482" s="4">
        <v>190</v>
      </c>
      <c r="AK482" s="4">
        <v>140</v>
      </c>
      <c r="AL482" s="4">
        <v>2.4</v>
      </c>
      <c r="AM482" s="4">
        <v>195</v>
      </c>
      <c r="AN482" s="4" t="s">
        <v>155</v>
      </c>
      <c r="AO482" s="4">
        <v>2</v>
      </c>
      <c r="AP482" s="5">
        <v>0.92149305555555561</v>
      </c>
      <c r="AQ482" s="4">
        <v>47.161726999999999</v>
      </c>
      <c r="AR482" s="4">
        <v>-88.484025000000003</v>
      </c>
      <c r="AS482" s="4">
        <v>314.60000000000002</v>
      </c>
      <c r="AT482" s="4">
        <v>39.4</v>
      </c>
      <c r="AU482" s="4">
        <v>12</v>
      </c>
      <c r="AV482" s="4">
        <v>12</v>
      </c>
      <c r="AW482" s="4" t="s">
        <v>233</v>
      </c>
      <c r="AX482" s="4">
        <v>1.4693309999999999</v>
      </c>
      <c r="AY482" s="4">
        <v>1.356444</v>
      </c>
      <c r="AZ482" s="4">
        <v>2.2693310000000002</v>
      </c>
      <c r="BA482" s="4">
        <v>14.023</v>
      </c>
      <c r="BB482" s="4">
        <v>15.27</v>
      </c>
      <c r="BC482" s="4">
        <v>1.0900000000000001</v>
      </c>
      <c r="BD482" s="4">
        <v>13.308999999999999</v>
      </c>
      <c r="BE482" s="4">
        <v>3004.1390000000001</v>
      </c>
      <c r="BF482" s="4">
        <v>13.696</v>
      </c>
      <c r="BG482" s="4">
        <v>3.73</v>
      </c>
      <c r="BH482" s="4">
        <v>0.76100000000000001</v>
      </c>
      <c r="BI482" s="4">
        <v>4.4909999999999997</v>
      </c>
      <c r="BJ482" s="4">
        <v>2.8130000000000002</v>
      </c>
      <c r="BK482" s="4">
        <v>0.57399999999999995</v>
      </c>
      <c r="BL482" s="4">
        <v>3.3860000000000001</v>
      </c>
      <c r="BM482" s="4">
        <v>2.5354999999999999</v>
      </c>
      <c r="BQ482" s="4">
        <v>189.43700000000001</v>
      </c>
      <c r="BR482" s="4">
        <v>0.47650799999999999</v>
      </c>
      <c r="BS482" s="4">
        <v>-5</v>
      </c>
      <c r="BT482" s="4">
        <v>4.0203999999999997E-2</v>
      </c>
      <c r="BU482" s="4">
        <v>11.644665</v>
      </c>
      <c r="BV482" s="4">
        <v>0.81212099999999998</v>
      </c>
    </row>
    <row r="483" spans="1:74" x14ac:dyDescent="0.25">
      <c r="A483" s="2">
        <v>42068</v>
      </c>
      <c r="B483" s="3">
        <v>4.8032407407407407E-3</v>
      </c>
      <c r="C483" s="4">
        <v>13.89</v>
      </c>
      <c r="D483" s="4">
        <v>5.0599999999999999E-2</v>
      </c>
      <c r="E483" s="4">
        <v>506.25811700000003</v>
      </c>
      <c r="F483" s="4">
        <v>110.4</v>
      </c>
      <c r="G483" s="4">
        <v>19.2</v>
      </c>
      <c r="H483" s="4">
        <v>282.2</v>
      </c>
      <c r="J483" s="4">
        <v>0.8</v>
      </c>
      <c r="K483" s="4">
        <v>0.88190000000000002</v>
      </c>
      <c r="L483" s="4">
        <v>12.249700000000001</v>
      </c>
      <c r="M483" s="4">
        <v>4.4600000000000001E-2</v>
      </c>
      <c r="N483" s="4">
        <v>97.363299999999995</v>
      </c>
      <c r="O483" s="4">
        <v>16.9192</v>
      </c>
      <c r="P483" s="4">
        <v>114.3</v>
      </c>
      <c r="Q483" s="4">
        <v>73.41</v>
      </c>
      <c r="R483" s="4">
        <v>12.7567</v>
      </c>
      <c r="S483" s="4">
        <v>86.2</v>
      </c>
      <c r="T483" s="4">
        <v>282.15710000000001</v>
      </c>
      <c r="W483" s="4">
        <v>0</v>
      </c>
      <c r="X483" s="4">
        <v>0.70530000000000004</v>
      </c>
      <c r="Y483" s="4">
        <v>12.3</v>
      </c>
      <c r="Z483" s="4">
        <v>876</v>
      </c>
      <c r="AA483" s="4">
        <v>911</v>
      </c>
      <c r="AB483" s="4">
        <v>847</v>
      </c>
      <c r="AC483" s="4">
        <v>48</v>
      </c>
      <c r="AD483" s="4">
        <v>5.58</v>
      </c>
      <c r="AE483" s="4">
        <v>0.13</v>
      </c>
      <c r="AF483" s="4">
        <v>989</v>
      </c>
      <c r="AG483" s="4">
        <v>-11</v>
      </c>
      <c r="AH483" s="4">
        <v>9</v>
      </c>
      <c r="AI483" s="4">
        <v>28</v>
      </c>
      <c r="AJ483" s="4">
        <v>190</v>
      </c>
      <c r="AK483" s="4">
        <v>140.1</v>
      </c>
      <c r="AL483" s="4">
        <v>2.2999999999999998</v>
      </c>
      <c r="AM483" s="4">
        <v>195</v>
      </c>
      <c r="AN483" s="4" t="s">
        <v>155</v>
      </c>
      <c r="AO483" s="4">
        <v>2</v>
      </c>
      <c r="AP483" s="5">
        <v>0.92149305555555561</v>
      </c>
      <c r="AQ483" s="4">
        <v>47.161901999999998</v>
      </c>
      <c r="AR483" s="4">
        <v>-88.484095999999994</v>
      </c>
      <c r="AS483" s="4">
        <v>314.7</v>
      </c>
      <c r="AT483" s="4">
        <v>39.4</v>
      </c>
      <c r="AU483" s="4">
        <v>12</v>
      </c>
      <c r="AV483" s="4">
        <v>12</v>
      </c>
      <c r="AW483" s="4" t="s">
        <v>233</v>
      </c>
      <c r="AX483" s="4">
        <v>1.769369</v>
      </c>
      <c r="AY483" s="4">
        <v>1.569369</v>
      </c>
      <c r="AZ483" s="4">
        <v>2.569369</v>
      </c>
      <c r="BA483" s="4">
        <v>14.023</v>
      </c>
      <c r="BB483" s="4">
        <v>15.19</v>
      </c>
      <c r="BC483" s="4">
        <v>1.08</v>
      </c>
      <c r="BD483" s="4">
        <v>13.391</v>
      </c>
      <c r="BE483" s="4">
        <v>3015.3380000000002</v>
      </c>
      <c r="BF483" s="4">
        <v>6.9950000000000001</v>
      </c>
      <c r="BG483" s="4">
        <v>2.5099999999999998</v>
      </c>
      <c r="BH483" s="4">
        <v>0.436</v>
      </c>
      <c r="BI483" s="4">
        <v>2.9460000000000002</v>
      </c>
      <c r="BJ483" s="4">
        <v>1.8919999999999999</v>
      </c>
      <c r="BK483" s="4">
        <v>0.32900000000000001</v>
      </c>
      <c r="BL483" s="4">
        <v>2.2210000000000001</v>
      </c>
      <c r="BM483" s="4">
        <v>2.2968000000000002</v>
      </c>
      <c r="BQ483" s="4">
        <v>126.23699999999999</v>
      </c>
      <c r="BR483" s="4">
        <v>0.53366999999999998</v>
      </c>
      <c r="BS483" s="4">
        <v>-5</v>
      </c>
      <c r="BT483" s="4">
        <v>4.1897999999999998E-2</v>
      </c>
      <c r="BU483" s="4">
        <v>13.041561</v>
      </c>
      <c r="BV483" s="4">
        <v>0.84633999999999998</v>
      </c>
    </row>
    <row r="484" spans="1:74" x14ac:dyDescent="0.25">
      <c r="A484" s="2">
        <v>42068</v>
      </c>
      <c r="B484" s="3">
        <v>4.8148148148148152E-3</v>
      </c>
      <c r="C484" s="4">
        <v>13.901</v>
      </c>
      <c r="D484" s="4">
        <v>3.4099999999999998E-2</v>
      </c>
      <c r="E484" s="4">
        <v>340.64236099999999</v>
      </c>
      <c r="F484" s="4">
        <v>100</v>
      </c>
      <c r="G484" s="4">
        <v>19.100000000000001</v>
      </c>
      <c r="H484" s="4">
        <v>232.7</v>
      </c>
      <c r="J484" s="4">
        <v>0.6</v>
      </c>
      <c r="K484" s="4">
        <v>0.88200000000000001</v>
      </c>
      <c r="L484" s="4">
        <v>12.2607</v>
      </c>
      <c r="M484" s="4">
        <v>0.03</v>
      </c>
      <c r="N484" s="4">
        <v>88.201400000000007</v>
      </c>
      <c r="O484" s="4">
        <v>16.846499999999999</v>
      </c>
      <c r="P484" s="4">
        <v>105</v>
      </c>
      <c r="Q484" s="4">
        <v>66.502200000000002</v>
      </c>
      <c r="R484" s="4">
        <v>12.7019</v>
      </c>
      <c r="S484" s="4">
        <v>79.2</v>
      </c>
      <c r="T484" s="4">
        <v>232.73390000000001</v>
      </c>
      <c r="W484" s="4">
        <v>0</v>
      </c>
      <c r="X484" s="4">
        <v>0.5292</v>
      </c>
      <c r="Y484" s="4">
        <v>12.3</v>
      </c>
      <c r="Z484" s="4">
        <v>882</v>
      </c>
      <c r="AA484" s="4">
        <v>919</v>
      </c>
      <c r="AB484" s="4">
        <v>852</v>
      </c>
      <c r="AC484" s="4">
        <v>48</v>
      </c>
      <c r="AD484" s="4">
        <v>5.58</v>
      </c>
      <c r="AE484" s="4">
        <v>0.13</v>
      </c>
      <c r="AF484" s="4">
        <v>989</v>
      </c>
      <c r="AG484" s="4">
        <v>-11</v>
      </c>
      <c r="AH484" s="4">
        <v>8.8979999999999997</v>
      </c>
      <c r="AI484" s="4">
        <v>28</v>
      </c>
      <c r="AJ484" s="4">
        <v>190</v>
      </c>
      <c r="AK484" s="4">
        <v>140.9</v>
      </c>
      <c r="AL484" s="4">
        <v>2.2999999999999998</v>
      </c>
      <c r="AM484" s="4">
        <v>195</v>
      </c>
      <c r="AN484" s="4" t="s">
        <v>155</v>
      </c>
      <c r="AO484" s="4">
        <v>2</v>
      </c>
      <c r="AP484" s="5">
        <v>0.92151620370370368</v>
      </c>
      <c r="AQ484" s="4">
        <v>47.162036999999998</v>
      </c>
      <c r="AR484" s="4">
        <v>-88.48415</v>
      </c>
      <c r="AS484" s="4">
        <v>314.7</v>
      </c>
      <c r="AT484" s="4">
        <v>38.5</v>
      </c>
      <c r="AU484" s="4">
        <v>12</v>
      </c>
      <c r="AV484" s="4">
        <v>12</v>
      </c>
      <c r="AW484" s="4" t="s">
        <v>233</v>
      </c>
      <c r="AX484" s="4">
        <v>1.9</v>
      </c>
      <c r="AY484" s="4">
        <v>1.7</v>
      </c>
      <c r="AZ484" s="4">
        <v>2.7</v>
      </c>
      <c r="BA484" s="4">
        <v>14.023</v>
      </c>
      <c r="BB484" s="4">
        <v>15.2</v>
      </c>
      <c r="BC484" s="4">
        <v>1.08</v>
      </c>
      <c r="BD484" s="4">
        <v>13.377000000000001</v>
      </c>
      <c r="BE484" s="4">
        <v>3020.1469999999999</v>
      </c>
      <c r="BF484" s="4">
        <v>4.71</v>
      </c>
      <c r="BG484" s="4">
        <v>2.2749999999999999</v>
      </c>
      <c r="BH484" s="4">
        <v>0.435</v>
      </c>
      <c r="BI484" s="4">
        <v>2.71</v>
      </c>
      <c r="BJ484" s="4">
        <v>1.7150000000000001</v>
      </c>
      <c r="BK484" s="4">
        <v>0.32800000000000001</v>
      </c>
      <c r="BL484" s="4">
        <v>2.0430000000000001</v>
      </c>
      <c r="BM484" s="4">
        <v>1.8957999999999999</v>
      </c>
      <c r="BQ484" s="4">
        <v>94.784999999999997</v>
      </c>
      <c r="BR484" s="4">
        <v>0.60592000000000001</v>
      </c>
      <c r="BS484" s="4">
        <v>-5</v>
      </c>
      <c r="BT484" s="4">
        <v>4.1000000000000002E-2</v>
      </c>
      <c r="BU484" s="4">
        <v>14.807169999999999</v>
      </c>
      <c r="BV484" s="4">
        <v>0.82820000000000005</v>
      </c>
    </row>
    <row r="485" spans="1:74" x14ac:dyDescent="0.25">
      <c r="A485" s="2">
        <v>42068</v>
      </c>
      <c r="B485" s="3">
        <v>4.8263888888888887E-3</v>
      </c>
      <c r="C485" s="4">
        <v>13.936</v>
      </c>
      <c r="D485" s="4">
        <v>3.0499999999999999E-2</v>
      </c>
      <c r="E485" s="4">
        <v>304.69672100000003</v>
      </c>
      <c r="F485" s="4">
        <v>172.8</v>
      </c>
      <c r="G485" s="4">
        <v>19.100000000000001</v>
      </c>
      <c r="H485" s="4">
        <v>220.2</v>
      </c>
      <c r="J485" s="4">
        <v>0.6</v>
      </c>
      <c r="K485" s="4">
        <v>0.88180000000000003</v>
      </c>
      <c r="L485" s="4">
        <v>12.2882</v>
      </c>
      <c r="M485" s="4">
        <v>2.69E-2</v>
      </c>
      <c r="N485" s="4">
        <v>152.40360000000001</v>
      </c>
      <c r="O485" s="4">
        <v>16.842199999999998</v>
      </c>
      <c r="P485" s="4">
        <v>169.2</v>
      </c>
      <c r="Q485" s="4">
        <v>114.90940000000001</v>
      </c>
      <c r="R485" s="4">
        <v>12.698700000000001</v>
      </c>
      <c r="S485" s="4">
        <v>127.6</v>
      </c>
      <c r="T485" s="4">
        <v>220.1788</v>
      </c>
      <c r="W485" s="4">
        <v>0</v>
      </c>
      <c r="X485" s="4">
        <v>0.52910000000000001</v>
      </c>
      <c r="Y485" s="4">
        <v>12.3</v>
      </c>
      <c r="Z485" s="4">
        <v>884</v>
      </c>
      <c r="AA485" s="4">
        <v>925</v>
      </c>
      <c r="AB485" s="4">
        <v>856</v>
      </c>
      <c r="AC485" s="4">
        <v>48</v>
      </c>
      <c r="AD485" s="4">
        <v>5.58</v>
      </c>
      <c r="AE485" s="4">
        <v>0.13</v>
      </c>
      <c r="AF485" s="4">
        <v>989</v>
      </c>
      <c r="AG485" s="4">
        <v>-11</v>
      </c>
      <c r="AH485" s="4">
        <v>8.1020000000000003</v>
      </c>
      <c r="AI485" s="4">
        <v>28</v>
      </c>
      <c r="AJ485" s="4">
        <v>190</v>
      </c>
      <c r="AK485" s="4">
        <v>140</v>
      </c>
      <c r="AL485" s="4">
        <v>2.2999999999999998</v>
      </c>
      <c r="AM485" s="4">
        <v>195</v>
      </c>
      <c r="AN485" s="4" t="s">
        <v>155</v>
      </c>
      <c r="AO485" s="4">
        <v>2</v>
      </c>
      <c r="AP485" s="5">
        <v>0.92151620370370368</v>
      </c>
      <c r="AQ485" s="4">
        <v>47.162121999999997</v>
      </c>
      <c r="AR485" s="4">
        <v>-88.484144000000001</v>
      </c>
      <c r="AS485" s="4">
        <v>315</v>
      </c>
      <c r="AT485" s="4">
        <v>38.6</v>
      </c>
      <c r="AU485" s="4">
        <v>12</v>
      </c>
      <c r="AV485" s="4">
        <v>12</v>
      </c>
      <c r="AW485" s="4" t="s">
        <v>233</v>
      </c>
      <c r="AX485" s="4">
        <v>2.0129999999999999</v>
      </c>
      <c r="AY485" s="4">
        <v>1.7565</v>
      </c>
      <c r="AZ485" s="4">
        <v>2.8130000000000002</v>
      </c>
      <c r="BA485" s="4">
        <v>14.023</v>
      </c>
      <c r="BB485" s="4">
        <v>15.17</v>
      </c>
      <c r="BC485" s="4">
        <v>1.08</v>
      </c>
      <c r="BD485" s="4">
        <v>13.404999999999999</v>
      </c>
      <c r="BE485" s="4">
        <v>3021.2440000000001</v>
      </c>
      <c r="BF485" s="4">
        <v>4.2039999999999997</v>
      </c>
      <c r="BG485" s="4">
        <v>3.9239999999999999</v>
      </c>
      <c r="BH485" s="4">
        <v>0.434</v>
      </c>
      <c r="BI485" s="4">
        <v>4.3579999999999997</v>
      </c>
      <c r="BJ485" s="4">
        <v>2.9590000000000001</v>
      </c>
      <c r="BK485" s="4">
        <v>0.32700000000000001</v>
      </c>
      <c r="BL485" s="4">
        <v>3.286</v>
      </c>
      <c r="BM485" s="4">
        <v>1.7902</v>
      </c>
      <c r="BQ485" s="4">
        <v>94.582999999999998</v>
      </c>
      <c r="BR485" s="4">
        <v>0.57459000000000005</v>
      </c>
      <c r="BS485" s="4">
        <v>-5</v>
      </c>
      <c r="BT485" s="4">
        <v>4.1203999999999998E-2</v>
      </c>
      <c r="BU485" s="4">
        <v>14.041543000000001</v>
      </c>
      <c r="BV485" s="4">
        <v>0.83232099999999998</v>
      </c>
    </row>
    <row r="486" spans="1:74" x14ac:dyDescent="0.25">
      <c r="A486" s="2">
        <v>42068</v>
      </c>
      <c r="B486" s="3">
        <v>4.8379629629629632E-3</v>
      </c>
      <c r="C486" s="4">
        <v>14.010999999999999</v>
      </c>
      <c r="D486" s="4">
        <v>2.86E-2</v>
      </c>
      <c r="E486" s="4">
        <v>286.06851499999999</v>
      </c>
      <c r="F486" s="4">
        <v>300.7</v>
      </c>
      <c r="G486" s="4">
        <v>70.2</v>
      </c>
      <c r="H486" s="4">
        <v>252</v>
      </c>
      <c r="J486" s="4">
        <v>0.81</v>
      </c>
      <c r="K486" s="4">
        <v>0.88119999999999998</v>
      </c>
      <c r="L486" s="4">
        <v>12.346500000000001</v>
      </c>
      <c r="M486" s="4">
        <v>2.52E-2</v>
      </c>
      <c r="N486" s="4">
        <v>264.96600000000001</v>
      </c>
      <c r="O486" s="4">
        <v>61.902299999999997</v>
      </c>
      <c r="P486" s="4">
        <v>326.89999999999998</v>
      </c>
      <c r="Q486" s="4">
        <v>199.7792</v>
      </c>
      <c r="R486" s="4">
        <v>46.673099999999998</v>
      </c>
      <c r="S486" s="4">
        <v>246.5</v>
      </c>
      <c r="T486" s="4">
        <v>251.97239999999999</v>
      </c>
      <c r="W486" s="4">
        <v>0</v>
      </c>
      <c r="X486" s="4">
        <v>0.71140000000000003</v>
      </c>
      <c r="Y486" s="4">
        <v>12.4</v>
      </c>
      <c r="Z486" s="4">
        <v>886</v>
      </c>
      <c r="AA486" s="4">
        <v>923</v>
      </c>
      <c r="AB486" s="4">
        <v>860</v>
      </c>
      <c r="AC486" s="4">
        <v>48</v>
      </c>
      <c r="AD486" s="4">
        <v>5.58</v>
      </c>
      <c r="AE486" s="4">
        <v>0.13</v>
      </c>
      <c r="AF486" s="4">
        <v>989</v>
      </c>
      <c r="AG486" s="4">
        <v>-11</v>
      </c>
      <c r="AH486" s="4">
        <v>9</v>
      </c>
      <c r="AI486" s="4">
        <v>28</v>
      </c>
      <c r="AJ486" s="4">
        <v>190</v>
      </c>
      <c r="AK486" s="4">
        <v>140</v>
      </c>
      <c r="AL486" s="4">
        <v>2.4</v>
      </c>
      <c r="AM486" s="4">
        <v>195</v>
      </c>
      <c r="AN486" s="4" t="s">
        <v>155</v>
      </c>
      <c r="AO486" s="4">
        <v>2</v>
      </c>
      <c r="AP486" s="5">
        <v>0.92152777777777783</v>
      </c>
      <c r="AQ486" s="4">
        <v>47.162376000000002</v>
      </c>
      <c r="AR486" s="4">
        <v>-88.484098000000003</v>
      </c>
      <c r="AS486" s="4">
        <v>315.60000000000002</v>
      </c>
      <c r="AT486" s="4">
        <v>40.1</v>
      </c>
      <c r="AU486" s="4">
        <v>12</v>
      </c>
      <c r="AV486" s="4">
        <v>11</v>
      </c>
      <c r="AW486" s="4" t="s">
        <v>239</v>
      </c>
      <c r="AX486" s="4">
        <v>2.4390000000000001</v>
      </c>
      <c r="AY486" s="4">
        <v>1.3480000000000001</v>
      </c>
      <c r="AZ486" s="4">
        <v>3.1825000000000001</v>
      </c>
      <c r="BA486" s="4">
        <v>14.023</v>
      </c>
      <c r="BB486" s="4">
        <v>15.09</v>
      </c>
      <c r="BC486" s="4">
        <v>1.08</v>
      </c>
      <c r="BD486" s="4">
        <v>13.478999999999999</v>
      </c>
      <c r="BE486" s="4">
        <v>3020.8820000000001</v>
      </c>
      <c r="BF486" s="4">
        <v>3.9260000000000002</v>
      </c>
      <c r="BG486" s="4">
        <v>6.7889999999999997</v>
      </c>
      <c r="BH486" s="4">
        <v>1.5860000000000001</v>
      </c>
      <c r="BI486" s="4">
        <v>8.375</v>
      </c>
      <c r="BJ486" s="4">
        <v>5.1189999999999998</v>
      </c>
      <c r="BK486" s="4">
        <v>1.196</v>
      </c>
      <c r="BL486" s="4">
        <v>6.3150000000000004</v>
      </c>
      <c r="BM486" s="4">
        <v>2.0387</v>
      </c>
      <c r="BQ486" s="4">
        <v>126.554</v>
      </c>
      <c r="BR486" s="4">
        <v>0.61714199999999997</v>
      </c>
      <c r="BS486" s="4">
        <v>-5</v>
      </c>
      <c r="BT486" s="4">
        <v>4.2694000000000003E-2</v>
      </c>
      <c r="BU486" s="4">
        <v>15.081408</v>
      </c>
      <c r="BV486" s="4">
        <v>0.86241900000000005</v>
      </c>
    </row>
    <row r="487" spans="1:74" x14ac:dyDescent="0.25">
      <c r="A487" s="2">
        <v>42068</v>
      </c>
      <c r="B487" s="3">
        <v>4.8495370370370368E-3</v>
      </c>
      <c r="C487" s="4">
        <v>14.036</v>
      </c>
      <c r="D487" s="4">
        <v>2.5999999999999999E-2</v>
      </c>
      <c r="E487" s="4">
        <v>260</v>
      </c>
      <c r="F487" s="4">
        <v>404.4</v>
      </c>
      <c r="G487" s="4">
        <v>106.4</v>
      </c>
      <c r="H487" s="4">
        <v>210.6</v>
      </c>
      <c r="J487" s="4">
        <v>0.96</v>
      </c>
      <c r="K487" s="4">
        <v>0.88100000000000001</v>
      </c>
      <c r="L487" s="4">
        <v>12.366199999999999</v>
      </c>
      <c r="M487" s="4">
        <v>2.29E-2</v>
      </c>
      <c r="N487" s="4">
        <v>356.31</v>
      </c>
      <c r="O487" s="4">
        <v>93.766199999999998</v>
      </c>
      <c r="P487" s="4">
        <v>450.1</v>
      </c>
      <c r="Q487" s="4">
        <v>268.6508</v>
      </c>
      <c r="R487" s="4">
        <v>70.697900000000004</v>
      </c>
      <c r="S487" s="4">
        <v>339.3</v>
      </c>
      <c r="T487" s="4">
        <v>210.6</v>
      </c>
      <c r="W487" s="4">
        <v>0</v>
      </c>
      <c r="X487" s="4">
        <v>0.84150000000000003</v>
      </c>
      <c r="Y487" s="4">
        <v>12.3</v>
      </c>
      <c r="Z487" s="4">
        <v>888</v>
      </c>
      <c r="AA487" s="4">
        <v>925</v>
      </c>
      <c r="AB487" s="4">
        <v>863</v>
      </c>
      <c r="AC487" s="4">
        <v>48</v>
      </c>
      <c r="AD487" s="4">
        <v>5.58</v>
      </c>
      <c r="AE487" s="4">
        <v>0.13</v>
      </c>
      <c r="AF487" s="4">
        <v>989</v>
      </c>
      <c r="AG487" s="4">
        <v>-11</v>
      </c>
      <c r="AH487" s="4">
        <v>9</v>
      </c>
      <c r="AI487" s="4">
        <v>28</v>
      </c>
      <c r="AJ487" s="4">
        <v>190</v>
      </c>
      <c r="AK487" s="4">
        <v>140</v>
      </c>
      <c r="AL487" s="4">
        <v>2.2000000000000002</v>
      </c>
      <c r="AM487" s="4">
        <v>195</v>
      </c>
      <c r="AN487" s="4" t="s">
        <v>155</v>
      </c>
      <c r="AO487" s="4">
        <v>2</v>
      </c>
      <c r="AP487" s="5">
        <v>0.92155092592592591</v>
      </c>
      <c r="AQ487" s="4">
        <v>47.162520000000001</v>
      </c>
      <c r="AR487" s="4">
        <v>-88.484065000000001</v>
      </c>
      <c r="AS487" s="4">
        <v>315.89999999999998</v>
      </c>
      <c r="AT487" s="4">
        <v>40.9</v>
      </c>
      <c r="AU487" s="4">
        <v>12</v>
      </c>
      <c r="AV487" s="4">
        <v>11</v>
      </c>
      <c r="AW487" s="4" t="s">
        <v>239</v>
      </c>
      <c r="AX487" s="4">
        <v>2.7</v>
      </c>
      <c r="AY487" s="4">
        <v>1</v>
      </c>
      <c r="AZ487" s="4">
        <v>3.4</v>
      </c>
      <c r="BA487" s="4">
        <v>14.023</v>
      </c>
      <c r="BB487" s="4">
        <v>15.08</v>
      </c>
      <c r="BC487" s="4">
        <v>1.08</v>
      </c>
      <c r="BD487" s="4">
        <v>13.502000000000001</v>
      </c>
      <c r="BE487" s="4">
        <v>3022.4589999999998</v>
      </c>
      <c r="BF487" s="4">
        <v>3.5630000000000002</v>
      </c>
      <c r="BG487" s="4">
        <v>9.1199999999999992</v>
      </c>
      <c r="BH487" s="4">
        <v>2.4</v>
      </c>
      <c r="BI487" s="4">
        <v>11.52</v>
      </c>
      <c r="BJ487" s="4">
        <v>6.8760000000000003</v>
      </c>
      <c r="BK487" s="4">
        <v>1.81</v>
      </c>
      <c r="BL487" s="4">
        <v>8.6859999999999999</v>
      </c>
      <c r="BM487" s="4">
        <v>1.7021999999999999</v>
      </c>
      <c r="BQ487" s="4">
        <v>149.53899999999999</v>
      </c>
      <c r="BR487" s="4">
        <v>0.64171199999999995</v>
      </c>
      <c r="BS487" s="4">
        <v>-5</v>
      </c>
      <c r="BT487" s="4">
        <v>3.9898000000000003E-2</v>
      </c>
      <c r="BU487" s="4">
        <v>15.681837</v>
      </c>
      <c r="BV487" s="4">
        <v>0.80593999999999999</v>
      </c>
    </row>
    <row r="488" spans="1:74" x14ac:dyDescent="0.25">
      <c r="A488" s="2">
        <v>42068</v>
      </c>
      <c r="B488" s="3">
        <v>4.8611111111111112E-3</v>
      </c>
      <c r="C488" s="4">
        <v>14.29</v>
      </c>
      <c r="D488" s="4">
        <v>2.9100000000000001E-2</v>
      </c>
      <c r="E488" s="4">
        <v>291.25203299999998</v>
      </c>
      <c r="F488" s="4">
        <v>404.8</v>
      </c>
      <c r="G488" s="4">
        <v>106.5</v>
      </c>
      <c r="H488" s="4">
        <v>227.3</v>
      </c>
      <c r="J488" s="4">
        <v>1.1000000000000001</v>
      </c>
      <c r="K488" s="4">
        <v>0.87909999999999999</v>
      </c>
      <c r="L488" s="4">
        <v>12.5623</v>
      </c>
      <c r="M488" s="4">
        <v>2.5600000000000001E-2</v>
      </c>
      <c r="N488" s="4">
        <v>355.85739999999998</v>
      </c>
      <c r="O488" s="4">
        <v>93.623500000000007</v>
      </c>
      <c r="P488" s="4">
        <v>449.5</v>
      </c>
      <c r="Q488" s="4">
        <v>268.2552</v>
      </c>
      <c r="R488" s="4">
        <v>70.575999999999993</v>
      </c>
      <c r="S488" s="4">
        <v>338.8</v>
      </c>
      <c r="T488" s="4">
        <v>227.26050000000001</v>
      </c>
      <c r="W488" s="4">
        <v>0</v>
      </c>
      <c r="X488" s="4">
        <v>0.96699999999999997</v>
      </c>
      <c r="Y488" s="4">
        <v>12.3</v>
      </c>
      <c r="Z488" s="4">
        <v>887</v>
      </c>
      <c r="AA488" s="4">
        <v>922</v>
      </c>
      <c r="AB488" s="4">
        <v>863</v>
      </c>
      <c r="AC488" s="4">
        <v>47.9</v>
      </c>
      <c r="AD488" s="4">
        <v>5.52</v>
      </c>
      <c r="AE488" s="4">
        <v>0.13</v>
      </c>
      <c r="AF488" s="4">
        <v>989</v>
      </c>
      <c r="AG488" s="4">
        <v>-11.1</v>
      </c>
      <c r="AH488" s="4">
        <v>9</v>
      </c>
      <c r="AI488" s="4">
        <v>28</v>
      </c>
      <c r="AJ488" s="4">
        <v>190</v>
      </c>
      <c r="AK488" s="4">
        <v>140</v>
      </c>
      <c r="AL488" s="4">
        <v>2.4</v>
      </c>
      <c r="AM488" s="4">
        <v>195</v>
      </c>
      <c r="AN488" s="4" t="s">
        <v>155</v>
      </c>
      <c r="AO488" s="4">
        <v>2</v>
      </c>
      <c r="AP488" s="5">
        <v>0.92155092592592591</v>
      </c>
      <c r="AQ488" s="4">
        <v>47.162722000000002</v>
      </c>
      <c r="AR488" s="4">
        <v>-88.484082000000001</v>
      </c>
      <c r="AS488" s="4">
        <v>316.5</v>
      </c>
      <c r="AT488" s="4">
        <v>42.4</v>
      </c>
      <c r="AU488" s="4">
        <v>12</v>
      </c>
      <c r="AV488" s="4">
        <v>11</v>
      </c>
      <c r="AW488" s="4" t="s">
        <v>239</v>
      </c>
      <c r="AX488" s="4">
        <v>2.756456</v>
      </c>
      <c r="AY488" s="4">
        <v>1.1693690000000001</v>
      </c>
      <c r="AZ488" s="4">
        <v>3.4564560000000002</v>
      </c>
      <c r="BA488" s="4">
        <v>14.023</v>
      </c>
      <c r="BB488" s="4">
        <v>14.82</v>
      </c>
      <c r="BC488" s="4">
        <v>1.06</v>
      </c>
      <c r="BD488" s="4">
        <v>13.753</v>
      </c>
      <c r="BE488" s="4">
        <v>3021.4250000000002</v>
      </c>
      <c r="BF488" s="4">
        <v>3.919</v>
      </c>
      <c r="BG488" s="4">
        <v>8.9629999999999992</v>
      </c>
      <c r="BH488" s="4">
        <v>2.3580000000000001</v>
      </c>
      <c r="BI488" s="4">
        <v>11.321</v>
      </c>
      <c r="BJ488" s="4">
        <v>6.7569999999999997</v>
      </c>
      <c r="BK488" s="4">
        <v>1.778</v>
      </c>
      <c r="BL488" s="4">
        <v>8.5340000000000007</v>
      </c>
      <c r="BM488" s="4">
        <v>1.8075000000000001</v>
      </c>
      <c r="BQ488" s="4">
        <v>169.11</v>
      </c>
      <c r="BR488" s="4">
        <v>0.67996400000000001</v>
      </c>
      <c r="BS488" s="4">
        <v>-5</v>
      </c>
      <c r="BT488" s="4">
        <v>3.8898000000000002E-2</v>
      </c>
      <c r="BU488" s="4">
        <v>16.616620000000001</v>
      </c>
      <c r="BV488" s="4">
        <v>0.78573999999999999</v>
      </c>
    </row>
    <row r="489" spans="1:74" x14ac:dyDescent="0.25">
      <c r="A489" s="2">
        <v>42068</v>
      </c>
      <c r="B489" s="3">
        <v>4.8726851851851856E-3</v>
      </c>
      <c r="C489" s="4">
        <v>14.65</v>
      </c>
      <c r="D489" s="4">
        <v>0.12989999999999999</v>
      </c>
      <c r="E489" s="4">
        <v>1299.382114</v>
      </c>
      <c r="F489" s="4">
        <v>496</v>
      </c>
      <c r="G489" s="4">
        <v>48.3</v>
      </c>
      <c r="H489" s="4">
        <v>293.10000000000002</v>
      </c>
      <c r="J489" s="4">
        <v>1.1000000000000001</v>
      </c>
      <c r="K489" s="4">
        <v>0.87539999999999996</v>
      </c>
      <c r="L489" s="4">
        <v>12.824299999999999</v>
      </c>
      <c r="M489" s="4">
        <v>0.1137</v>
      </c>
      <c r="N489" s="4">
        <v>434.23669999999998</v>
      </c>
      <c r="O489" s="4">
        <v>42.271700000000003</v>
      </c>
      <c r="P489" s="4">
        <v>476.5</v>
      </c>
      <c r="Q489" s="4">
        <v>326.84339999999997</v>
      </c>
      <c r="R489" s="4">
        <v>31.8172</v>
      </c>
      <c r="S489" s="4">
        <v>358.7</v>
      </c>
      <c r="T489" s="4">
        <v>293.14879999999999</v>
      </c>
      <c r="W489" s="4">
        <v>0</v>
      </c>
      <c r="X489" s="4">
        <v>0.96289999999999998</v>
      </c>
      <c r="Y489" s="4">
        <v>12.3</v>
      </c>
      <c r="Z489" s="4">
        <v>885</v>
      </c>
      <c r="AA489" s="4">
        <v>922</v>
      </c>
      <c r="AB489" s="4">
        <v>861</v>
      </c>
      <c r="AC489" s="4">
        <v>47.1</v>
      </c>
      <c r="AD489" s="4">
        <v>5.09</v>
      </c>
      <c r="AE489" s="4">
        <v>0.12</v>
      </c>
      <c r="AF489" s="4">
        <v>989</v>
      </c>
      <c r="AG489" s="4">
        <v>-11.9</v>
      </c>
      <c r="AH489" s="4">
        <v>8.8979999999999997</v>
      </c>
      <c r="AI489" s="4">
        <v>28</v>
      </c>
      <c r="AJ489" s="4">
        <v>189.9</v>
      </c>
      <c r="AK489" s="4">
        <v>139.9</v>
      </c>
      <c r="AL489" s="4">
        <v>2.4</v>
      </c>
      <c r="AM489" s="4">
        <v>195</v>
      </c>
      <c r="AN489" s="4" t="s">
        <v>155</v>
      </c>
      <c r="AO489" s="4">
        <v>2</v>
      </c>
      <c r="AP489" s="5">
        <v>0.9215740740740741</v>
      </c>
      <c r="AQ489" s="4">
        <v>47.162877000000002</v>
      </c>
      <c r="AR489" s="4">
        <v>-88.484094999999996</v>
      </c>
      <c r="AS489" s="4">
        <v>316.89999999999998</v>
      </c>
      <c r="AT489" s="4">
        <v>44.1</v>
      </c>
      <c r="AU489" s="4">
        <v>12</v>
      </c>
      <c r="AV489" s="4">
        <v>11</v>
      </c>
      <c r="AW489" s="4" t="s">
        <v>239</v>
      </c>
      <c r="AX489" s="4">
        <v>2.8</v>
      </c>
      <c r="AY489" s="4">
        <v>1.412887</v>
      </c>
      <c r="AZ489" s="4">
        <v>3.6128870000000002</v>
      </c>
      <c r="BA489" s="4">
        <v>14.023</v>
      </c>
      <c r="BB489" s="4">
        <v>14.37</v>
      </c>
      <c r="BC489" s="4">
        <v>1.02</v>
      </c>
      <c r="BD489" s="4">
        <v>14.233000000000001</v>
      </c>
      <c r="BE489" s="4">
        <v>2999.3220000000001</v>
      </c>
      <c r="BF489" s="4">
        <v>16.931999999999999</v>
      </c>
      <c r="BG489" s="4">
        <v>10.635</v>
      </c>
      <c r="BH489" s="4">
        <v>1.0349999999999999</v>
      </c>
      <c r="BI489" s="4">
        <v>11.670999999999999</v>
      </c>
      <c r="BJ489" s="4">
        <v>8.0050000000000008</v>
      </c>
      <c r="BK489" s="4">
        <v>0.77900000000000003</v>
      </c>
      <c r="BL489" s="4">
        <v>8.7840000000000007</v>
      </c>
      <c r="BM489" s="4">
        <v>2.2671999999999999</v>
      </c>
      <c r="BQ489" s="4">
        <v>163.75299999999999</v>
      </c>
      <c r="BR489" s="4">
        <v>0.57430599999999998</v>
      </c>
      <c r="BS489" s="4">
        <v>-5</v>
      </c>
      <c r="BT489" s="4">
        <v>3.7184000000000002E-2</v>
      </c>
      <c r="BU489" s="4">
        <v>14.034603000000001</v>
      </c>
      <c r="BV489" s="4">
        <v>0.75111700000000003</v>
      </c>
    </row>
    <row r="490" spans="1:74" x14ac:dyDescent="0.25">
      <c r="A490" s="2">
        <v>42068</v>
      </c>
      <c r="B490" s="3">
        <v>4.8842592592592592E-3</v>
      </c>
      <c r="C490" s="4">
        <v>14.621</v>
      </c>
      <c r="D490" s="4">
        <v>0.22789999999999999</v>
      </c>
      <c r="E490" s="4">
        <v>2279.027431</v>
      </c>
      <c r="F490" s="4">
        <v>524.79999999999995</v>
      </c>
      <c r="G490" s="4">
        <v>56.5</v>
      </c>
      <c r="H490" s="4">
        <v>442.6</v>
      </c>
      <c r="J490" s="4">
        <v>1.1000000000000001</v>
      </c>
      <c r="K490" s="4">
        <v>0.87450000000000006</v>
      </c>
      <c r="L490" s="4">
        <v>12.786199999999999</v>
      </c>
      <c r="M490" s="4">
        <v>0.1993</v>
      </c>
      <c r="N490" s="4">
        <v>458.92489999999998</v>
      </c>
      <c r="O490" s="4">
        <v>49.407800000000002</v>
      </c>
      <c r="P490" s="4">
        <v>508.3</v>
      </c>
      <c r="Q490" s="4">
        <v>346.00659999999999</v>
      </c>
      <c r="R490" s="4">
        <v>37.251100000000001</v>
      </c>
      <c r="S490" s="4">
        <v>383.3</v>
      </c>
      <c r="T490" s="4">
        <v>442.61380000000003</v>
      </c>
      <c r="W490" s="4">
        <v>0</v>
      </c>
      <c r="X490" s="4">
        <v>0.96199999999999997</v>
      </c>
      <c r="Y490" s="4">
        <v>12</v>
      </c>
      <c r="Z490" s="4">
        <v>884</v>
      </c>
      <c r="AA490" s="4">
        <v>924</v>
      </c>
      <c r="AB490" s="4">
        <v>857</v>
      </c>
      <c r="AC490" s="4">
        <v>47.9</v>
      </c>
      <c r="AD490" s="4">
        <v>5.56</v>
      </c>
      <c r="AE490" s="4">
        <v>0.13</v>
      </c>
      <c r="AF490" s="4">
        <v>989</v>
      </c>
      <c r="AG490" s="4">
        <v>-11</v>
      </c>
      <c r="AH490" s="4">
        <v>8</v>
      </c>
      <c r="AI490" s="4">
        <v>28</v>
      </c>
      <c r="AJ490" s="4">
        <v>189</v>
      </c>
      <c r="AK490" s="4">
        <v>139</v>
      </c>
      <c r="AL490" s="4">
        <v>2</v>
      </c>
      <c r="AM490" s="4">
        <v>195</v>
      </c>
      <c r="AN490" s="4" t="s">
        <v>155</v>
      </c>
      <c r="AO490" s="4">
        <v>2</v>
      </c>
      <c r="AP490" s="5">
        <v>0.9215740740740741</v>
      </c>
      <c r="AQ490" s="4">
        <v>47.162976999999998</v>
      </c>
      <c r="AR490" s="4">
        <v>-88.484138000000002</v>
      </c>
      <c r="AS490" s="4">
        <v>317.2</v>
      </c>
      <c r="AT490" s="4">
        <v>44.6</v>
      </c>
      <c r="AU490" s="4">
        <v>12</v>
      </c>
      <c r="AV490" s="4">
        <v>11</v>
      </c>
      <c r="AW490" s="4" t="s">
        <v>239</v>
      </c>
      <c r="AX490" s="4">
        <v>2.8</v>
      </c>
      <c r="AY490" s="4">
        <v>1.5</v>
      </c>
      <c r="AZ490" s="4">
        <v>3.7</v>
      </c>
      <c r="BA490" s="4">
        <v>14.023</v>
      </c>
      <c r="BB490" s="4">
        <v>14.28</v>
      </c>
      <c r="BC490" s="4">
        <v>1.02</v>
      </c>
      <c r="BD490" s="4">
        <v>14.347</v>
      </c>
      <c r="BE490" s="4">
        <v>2976.0390000000002</v>
      </c>
      <c r="BF490" s="4">
        <v>29.526</v>
      </c>
      <c r="BG490" s="4">
        <v>11.186</v>
      </c>
      <c r="BH490" s="4">
        <v>1.204</v>
      </c>
      <c r="BI490" s="4">
        <v>12.39</v>
      </c>
      <c r="BJ490" s="4">
        <v>8.4339999999999993</v>
      </c>
      <c r="BK490" s="4">
        <v>0.90800000000000003</v>
      </c>
      <c r="BL490" s="4">
        <v>9.3420000000000005</v>
      </c>
      <c r="BM490" s="4">
        <v>3.4068000000000001</v>
      </c>
      <c r="BQ490" s="4">
        <v>162.804</v>
      </c>
      <c r="BR490" s="4">
        <v>0.56874599999999997</v>
      </c>
      <c r="BS490" s="4">
        <v>-5</v>
      </c>
      <c r="BT490" s="4">
        <v>0.03</v>
      </c>
      <c r="BU490" s="4">
        <v>13.898736</v>
      </c>
      <c r="BV490" s="4">
        <v>0.60599999999999998</v>
      </c>
    </row>
    <row r="491" spans="1:74" x14ac:dyDescent="0.25">
      <c r="A491" s="2">
        <v>42068</v>
      </c>
      <c r="B491" s="3">
        <v>4.8958333333333328E-3</v>
      </c>
      <c r="C491" s="4">
        <v>14.157999999999999</v>
      </c>
      <c r="D491" s="4">
        <v>0.19170000000000001</v>
      </c>
      <c r="E491" s="4">
        <v>1917.344828</v>
      </c>
      <c r="F491" s="4">
        <v>511.2</v>
      </c>
      <c r="G491" s="4">
        <v>44.7</v>
      </c>
      <c r="H491" s="4">
        <v>367.7</v>
      </c>
      <c r="J491" s="4">
        <v>1.1000000000000001</v>
      </c>
      <c r="K491" s="4">
        <v>0.87849999999999995</v>
      </c>
      <c r="L491" s="4">
        <v>12.4381</v>
      </c>
      <c r="M491" s="4">
        <v>0.16839999999999999</v>
      </c>
      <c r="N491" s="4">
        <v>449.07150000000001</v>
      </c>
      <c r="O491" s="4">
        <v>39.244500000000002</v>
      </c>
      <c r="P491" s="4">
        <v>488.3</v>
      </c>
      <c r="Q491" s="4">
        <v>338.47239999999999</v>
      </c>
      <c r="R491" s="4">
        <v>29.5792</v>
      </c>
      <c r="S491" s="4">
        <v>368.1</v>
      </c>
      <c r="T491" s="4">
        <v>367.68400000000003</v>
      </c>
      <c r="W491" s="4">
        <v>0</v>
      </c>
      <c r="X491" s="4">
        <v>0.96630000000000005</v>
      </c>
      <c r="Y491" s="4">
        <v>12</v>
      </c>
      <c r="Z491" s="4">
        <v>880</v>
      </c>
      <c r="AA491" s="4">
        <v>922</v>
      </c>
      <c r="AB491" s="4">
        <v>851</v>
      </c>
      <c r="AC491" s="4">
        <v>47.1</v>
      </c>
      <c r="AD491" s="4">
        <v>5.48</v>
      </c>
      <c r="AE491" s="4">
        <v>0.13</v>
      </c>
      <c r="AF491" s="4">
        <v>988</v>
      </c>
      <c r="AG491" s="4">
        <v>-11</v>
      </c>
      <c r="AH491" s="4">
        <v>8</v>
      </c>
      <c r="AI491" s="4">
        <v>28</v>
      </c>
      <c r="AJ491" s="4">
        <v>189</v>
      </c>
      <c r="AK491" s="4">
        <v>139</v>
      </c>
      <c r="AL491" s="4">
        <v>2.1</v>
      </c>
      <c r="AM491" s="4">
        <v>195</v>
      </c>
      <c r="AN491" s="4" t="s">
        <v>155</v>
      </c>
      <c r="AO491" s="4">
        <v>2</v>
      </c>
      <c r="AP491" s="5">
        <v>0.92158564814814825</v>
      </c>
      <c r="AQ491" s="4">
        <v>47.163151999999997</v>
      </c>
      <c r="AR491" s="4">
        <v>-88.484217000000001</v>
      </c>
      <c r="AS491" s="4">
        <v>317.60000000000002</v>
      </c>
      <c r="AT491" s="4">
        <v>44.7</v>
      </c>
      <c r="AU491" s="4">
        <v>12</v>
      </c>
      <c r="AV491" s="4">
        <v>11</v>
      </c>
      <c r="AW491" s="4" t="s">
        <v>239</v>
      </c>
      <c r="AX491" s="4">
        <v>1.67</v>
      </c>
      <c r="AY491" s="4">
        <v>1.5</v>
      </c>
      <c r="AZ491" s="4">
        <v>2.57</v>
      </c>
      <c r="BA491" s="4">
        <v>14.023</v>
      </c>
      <c r="BB491" s="4">
        <v>14.75</v>
      </c>
      <c r="BC491" s="4">
        <v>1.05</v>
      </c>
      <c r="BD491" s="4">
        <v>13.831</v>
      </c>
      <c r="BE491" s="4">
        <v>2983.7910000000002</v>
      </c>
      <c r="BF491" s="4">
        <v>25.718</v>
      </c>
      <c r="BG491" s="4">
        <v>11.281000000000001</v>
      </c>
      <c r="BH491" s="4">
        <v>0.98599999999999999</v>
      </c>
      <c r="BI491" s="4">
        <v>12.266999999999999</v>
      </c>
      <c r="BJ491" s="4">
        <v>8.5030000000000001</v>
      </c>
      <c r="BK491" s="4">
        <v>0.74299999999999999</v>
      </c>
      <c r="BL491" s="4">
        <v>9.2460000000000004</v>
      </c>
      <c r="BM491" s="4">
        <v>2.9167999999999998</v>
      </c>
      <c r="BQ491" s="4">
        <v>168.55600000000001</v>
      </c>
      <c r="BR491" s="4">
        <v>0.48781099999999999</v>
      </c>
      <c r="BS491" s="4">
        <v>-5</v>
      </c>
      <c r="BT491" s="4">
        <v>2.9798000000000002E-2</v>
      </c>
      <c r="BU491" s="4">
        <v>11.920877000000001</v>
      </c>
      <c r="BV491" s="4">
        <v>0.60191600000000001</v>
      </c>
    </row>
    <row r="492" spans="1:74" x14ac:dyDescent="0.25">
      <c r="A492" s="2">
        <v>42068</v>
      </c>
      <c r="B492" s="3">
        <v>4.9074074074074072E-3</v>
      </c>
      <c r="C492" s="4">
        <v>14.416</v>
      </c>
      <c r="D492" s="4">
        <v>0.13370000000000001</v>
      </c>
      <c r="E492" s="4">
        <v>1337.16129</v>
      </c>
      <c r="F492" s="4">
        <v>437.9</v>
      </c>
      <c r="G492" s="4">
        <v>22.5</v>
      </c>
      <c r="H492" s="4">
        <v>308.39999999999998</v>
      </c>
      <c r="J492" s="4">
        <v>1.1000000000000001</v>
      </c>
      <c r="K492" s="4">
        <v>0.877</v>
      </c>
      <c r="L492" s="4">
        <v>12.6426</v>
      </c>
      <c r="M492" s="4">
        <v>0.1173</v>
      </c>
      <c r="N492" s="4">
        <v>384.07740000000001</v>
      </c>
      <c r="O492" s="4">
        <v>19.697700000000001</v>
      </c>
      <c r="P492" s="4">
        <v>403.8</v>
      </c>
      <c r="Q492" s="4">
        <v>289.59269999999998</v>
      </c>
      <c r="R492" s="4">
        <v>14.852</v>
      </c>
      <c r="S492" s="4">
        <v>304.39999999999998</v>
      </c>
      <c r="T492" s="4">
        <v>308.43299999999999</v>
      </c>
      <c r="W492" s="4">
        <v>0</v>
      </c>
      <c r="X492" s="4">
        <v>0.96150000000000002</v>
      </c>
      <c r="Y492" s="4">
        <v>11.9</v>
      </c>
      <c r="Z492" s="4">
        <v>877</v>
      </c>
      <c r="AA492" s="4">
        <v>919</v>
      </c>
      <c r="AB492" s="4">
        <v>849</v>
      </c>
      <c r="AC492" s="4">
        <v>48</v>
      </c>
      <c r="AD492" s="4">
        <v>5.58</v>
      </c>
      <c r="AE492" s="4">
        <v>0.13</v>
      </c>
      <c r="AF492" s="4">
        <v>988</v>
      </c>
      <c r="AG492" s="4">
        <v>-11</v>
      </c>
      <c r="AH492" s="4">
        <v>8</v>
      </c>
      <c r="AI492" s="4">
        <v>28</v>
      </c>
      <c r="AJ492" s="4">
        <v>189</v>
      </c>
      <c r="AK492" s="4">
        <v>139</v>
      </c>
      <c r="AL492" s="4">
        <v>1.9</v>
      </c>
      <c r="AM492" s="4">
        <v>195</v>
      </c>
      <c r="AN492" s="4" t="s">
        <v>155</v>
      </c>
      <c r="AO492" s="4">
        <v>2</v>
      </c>
      <c r="AP492" s="5">
        <v>0.92159722222222218</v>
      </c>
      <c r="AQ492" s="4">
        <v>47.163319999999999</v>
      </c>
      <c r="AR492" s="4">
        <v>-88.484313</v>
      </c>
      <c r="AS492" s="4">
        <v>318</v>
      </c>
      <c r="AT492" s="4">
        <v>44.7</v>
      </c>
      <c r="AU492" s="4">
        <v>12</v>
      </c>
      <c r="AV492" s="4">
        <v>10</v>
      </c>
      <c r="AW492" s="4" t="s">
        <v>229</v>
      </c>
      <c r="AX492" s="4">
        <v>0.85644399999999998</v>
      </c>
      <c r="AY492" s="4">
        <v>1.5</v>
      </c>
      <c r="AZ492" s="4">
        <v>1.7564439999999999</v>
      </c>
      <c r="BA492" s="4">
        <v>14.023</v>
      </c>
      <c r="BB492" s="4">
        <v>14.58</v>
      </c>
      <c r="BC492" s="4">
        <v>1.04</v>
      </c>
      <c r="BD492" s="4">
        <v>14.023</v>
      </c>
      <c r="BE492" s="4">
        <v>2997.7890000000002</v>
      </c>
      <c r="BF492" s="4">
        <v>17.698</v>
      </c>
      <c r="BG492" s="4">
        <v>9.5370000000000008</v>
      </c>
      <c r="BH492" s="4">
        <v>0.48899999999999999</v>
      </c>
      <c r="BI492" s="4">
        <v>10.026</v>
      </c>
      <c r="BJ492" s="4">
        <v>7.1909999999999998</v>
      </c>
      <c r="BK492" s="4">
        <v>0.36899999999999999</v>
      </c>
      <c r="BL492" s="4">
        <v>7.56</v>
      </c>
      <c r="BM492" s="4">
        <v>2.4184999999999999</v>
      </c>
      <c r="BQ492" s="4">
        <v>165.77600000000001</v>
      </c>
      <c r="BR492" s="4">
        <v>0.42315999999999998</v>
      </c>
      <c r="BS492" s="4">
        <v>-5</v>
      </c>
      <c r="BT492" s="4">
        <v>2.7897999999999999E-2</v>
      </c>
      <c r="BU492" s="4">
        <v>10.340972000000001</v>
      </c>
      <c r="BV492" s="4">
        <v>0.56354000000000004</v>
      </c>
    </row>
    <row r="493" spans="1:74" x14ac:dyDescent="0.25">
      <c r="A493" s="2">
        <v>42068</v>
      </c>
      <c r="B493" s="3">
        <v>4.9189814814814816E-3</v>
      </c>
      <c r="C493" s="4">
        <v>14.787000000000001</v>
      </c>
      <c r="D493" s="4">
        <v>0.19520000000000001</v>
      </c>
      <c r="E493" s="4">
        <v>1951.7480720000001</v>
      </c>
      <c r="F493" s="4">
        <v>333.2</v>
      </c>
      <c r="G493" s="4">
        <v>22.3</v>
      </c>
      <c r="H493" s="4">
        <v>349.8</v>
      </c>
      <c r="J493" s="4">
        <v>0.85</v>
      </c>
      <c r="K493" s="4">
        <v>0.87360000000000004</v>
      </c>
      <c r="L493" s="4">
        <v>12.9177</v>
      </c>
      <c r="M493" s="4">
        <v>0.17050000000000001</v>
      </c>
      <c r="N493" s="4">
        <v>291.09750000000003</v>
      </c>
      <c r="O493" s="4">
        <v>19.482099999999999</v>
      </c>
      <c r="P493" s="4">
        <v>310.60000000000002</v>
      </c>
      <c r="Q493" s="4">
        <v>219.4862</v>
      </c>
      <c r="R493" s="4">
        <v>14.689399999999999</v>
      </c>
      <c r="S493" s="4">
        <v>234.2</v>
      </c>
      <c r="T493" s="4">
        <v>349.75450000000001</v>
      </c>
      <c r="W493" s="4">
        <v>0</v>
      </c>
      <c r="X493" s="4">
        <v>0.74260000000000004</v>
      </c>
      <c r="Y493" s="4">
        <v>11.9</v>
      </c>
      <c r="Z493" s="4">
        <v>880</v>
      </c>
      <c r="AA493" s="4">
        <v>923</v>
      </c>
      <c r="AB493" s="4">
        <v>851</v>
      </c>
      <c r="AC493" s="4">
        <v>48</v>
      </c>
      <c r="AD493" s="4">
        <v>5.58</v>
      </c>
      <c r="AE493" s="4">
        <v>0.13</v>
      </c>
      <c r="AF493" s="4">
        <v>988</v>
      </c>
      <c r="AG493" s="4">
        <v>-11</v>
      </c>
      <c r="AH493" s="4">
        <v>8</v>
      </c>
      <c r="AI493" s="4">
        <v>28</v>
      </c>
      <c r="AJ493" s="4">
        <v>189</v>
      </c>
      <c r="AK493" s="4">
        <v>138.9</v>
      </c>
      <c r="AL493" s="4">
        <v>1.9</v>
      </c>
      <c r="AM493" s="4">
        <v>195</v>
      </c>
      <c r="AN493" s="4" t="s">
        <v>155</v>
      </c>
      <c r="AO493" s="4">
        <v>2</v>
      </c>
      <c r="AP493" s="5">
        <v>0.92160879629629633</v>
      </c>
      <c r="AQ493" s="4">
        <v>47.163482000000002</v>
      </c>
      <c r="AR493" s="4">
        <v>-88.484429000000006</v>
      </c>
      <c r="AS493" s="4">
        <v>318.3</v>
      </c>
      <c r="AT493" s="4">
        <v>44.8</v>
      </c>
      <c r="AU493" s="4">
        <v>12</v>
      </c>
      <c r="AV493" s="4">
        <v>10</v>
      </c>
      <c r="AW493" s="4" t="s">
        <v>229</v>
      </c>
      <c r="AX493" s="4">
        <v>0.9</v>
      </c>
      <c r="AY493" s="4">
        <v>1.4435439999999999</v>
      </c>
      <c r="AZ493" s="4">
        <v>1.8</v>
      </c>
      <c r="BA493" s="4">
        <v>14.023</v>
      </c>
      <c r="BB493" s="4">
        <v>14.18</v>
      </c>
      <c r="BC493" s="4">
        <v>1.01</v>
      </c>
      <c r="BD493" s="4">
        <v>14.467000000000001</v>
      </c>
      <c r="BE493" s="4">
        <v>2985.181</v>
      </c>
      <c r="BF493" s="4">
        <v>25.079000000000001</v>
      </c>
      <c r="BG493" s="4">
        <v>7.0449999999999999</v>
      </c>
      <c r="BH493" s="4">
        <v>0.47099999999999997</v>
      </c>
      <c r="BI493" s="4">
        <v>7.516</v>
      </c>
      <c r="BJ493" s="4">
        <v>5.3120000000000003</v>
      </c>
      <c r="BK493" s="4">
        <v>0.35499999999999998</v>
      </c>
      <c r="BL493" s="4">
        <v>5.6669999999999998</v>
      </c>
      <c r="BM493" s="4">
        <v>2.6728000000000001</v>
      </c>
      <c r="BQ493" s="4">
        <v>124.773</v>
      </c>
      <c r="BR493" s="4">
        <v>0.49142999999999998</v>
      </c>
      <c r="BS493" s="4">
        <v>-5</v>
      </c>
      <c r="BT493" s="4">
        <v>2.7E-2</v>
      </c>
      <c r="BU493" s="4">
        <v>12.009320000000001</v>
      </c>
      <c r="BV493" s="4">
        <v>0.5454</v>
      </c>
    </row>
    <row r="494" spans="1:74" x14ac:dyDescent="0.25">
      <c r="A494" s="2">
        <v>42068</v>
      </c>
      <c r="B494" s="3">
        <v>4.9305555555555552E-3</v>
      </c>
      <c r="C494" s="4">
        <v>14.747</v>
      </c>
      <c r="D494" s="4">
        <v>0.39269999999999999</v>
      </c>
      <c r="E494" s="4">
        <v>3926.6965009999999</v>
      </c>
      <c r="F494" s="4">
        <v>332.8</v>
      </c>
      <c r="G494" s="4">
        <v>22.2</v>
      </c>
      <c r="H494" s="4">
        <v>441.5</v>
      </c>
      <c r="J494" s="4">
        <v>0.69</v>
      </c>
      <c r="K494" s="4">
        <v>0.87209999999999999</v>
      </c>
      <c r="L494" s="4">
        <v>12.861000000000001</v>
      </c>
      <c r="M494" s="4">
        <v>0.34250000000000003</v>
      </c>
      <c r="N494" s="4">
        <v>290.23820000000001</v>
      </c>
      <c r="O494" s="4">
        <v>19.360800000000001</v>
      </c>
      <c r="P494" s="4">
        <v>309.60000000000002</v>
      </c>
      <c r="Q494" s="4">
        <v>218.8383</v>
      </c>
      <c r="R494" s="4">
        <v>14.598000000000001</v>
      </c>
      <c r="S494" s="4">
        <v>233.4</v>
      </c>
      <c r="T494" s="4">
        <v>441.53469999999999</v>
      </c>
      <c r="W494" s="4">
        <v>0</v>
      </c>
      <c r="X494" s="4">
        <v>0.60429999999999995</v>
      </c>
      <c r="Y494" s="4">
        <v>12</v>
      </c>
      <c r="Z494" s="4">
        <v>881</v>
      </c>
      <c r="AA494" s="4">
        <v>922</v>
      </c>
      <c r="AB494" s="4">
        <v>852</v>
      </c>
      <c r="AC494" s="4">
        <v>48</v>
      </c>
      <c r="AD494" s="4">
        <v>5.58</v>
      </c>
      <c r="AE494" s="4">
        <v>0.13</v>
      </c>
      <c r="AF494" s="4">
        <v>988</v>
      </c>
      <c r="AG494" s="4">
        <v>-11</v>
      </c>
      <c r="AH494" s="4">
        <v>8</v>
      </c>
      <c r="AI494" s="4">
        <v>28</v>
      </c>
      <c r="AJ494" s="4">
        <v>189</v>
      </c>
      <c r="AK494" s="4">
        <v>138</v>
      </c>
      <c r="AL494" s="4">
        <v>1.9</v>
      </c>
      <c r="AM494" s="4">
        <v>195</v>
      </c>
      <c r="AN494" s="4" t="s">
        <v>155</v>
      </c>
      <c r="AO494" s="4">
        <v>2</v>
      </c>
      <c r="AP494" s="5">
        <v>0.92162037037037037</v>
      </c>
      <c r="AQ494" s="4">
        <v>47.163643</v>
      </c>
      <c r="AR494" s="4">
        <v>-88.484548000000004</v>
      </c>
      <c r="AS494" s="4">
        <v>318.39999999999998</v>
      </c>
      <c r="AT494" s="4">
        <v>44.5</v>
      </c>
      <c r="AU494" s="4">
        <v>12</v>
      </c>
      <c r="AV494" s="4">
        <v>11</v>
      </c>
      <c r="AW494" s="4" t="s">
        <v>228</v>
      </c>
      <c r="AX494" s="4">
        <v>0.9</v>
      </c>
      <c r="AY494" s="4">
        <v>1.4</v>
      </c>
      <c r="AZ494" s="4">
        <v>1.8</v>
      </c>
      <c r="BA494" s="4">
        <v>14.023</v>
      </c>
      <c r="BB494" s="4">
        <v>14</v>
      </c>
      <c r="BC494" s="4">
        <v>1</v>
      </c>
      <c r="BD494" s="4">
        <v>14.664</v>
      </c>
      <c r="BE494" s="4">
        <v>2944.0720000000001</v>
      </c>
      <c r="BF494" s="4">
        <v>49.893999999999998</v>
      </c>
      <c r="BG494" s="4">
        <v>6.9580000000000002</v>
      </c>
      <c r="BH494" s="4">
        <v>0.46400000000000002</v>
      </c>
      <c r="BI494" s="4">
        <v>7.4219999999999997</v>
      </c>
      <c r="BJ494" s="4">
        <v>5.2460000000000004</v>
      </c>
      <c r="BK494" s="4">
        <v>0.35</v>
      </c>
      <c r="BL494" s="4">
        <v>5.5960000000000001</v>
      </c>
      <c r="BM494" s="4">
        <v>3.3424</v>
      </c>
      <c r="BQ494" s="4">
        <v>100.57899999999999</v>
      </c>
      <c r="BR494" s="4">
        <v>0.46866999999999998</v>
      </c>
      <c r="BS494" s="4">
        <v>-5</v>
      </c>
      <c r="BT494" s="4">
        <v>2.6897999999999998E-2</v>
      </c>
      <c r="BU494" s="4">
        <v>11.453123</v>
      </c>
      <c r="BV494" s="4">
        <v>0.54334000000000005</v>
      </c>
    </row>
    <row r="495" spans="1:74" x14ac:dyDescent="0.25">
      <c r="A495" s="2">
        <v>42068</v>
      </c>
      <c r="B495" s="3">
        <v>4.9421296296296288E-3</v>
      </c>
      <c r="C495" s="4">
        <v>14.68</v>
      </c>
      <c r="D495" s="4">
        <v>0.7369</v>
      </c>
      <c r="E495" s="4">
        <v>7368.5191210000003</v>
      </c>
      <c r="F495" s="4">
        <v>230</v>
      </c>
      <c r="G495" s="4">
        <v>20.9</v>
      </c>
      <c r="H495" s="4">
        <v>650.4</v>
      </c>
      <c r="J495" s="4">
        <v>0.6</v>
      </c>
      <c r="K495" s="4">
        <v>0.86939999999999995</v>
      </c>
      <c r="L495" s="4">
        <v>12.7624</v>
      </c>
      <c r="M495" s="4">
        <v>0.64059999999999995</v>
      </c>
      <c r="N495" s="4">
        <v>199.93610000000001</v>
      </c>
      <c r="O495" s="4">
        <v>18.175999999999998</v>
      </c>
      <c r="P495" s="4">
        <v>218.1</v>
      </c>
      <c r="Q495" s="4">
        <v>150.74459999999999</v>
      </c>
      <c r="R495" s="4">
        <v>13.704000000000001</v>
      </c>
      <c r="S495" s="4">
        <v>164.4</v>
      </c>
      <c r="T495" s="4">
        <v>650.40060000000005</v>
      </c>
      <c r="W495" s="4">
        <v>0</v>
      </c>
      <c r="X495" s="4">
        <v>0.52159999999999995</v>
      </c>
      <c r="Y495" s="4">
        <v>11.9</v>
      </c>
      <c r="Z495" s="4">
        <v>883</v>
      </c>
      <c r="AA495" s="4">
        <v>925</v>
      </c>
      <c r="AB495" s="4">
        <v>856</v>
      </c>
      <c r="AC495" s="4">
        <v>47.9</v>
      </c>
      <c r="AD495" s="4">
        <v>5.57</v>
      </c>
      <c r="AE495" s="4">
        <v>0.13</v>
      </c>
      <c r="AF495" s="4">
        <v>988</v>
      </c>
      <c r="AG495" s="4">
        <v>-11</v>
      </c>
      <c r="AH495" s="4">
        <v>8</v>
      </c>
      <c r="AI495" s="4">
        <v>28</v>
      </c>
      <c r="AJ495" s="4">
        <v>189</v>
      </c>
      <c r="AK495" s="4">
        <v>138</v>
      </c>
      <c r="AL495" s="4">
        <v>1.7</v>
      </c>
      <c r="AM495" s="4">
        <v>195</v>
      </c>
      <c r="AN495" s="4" t="s">
        <v>155</v>
      </c>
      <c r="AO495" s="4">
        <v>2</v>
      </c>
      <c r="AP495" s="5">
        <v>0.92163194444444452</v>
      </c>
      <c r="AQ495" s="4">
        <v>47.163874</v>
      </c>
      <c r="AR495" s="4">
        <v>-88.484774000000002</v>
      </c>
      <c r="AS495" s="4">
        <v>318.7</v>
      </c>
      <c r="AT495" s="4">
        <v>43.7</v>
      </c>
      <c r="AU495" s="4">
        <v>12</v>
      </c>
      <c r="AV495" s="4">
        <v>11</v>
      </c>
      <c r="AW495" s="4" t="s">
        <v>228</v>
      </c>
      <c r="AX495" s="4">
        <v>1.0129999999999999</v>
      </c>
      <c r="AY495" s="4">
        <v>1.4564999999999999</v>
      </c>
      <c r="AZ495" s="4">
        <v>1.913</v>
      </c>
      <c r="BA495" s="4">
        <v>14.023</v>
      </c>
      <c r="BB495" s="4">
        <v>13.71</v>
      </c>
      <c r="BC495" s="4">
        <v>0.98</v>
      </c>
      <c r="BD495" s="4">
        <v>15.023</v>
      </c>
      <c r="BE495" s="4">
        <v>2873.527</v>
      </c>
      <c r="BF495" s="4">
        <v>91.802000000000007</v>
      </c>
      <c r="BG495" s="4">
        <v>4.7140000000000004</v>
      </c>
      <c r="BH495" s="4">
        <v>0.42899999999999999</v>
      </c>
      <c r="BI495" s="4">
        <v>5.1429999999999998</v>
      </c>
      <c r="BJ495" s="4">
        <v>3.5539999999999998</v>
      </c>
      <c r="BK495" s="4">
        <v>0.32300000000000001</v>
      </c>
      <c r="BL495" s="4">
        <v>3.8769999999999998</v>
      </c>
      <c r="BM495" s="4">
        <v>4.8426999999999998</v>
      </c>
      <c r="BQ495" s="4">
        <v>85.397999999999996</v>
      </c>
      <c r="BR495" s="4">
        <v>0.54163399999999995</v>
      </c>
      <c r="BS495" s="4">
        <v>-5</v>
      </c>
      <c r="BT495" s="4">
        <v>2.6306E-2</v>
      </c>
      <c r="BU495" s="4">
        <v>13.236181</v>
      </c>
      <c r="BV495" s="4">
        <v>0.53138099999999999</v>
      </c>
    </row>
    <row r="496" spans="1:74" x14ac:dyDescent="0.25">
      <c r="A496" s="2">
        <v>42068</v>
      </c>
      <c r="B496" s="3">
        <v>4.9537037037037041E-3</v>
      </c>
      <c r="C496" s="4">
        <v>14.617000000000001</v>
      </c>
      <c r="D496" s="4">
        <v>0.70079999999999998</v>
      </c>
      <c r="E496" s="4">
        <v>7007.6655629999996</v>
      </c>
      <c r="F496" s="4">
        <v>178.2</v>
      </c>
      <c r="G496" s="4">
        <v>17.600000000000001</v>
      </c>
      <c r="H496" s="4">
        <v>648.20000000000005</v>
      </c>
      <c r="J496" s="4">
        <v>0.6</v>
      </c>
      <c r="K496" s="4">
        <v>0.87019999999999997</v>
      </c>
      <c r="L496" s="4">
        <v>12.719900000000001</v>
      </c>
      <c r="M496" s="4">
        <v>0.60980000000000001</v>
      </c>
      <c r="N496" s="4">
        <v>155.10980000000001</v>
      </c>
      <c r="O496" s="4">
        <v>15.327400000000001</v>
      </c>
      <c r="P496" s="4">
        <v>170.4</v>
      </c>
      <c r="Q496" s="4">
        <v>116.9088</v>
      </c>
      <c r="R496" s="4">
        <v>11.5525</v>
      </c>
      <c r="S496" s="4">
        <v>128.5</v>
      </c>
      <c r="T496" s="4">
        <v>648.17769999999996</v>
      </c>
      <c r="W496" s="4">
        <v>0</v>
      </c>
      <c r="X496" s="4">
        <v>0.52210000000000001</v>
      </c>
      <c r="Y496" s="4">
        <v>12</v>
      </c>
      <c r="Z496" s="4">
        <v>880</v>
      </c>
      <c r="AA496" s="4">
        <v>922</v>
      </c>
      <c r="AB496" s="4">
        <v>851</v>
      </c>
      <c r="AC496" s="4">
        <v>47.1</v>
      </c>
      <c r="AD496" s="4">
        <v>5.48</v>
      </c>
      <c r="AE496" s="4">
        <v>0.13</v>
      </c>
      <c r="AF496" s="4">
        <v>988</v>
      </c>
      <c r="AG496" s="4">
        <v>-11</v>
      </c>
      <c r="AH496" s="4">
        <v>8</v>
      </c>
      <c r="AI496" s="4">
        <v>28</v>
      </c>
      <c r="AJ496" s="4">
        <v>189</v>
      </c>
      <c r="AK496" s="4">
        <v>138</v>
      </c>
      <c r="AL496" s="4">
        <v>1.7</v>
      </c>
      <c r="AM496" s="4">
        <v>195</v>
      </c>
      <c r="AN496" s="4" t="s">
        <v>155</v>
      </c>
      <c r="AO496" s="4">
        <v>2</v>
      </c>
      <c r="AP496" s="5">
        <v>0.9216550925925926</v>
      </c>
      <c r="AQ496" s="4">
        <v>47.164068999999998</v>
      </c>
      <c r="AR496" s="4">
        <v>-88.485010000000003</v>
      </c>
      <c r="AS496" s="4">
        <v>319</v>
      </c>
      <c r="AT496" s="4">
        <v>43.1</v>
      </c>
      <c r="AU496" s="4">
        <v>12</v>
      </c>
      <c r="AV496" s="4">
        <v>11</v>
      </c>
      <c r="AW496" s="4" t="s">
        <v>228</v>
      </c>
      <c r="AX496" s="4">
        <v>1.2130000000000001</v>
      </c>
      <c r="AY496" s="4">
        <v>1.5565</v>
      </c>
      <c r="AZ496" s="4">
        <v>2.113</v>
      </c>
      <c r="BA496" s="4">
        <v>14.023</v>
      </c>
      <c r="BB496" s="4">
        <v>13.79</v>
      </c>
      <c r="BC496" s="4">
        <v>0.98</v>
      </c>
      <c r="BD496" s="4">
        <v>14.917</v>
      </c>
      <c r="BE496" s="4">
        <v>2879.7280000000001</v>
      </c>
      <c r="BF496" s="4">
        <v>87.869</v>
      </c>
      <c r="BG496" s="4">
        <v>3.677</v>
      </c>
      <c r="BH496" s="4">
        <v>0.36299999999999999</v>
      </c>
      <c r="BI496" s="4">
        <v>4.0410000000000004</v>
      </c>
      <c r="BJ496" s="4">
        <v>2.7719999999999998</v>
      </c>
      <c r="BK496" s="4">
        <v>0.27400000000000002</v>
      </c>
      <c r="BL496" s="4">
        <v>3.0459999999999998</v>
      </c>
      <c r="BM496" s="4">
        <v>4.8526999999999996</v>
      </c>
      <c r="BQ496" s="4">
        <v>85.947000000000003</v>
      </c>
      <c r="BR496" s="4">
        <v>0.50557399999999997</v>
      </c>
      <c r="BS496" s="4">
        <v>-5</v>
      </c>
      <c r="BT496" s="4">
        <v>2.8898E-2</v>
      </c>
      <c r="BU496" s="4">
        <v>12.354965</v>
      </c>
      <c r="BV496" s="4">
        <v>0.58374000000000004</v>
      </c>
    </row>
    <row r="497" spans="1:74" x14ac:dyDescent="0.25">
      <c r="A497" s="2">
        <v>42068</v>
      </c>
      <c r="B497" s="3">
        <v>4.9652777777777777E-3</v>
      </c>
      <c r="C497" s="4">
        <v>14.451000000000001</v>
      </c>
      <c r="D497" s="4">
        <v>1.0356000000000001</v>
      </c>
      <c r="E497" s="4">
        <v>10355.92721</v>
      </c>
      <c r="F497" s="4">
        <v>140</v>
      </c>
      <c r="G497" s="4">
        <v>17.5</v>
      </c>
      <c r="H497" s="4">
        <v>1214.4000000000001</v>
      </c>
      <c r="J497" s="4">
        <v>0.54</v>
      </c>
      <c r="K497" s="4">
        <v>0.86799999999999999</v>
      </c>
      <c r="L497" s="4">
        <v>12.542999999999999</v>
      </c>
      <c r="M497" s="4">
        <v>0.89890000000000003</v>
      </c>
      <c r="N497" s="4">
        <v>121.4752</v>
      </c>
      <c r="O497" s="4">
        <v>15.189399999999999</v>
      </c>
      <c r="P497" s="4">
        <v>136.69999999999999</v>
      </c>
      <c r="Q497" s="4">
        <v>91.591700000000003</v>
      </c>
      <c r="R497" s="4">
        <v>11.4527</v>
      </c>
      <c r="S497" s="4">
        <v>103</v>
      </c>
      <c r="T497" s="4">
        <v>1214.3714</v>
      </c>
      <c r="W497" s="4">
        <v>0</v>
      </c>
      <c r="X497" s="4">
        <v>0.47270000000000001</v>
      </c>
      <c r="Y497" s="4">
        <v>11.9</v>
      </c>
      <c r="Z497" s="4">
        <v>874</v>
      </c>
      <c r="AA497" s="4">
        <v>915</v>
      </c>
      <c r="AB497" s="4">
        <v>845</v>
      </c>
      <c r="AC497" s="4">
        <v>48</v>
      </c>
      <c r="AD497" s="4">
        <v>5.58</v>
      </c>
      <c r="AE497" s="4">
        <v>0.13</v>
      </c>
      <c r="AF497" s="4">
        <v>988</v>
      </c>
      <c r="AG497" s="4">
        <v>-11</v>
      </c>
      <c r="AH497" s="4">
        <v>8</v>
      </c>
      <c r="AI497" s="4">
        <v>28</v>
      </c>
      <c r="AJ497" s="4">
        <v>189</v>
      </c>
      <c r="AK497" s="4">
        <v>138</v>
      </c>
      <c r="AL497" s="4">
        <v>1.6</v>
      </c>
      <c r="AM497" s="4">
        <v>195</v>
      </c>
      <c r="AN497" s="4" t="s">
        <v>155</v>
      </c>
      <c r="AO497" s="4">
        <v>2</v>
      </c>
      <c r="AP497" s="5">
        <v>0.92166666666666675</v>
      </c>
      <c r="AQ497" s="4">
        <v>47.164181999999997</v>
      </c>
      <c r="AR497" s="4">
        <v>-88.485211000000007</v>
      </c>
      <c r="AS497" s="4">
        <v>319.10000000000002</v>
      </c>
      <c r="AT497" s="4">
        <v>44</v>
      </c>
      <c r="AU497" s="4">
        <v>12</v>
      </c>
      <c r="AV497" s="4">
        <v>11</v>
      </c>
      <c r="AW497" s="4" t="s">
        <v>228</v>
      </c>
      <c r="AX497" s="4">
        <v>1.356444</v>
      </c>
      <c r="AY497" s="4">
        <v>1.656444</v>
      </c>
      <c r="AZ497" s="4">
        <v>2.2564440000000001</v>
      </c>
      <c r="BA497" s="4">
        <v>14.023</v>
      </c>
      <c r="BB497" s="4">
        <v>13.56</v>
      </c>
      <c r="BC497" s="4">
        <v>0.97</v>
      </c>
      <c r="BD497" s="4">
        <v>15.212</v>
      </c>
      <c r="BE497" s="4">
        <v>2804.2269999999999</v>
      </c>
      <c r="BF497" s="4">
        <v>127.90300000000001</v>
      </c>
      <c r="BG497" s="4">
        <v>2.8439999999999999</v>
      </c>
      <c r="BH497" s="4">
        <v>0.35599999999999998</v>
      </c>
      <c r="BI497" s="4">
        <v>3.2</v>
      </c>
      <c r="BJ497" s="4">
        <v>2.1440000000000001</v>
      </c>
      <c r="BK497" s="4">
        <v>0.26800000000000002</v>
      </c>
      <c r="BL497" s="4">
        <v>2.4129999999999998</v>
      </c>
      <c r="BM497" s="4">
        <v>8.9780999999999995</v>
      </c>
      <c r="BQ497" s="4">
        <v>76.844999999999999</v>
      </c>
      <c r="BR497" s="4">
        <v>0.43665799999999999</v>
      </c>
      <c r="BS497" s="4">
        <v>-5</v>
      </c>
      <c r="BT497" s="4">
        <v>2.7897999999999999E-2</v>
      </c>
      <c r="BU497" s="4">
        <v>10.67083</v>
      </c>
      <c r="BV497" s="4">
        <v>0.56354000000000004</v>
      </c>
    </row>
    <row r="498" spans="1:74" x14ac:dyDescent="0.25">
      <c r="A498" s="2">
        <v>42068</v>
      </c>
      <c r="B498" s="3">
        <v>4.9768518518518521E-3</v>
      </c>
      <c r="C498" s="4">
        <v>14.11</v>
      </c>
      <c r="D498" s="4">
        <v>1.4035</v>
      </c>
      <c r="E498" s="4">
        <v>14034.67949</v>
      </c>
      <c r="F498" s="4">
        <v>103.8</v>
      </c>
      <c r="G498" s="4">
        <v>30.1</v>
      </c>
      <c r="H498" s="4">
        <v>1818.2</v>
      </c>
      <c r="J498" s="4">
        <v>0.39</v>
      </c>
      <c r="K498" s="4">
        <v>0.86680000000000001</v>
      </c>
      <c r="L498" s="4">
        <v>12.2303</v>
      </c>
      <c r="M498" s="4">
        <v>1.2164999999999999</v>
      </c>
      <c r="N498" s="4">
        <v>90.005399999999995</v>
      </c>
      <c r="O498" s="4">
        <v>26.061699999999998</v>
      </c>
      <c r="P498" s="4">
        <v>116.1</v>
      </c>
      <c r="Q498" s="4">
        <v>67.860799999999998</v>
      </c>
      <c r="R498" s="4">
        <v>19.6496</v>
      </c>
      <c r="S498" s="4">
        <v>87.5</v>
      </c>
      <c r="T498" s="4">
        <v>1818.1956</v>
      </c>
      <c r="W498" s="4">
        <v>0</v>
      </c>
      <c r="X498" s="4">
        <v>0.34010000000000001</v>
      </c>
      <c r="Y498" s="4">
        <v>11.9</v>
      </c>
      <c r="Z498" s="4">
        <v>870</v>
      </c>
      <c r="AA498" s="4">
        <v>911</v>
      </c>
      <c r="AB498" s="4">
        <v>841</v>
      </c>
      <c r="AC498" s="4">
        <v>47.9</v>
      </c>
      <c r="AD498" s="4">
        <v>5.57</v>
      </c>
      <c r="AE498" s="4">
        <v>0.13</v>
      </c>
      <c r="AF498" s="4">
        <v>988</v>
      </c>
      <c r="AG498" s="4">
        <v>-11</v>
      </c>
      <c r="AH498" s="4">
        <v>8</v>
      </c>
      <c r="AI498" s="4">
        <v>28</v>
      </c>
      <c r="AJ498" s="4">
        <v>189</v>
      </c>
      <c r="AK498" s="4">
        <v>138</v>
      </c>
      <c r="AL498" s="4">
        <v>1.6</v>
      </c>
      <c r="AM498" s="4">
        <v>195</v>
      </c>
      <c r="AN498" s="4" t="s">
        <v>155</v>
      </c>
      <c r="AO498" s="4">
        <v>2</v>
      </c>
      <c r="AP498" s="5">
        <v>0.92167824074074067</v>
      </c>
      <c r="AQ498" s="4">
        <v>47.164268999999997</v>
      </c>
      <c r="AR498" s="4">
        <v>-88.485437000000005</v>
      </c>
      <c r="AS498" s="4">
        <v>319.10000000000002</v>
      </c>
      <c r="AT498" s="4">
        <v>44.1</v>
      </c>
      <c r="AU498" s="4">
        <v>12</v>
      </c>
      <c r="AV498" s="4">
        <v>11</v>
      </c>
      <c r="AW498" s="4" t="s">
        <v>228</v>
      </c>
      <c r="AX498" s="4">
        <v>1.117718</v>
      </c>
      <c r="AY498" s="4">
        <v>1.4741740000000001</v>
      </c>
      <c r="AZ498" s="4">
        <v>1.9048050000000001</v>
      </c>
      <c r="BA498" s="4">
        <v>14.023</v>
      </c>
      <c r="BB498" s="4">
        <v>13.43</v>
      </c>
      <c r="BC498" s="4">
        <v>0.96</v>
      </c>
      <c r="BD498" s="4">
        <v>15.371</v>
      </c>
      <c r="BE498" s="4">
        <v>2721.1640000000002</v>
      </c>
      <c r="BF498" s="4">
        <v>172.26599999999999</v>
      </c>
      <c r="BG498" s="4">
        <v>2.097</v>
      </c>
      <c r="BH498" s="4">
        <v>0.60699999999999998</v>
      </c>
      <c r="BI498" s="4">
        <v>2.7040000000000002</v>
      </c>
      <c r="BJ498" s="4">
        <v>1.581</v>
      </c>
      <c r="BK498" s="4">
        <v>0.45800000000000002</v>
      </c>
      <c r="BL498" s="4">
        <v>2.0390000000000001</v>
      </c>
      <c r="BM498" s="4">
        <v>13.377599999999999</v>
      </c>
      <c r="BQ498" s="4">
        <v>55.021000000000001</v>
      </c>
      <c r="BR498" s="4">
        <v>0.32290000000000002</v>
      </c>
      <c r="BS498" s="4">
        <v>-5</v>
      </c>
      <c r="BT498" s="4">
        <v>2.7E-2</v>
      </c>
      <c r="BU498" s="4">
        <v>7.8908690000000004</v>
      </c>
      <c r="BV498" s="4">
        <v>0.5454</v>
      </c>
    </row>
    <row r="499" spans="1:74" x14ac:dyDescent="0.25">
      <c r="A499" s="2">
        <v>42068</v>
      </c>
      <c r="B499" s="3">
        <v>4.9884259259259265E-3</v>
      </c>
      <c r="C499" s="4">
        <v>14.118</v>
      </c>
      <c r="D499" s="4">
        <v>1.2994000000000001</v>
      </c>
      <c r="E499" s="4">
        <v>12994.423409999999</v>
      </c>
      <c r="F499" s="4">
        <v>85.1</v>
      </c>
      <c r="G499" s="4">
        <v>27.9</v>
      </c>
      <c r="H499" s="4">
        <v>1368.7</v>
      </c>
      <c r="J499" s="4">
        <v>0.25</v>
      </c>
      <c r="K499" s="4">
        <v>0.86809999999999998</v>
      </c>
      <c r="L499" s="4">
        <v>12.2563</v>
      </c>
      <c r="M499" s="4">
        <v>1.1281000000000001</v>
      </c>
      <c r="N499" s="4">
        <v>73.833299999999994</v>
      </c>
      <c r="O499" s="4">
        <v>24.231100000000001</v>
      </c>
      <c r="P499" s="4">
        <v>98.1</v>
      </c>
      <c r="Q499" s="4">
        <v>55.646999999999998</v>
      </c>
      <c r="R499" s="4">
        <v>18.262599999999999</v>
      </c>
      <c r="S499" s="4">
        <v>73.900000000000006</v>
      </c>
      <c r="T499" s="4">
        <v>1368.7134000000001</v>
      </c>
      <c r="W499" s="4">
        <v>0</v>
      </c>
      <c r="X499" s="4">
        <v>0.21690000000000001</v>
      </c>
      <c r="Y499" s="4">
        <v>12</v>
      </c>
      <c r="Z499" s="4">
        <v>866</v>
      </c>
      <c r="AA499" s="4">
        <v>907</v>
      </c>
      <c r="AB499" s="4">
        <v>837</v>
      </c>
      <c r="AC499" s="4">
        <v>47</v>
      </c>
      <c r="AD499" s="4">
        <v>5.46</v>
      </c>
      <c r="AE499" s="4">
        <v>0.13</v>
      </c>
      <c r="AF499" s="4">
        <v>988</v>
      </c>
      <c r="AG499" s="4">
        <v>-11</v>
      </c>
      <c r="AH499" s="4">
        <v>8</v>
      </c>
      <c r="AI499" s="4">
        <v>28</v>
      </c>
      <c r="AJ499" s="4">
        <v>189</v>
      </c>
      <c r="AK499" s="4">
        <v>138</v>
      </c>
      <c r="AL499" s="4">
        <v>1.8</v>
      </c>
      <c r="AM499" s="4">
        <v>195</v>
      </c>
      <c r="AN499" s="4" t="s">
        <v>155</v>
      </c>
      <c r="AO499" s="4">
        <v>2</v>
      </c>
      <c r="AP499" s="5">
        <v>0.92168981481481482</v>
      </c>
      <c r="AQ499" s="4">
        <v>47.164299999999997</v>
      </c>
      <c r="AR499" s="4">
        <v>-88.485538000000005</v>
      </c>
      <c r="AS499" s="4">
        <v>319.10000000000002</v>
      </c>
      <c r="AT499" s="4">
        <v>42.4</v>
      </c>
      <c r="AU499" s="4">
        <v>12</v>
      </c>
      <c r="AV499" s="4">
        <v>11</v>
      </c>
      <c r="AW499" s="4" t="s">
        <v>228</v>
      </c>
      <c r="AX499" s="4">
        <v>1.1825000000000001</v>
      </c>
      <c r="AY499" s="4">
        <v>1.1305000000000001</v>
      </c>
      <c r="AZ499" s="4">
        <v>1.8260000000000001</v>
      </c>
      <c r="BA499" s="4">
        <v>14.023</v>
      </c>
      <c r="BB499" s="4">
        <v>13.56</v>
      </c>
      <c r="BC499" s="4">
        <v>0.97</v>
      </c>
      <c r="BD499" s="4">
        <v>15.193</v>
      </c>
      <c r="BE499" s="4">
        <v>2748.6709999999998</v>
      </c>
      <c r="BF499" s="4">
        <v>161.017</v>
      </c>
      <c r="BG499" s="4">
        <v>1.734</v>
      </c>
      <c r="BH499" s="4">
        <v>0.56899999999999995</v>
      </c>
      <c r="BI499" s="4">
        <v>2.3029999999999999</v>
      </c>
      <c r="BJ499" s="4">
        <v>1.3069999999999999</v>
      </c>
      <c r="BK499" s="4">
        <v>0.42899999999999999</v>
      </c>
      <c r="BL499" s="4">
        <v>1.736</v>
      </c>
      <c r="BM499" s="4">
        <v>10.150700000000001</v>
      </c>
      <c r="BQ499" s="4">
        <v>35.371000000000002</v>
      </c>
      <c r="BR499" s="4">
        <v>0.27381800000000001</v>
      </c>
      <c r="BS499" s="4">
        <v>-5</v>
      </c>
      <c r="BT499" s="4">
        <v>2.6897999999999998E-2</v>
      </c>
      <c r="BU499" s="4">
        <v>6.691427</v>
      </c>
      <c r="BV499" s="4">
        <v>0.54334000000000005</v>
      </c>
    </row>
    <row r="500" spans="1:74" x14ac:dyDescent="0.25">
      <c r="A500" s="2">
        <v>42068</v>
      </c>
      <c r="B500" s="3">
        <v>5.0000000000000001E-3</v>
      </c>
      <c r="C500" s="4">
        <v>14.356</v>
      </c>
      <c r="D500" s="4">
        <v>0.7661</v>
      </c>
      <c r="E500" s="4">
        <v>7660.6213749999997</v>
      </c>
      <c r="F500" s="4">
        <v>72.2</v>
      </c>
      <c r="G500" s="4">
        <v>24.3</v>
      </c>
      <c r="H500" s="4">
        <v>678.9</v>
      </c>
      <c r="J500" s="4">
        <v>0.19</v>
      </c>
      <c r="K500" s="4">
        <v>0.87160000000000004</v>
      </c>
      <c r="L500" s="4">
        <v>12.512600000000001</v>
      </c>
      <c r="M500" s="4">
        <v>0.66769999999999996</v>
      </c>
      <c r="N500" s="4">
        <v>62.965200000000003</v>
      </c>
      <c r="O500" s="4">
        <v>21.179500000000001</v>
      </c>
      <c r="P500" s="4">
        <v>84.1</v>
      </c>
      <c r="Q500" s="4">
        <v>47.4559</v>
      </c>
      <c r="R500" s="4">
        <v>15.9626</v>
      </c>
      <c r="S500" s="4">
        <v>63.4</v>
      </c>
      <c r="T500" s="4">
        <v>678.93430000000001</v>
      </c>
      <c r="W500" s="4">
        <v>0</v>
      </c>
      <c r="X500" s="4">
        <v>0.1681</v>
      </c>
      <c r="Y500" s="4">
        <v>11.9</v>
      </c>
      <c r="Z500" s="4">
        <v>865</v>
      </c>
      <c r="AA500" s="4">
        <v>906</v>
      </c>
      <c r="AB500" s="4">
        <v>835</v>
      </c>
      <c r="AC500" s="4">
        <v>47</v>
      </c>
      <c r="AD500" s="4">
        <v>5.46</v>
      </c>
      <c r="AE500" s="4">
        <v>0.13</v>
      </c>
      <c r="AF500" s="4">
        <v>988</v>
      </c>
      <c r="AG500" s="4">
        <v>-11</v>
      </c>
      <c r="AH500" s="4">
        <v>8</v>
      </c>
      <c r="AI500" s="4">
        <v>28</v>
      </c>
      <c r="AJ500" s="4">
        <v>189</v>
      </c>
      <c r="AK500" s="4">
        <v>138</v>
      </c>
      <c r="AL500" s="4">
        <v>1.7</v>
      </c>
      <c r="AM500" s="4">
        <v>195</v>
      </c>
      <c r="AN500" s="4" t="s">
        <v>155</v>
      </c>
      <c r="AO500" s="4">
        <v>2</v>
      </c>
      <c r="AP500" s="5">
        <v>0.92168981481481482</v>
      </c>
      <c r="AQ500" s="4">
        <v>47.164372</v>
      </c>
      <c r="AR500" s="4">
        <v>-88.485785000000007</v>
      </c>
      <c r="AS500" s="4">
        <v>319.2</v>
      </c>
      <c r="AT500" s="4">
        <v>39.5</v>
      </c>
      <c r="AU500" s="4">
        <v>12</v>
      </c>
      <c r="AV500" s="4">
        <v>11</v>
      </c>
      <c r="AW500" s="4" t="s">
        <v>228</v>
      </c>
      <c r="AX500" s="4">
        <v>1.4564999999999999</v>
      </c>
      <c r="AY500" s="4">
        <v>1.0565</v>
      </c>
      <c r="AZ500" s="4">
        <v>2.0565000000000002</v>
      </c>
      <c r="BA500" s="4">
        <v>14.023</v>
      </c>
      <c r="BB500" s="4">
        <v>13.95</v>
      </c>
      <c r="BC500" s="4">
        <v>0.99</v>
      </c>
      <c r="BD500" s="4">
        <v>14.734</v>
      </c>
      <c r="BE500" s="4">
        <v>2864.1790000000001</v>
      </c>
      <c r="BF500" s="4">
        <v>97.275000000000006</v>
      </c>
      <c r="BG500" s="4">
        <v>1.5089999999999999</v>
      </c>
      <c r="BH500" s="4">
        <v>0.50800000000000001</v>
      </c>
      <c r="BI500" s="4">
        <v>2.0169999999999999</v>
      </c>
      <c r="BJ500" s="4">
        <v>1.1379999999999999</v>
      </c>
      <c r="BK500" s="4">
        <v>0.38300000000000001</v>
      </c>
      <c r="BL500" s="4">
        <v>1.52</v>
      </c>
      <c r="BM500" s="4">
        <v>5.1393000000000004</v>
      </c>
      <c r="BQ500" s="4">
        <v>27.977</v>
      </c>
      <c r="BR500" s="4">
        <v>0.23751</v>
      </c>
      <c r="BS500" s="4">
        <v>-5</v>
      </c>
      <c r="BT500" s="4">
        <v>2.6102E-2</v>
      </c>
      <c r="BU500" s="4">
        <v>5.8041510000000001</v>
      </c>
      <c r="BV500" s="4">
        <v>0.52725999999999995</v>
      </c>
    </row>
    <row r="501" spans="1:74" x14ac:dyDescent="0.25">
      <c r="A501" s="2">
        <v>42068</v>
      </c>
      <c r="B501" s="3">
        <v>5.0115740740740737E-3</v>
      </c>
      <c r="C501" s="4">
        <v>14.148</v>
      </c>
      <c r="D501" s="4">
        <v>1.2681</v>
      </c>
      <c r="E501" s="4">
        <v>12681.33389</v>
      </c>
      <c r="F501" s="4">
        <v>47.8</v>
      </c>
      <c r="G501" s="4">
        <v>91</v>
      </c>
      <c r="H501" s="4">
        <v>1166.5</v>
      </c>
      <c r="J501" s="4">
        <v>0.1</v>
      </c>
      <c r="K501" s="4">
        <v>0.86829999999999996</v>
      </c>
      <c r="L501" s="4">
        <v>12.284599999999999</v>
      </c>
      <c r="M501" s="4">
        <v>1.1011</v>
      </c>
      <c r="N501" s="4">
        <v>41.5002</v>
      </c>
      <c r="O501" s="4">
        <v>79.035899999999998</v>
      </c>
      <c r="P501" s="4">
        <v>120.5</v>
      </c>
      <c r="Q501" s="4">
        <v>31.277999999999999</v>
      </c>
      <c r="R501" s="4">
        <v>59.568199999999997</v>
      </c>
      <c r="S501" s="4">
        <v>90.8</v>
      </c>
      <c r="T501" s="4">
        <v>1166.4998000000001</v>
      </c>
      <c r="W501" s="4">
        <v>0</v>
      </c>
      <c r="X501" s="4">
        <v>8.6800000000000002E-2</v>
      </c>
      <c r="Y501" s="4">
        <v>12</v>
      </c>
      <c r="Z501" s="4">
        <v>864</v>
      </c>
      <c r="AA501" s="4">
        <v>905</v>
      </c>
      <c r="AB501" s="4">
        <v>835</v>
      </c>
      <c r="AC501" s="4">
        <v>47</v>
      </c>
      <c r="AD501" s="4">
        <v>5.46</v>
      </c>
      <c r="AE501" s="4">
        <v>0.13</v>
      </c>
      <c r="AF501" s="4">
        <v>988</v>
      </c>
      <c r="AG501" s="4">
        <v>-11</v>
      </c>
      <c r="AH501" s="4">
        <v>8</v>
      </c>
      <c r="AI501" s="4">
        <v>28</v>
      </c>
      <c r="AJ501" s="4">
        <v>189</v>
      </c>
      <c r="AK501" s="4">
        <v>138</v>
      </c>
      <c r="AL501" s="4">
        <v>1.7</v>
      </c>
      <c r="AM501" s="4">
        <v>195</v>
      </c>
      <c r="AN501" s="4" t="s">
        <v>155</v>
      </c>
      <c r="AO501" s="4">
        <v>2</v>
      </c>
      <c r="AP501" s="5">
        <v>0.92171296296296301</v>
      </c>
      <c r="AQ501" s="4">
        <v>47.164447000000003</v>
      </c>
      <c r="AR501" s="4">
        <v>-88.486090000000004</v>
      </c>
      <c r="AS501" s="4">
        <v>319.3</v>
      </c>
      <c r="AT501" s="4">
        <v>36.9</v>
      </c>
      <c r="AU501" s="4">
        <v>12</v>
      </c>
      <c r="AV501" s="4">
        <v>11</v>
      </c>
      <c r="AW501" s="4" t="s">
        <v>228</v>
      </c>
      <c r="AX501" s="4">
        <v>1.2175</v>
      </c>
      <c r="AY501" s="4">
        <v>1.1000000000000001</v>
      </c>
      <c r="AZ501" s="4">
        <v>1.9870000000000001</v>
      </c>
      <c r="BA501" s="4">
        <v>14.023</v>
      </c>
      <c r="BB501" s="4">
        <v>13.59</v>
      </c>
      <c r="BC501" s="4">
        <v>0.97</v>
      </c>
      <c r="BD501" s="4">
        <v>15.164999999999999</v>
      </c>
      <c r="BE501" s="4">
        <v>2758.873</v>
      </c>
      <c r="BF501" s="4">
        <v>157.39500000000001</v>
      </c>
      <c r="BG501" s="4">
        <v>0.97599999999999998</v>
      </c>
      <c r="BH501" s="4">
        <v>1.859</v>
      </c>
      <c r="BI501" s="4">
        <v>2.835</v>
      </c>
      <c r="BJ501" s="4">
        <v>0.73599999999999999</v>
      </c>
      <c r="BK501" s="4">
        <v>1.401</v>
      </c>
      <c r="BL501" s="4">
        <v>2.137</v>
      </c>
      <c r="BM501" s="4">
        <v>8.6631</v>
      </c>
      <c r="BQ501" s="4">
        <v>14.179</v>
      </c>
      <c r="BR501" s="4">
        <v>0.245978</v>
      </c>
      <c r="BS501" s="4">
        <v>-5</v>
      </c>
      <c r="BT501" s="4">
        <v>2.7E-2</v>
      </c>
      <c r="BU501" s="4">
        <v>6.0110869999999998</v>
      </c>
      <c r="BV501" s="4">
        <v>0.5454</v>
      </c>
    </row>
    <row r="502" spans="1:74" x14ac:dyDescent="0.25">
      <c r="A502" s="2">
        <v>42068</v>
      </c>
      <c r="B502" s="3">
        <v>5.0231481481481481E-3</v>
      </c>
      <c r="C502" s="4">
        <v>13.757999999999999</v>
      </c>
      <c r="D502" s="4">
        <v>1.7742</v>
      </c>
      <c r="E502" s="4">
        <v>17742.2932</v>
      </c>
      <c r="F502" s="4">
        <v>38.6</v>
      </c>
      <c r="G502" s="4">
        <v>79.099999999999994</v>
      </c>
      <c r="H502" s="4">
        <v>1934.7</v>
      </c>
      <c r="J502" s="4">
        <v>0.1</v>
      </c>
      <c r="K502" s="4">
        <v>0.86609999999999998</v>
      </c>
      <c r="L502" s="4">
        <v>11.9155</v>
      </c>
      <c r="M502" s="4">
        <v>1.5366</v>
      </c>
      <c r="N502" s="4">
        <v>33.439100000000003</v>
      </c>
      <c r="O502" s="4">
        <v>68.484499999999997</v>
      </c>
      <c r="P502" s="4">
        <v>101.9</v>
      </c>
      <c r="Q502" s="4">
        <v>25.202500000000001</v>
      </c>
      <c r="R502" s="4">
        <v>51.615699999999997</v>
      </c>
      <c r="S502" s="4">
        <v>76.8</v>
      </c>
      <c r="T502" s="4">
        <v>1934.7402999999999</v>
      </c>
      <c r="W502" s="4">
        <v>0</v>
      </c>
      <c r="X502" s="4">
        <v>8.6199999999999999E-2</v>
      </c>
      <c r="Y502" s="4">
        <v>11.9</v>
      </c>
      <c r="Z502" s="4">
        <v>865</v>
      </c>
      <c r="AA502" s="4">
        <v>907</v>
      </c>
      <c r="AB502" s="4">
        <v>836</v>
      </c>
      <c r="AC502" s="4">
        <v>47</v>
      </c>
      <c r="AD502" s="4">
        <v>5.46</v>
      </c>
      <c r="AE502" s="4">
        <v>0.13</v>
      </c>
      <c r="AF502" s="4">
        <v>988</v>
      </c>
      <c r="AG502" s="4">
        <v>-11</v>
      </c>
      <c r="AH502" s="4">
        <v>8</v>
      </c>
      <c r="AI502" s="4">
        <v>28</v>
      </c>
      <c r="AJ502" s="4">
        <v>189</v>
      </c>
      <c r="AK502" s="4">
        <v>138</v>
      </c>
      <c r="AL502" s="4">
        <v>1.6</v>
      </c>
      <c r="AM502" s="4">
        <v>195</v>
      </c>
      <c r="AN502" s="4" t="s">
        <v>155</v>
      </c>
      <c r="AO502" s="4">
        <v>2</v>
      </c>
      <c r="AP502" s="5">
        <v>0.92172453703703694</v>
      </c>
      <c r="AQ502" s="4">
        <v>47.164462</v>
      </c>
      <c r="AR502" s="4">
        <v>-88.486177999999995</v>
      </c>
      <c r="AS502" s="4">
        <v>319.3</v>
      </c>
      <c r="AT502" s="4">
        <v>34.700000000000003</v>
      </c>
      <c r="AU502" s="4">
        <v>12</v>
      </c>
      <c r="AV502" s="4">
        <v>11</v>
      </c>
      <c r="AW502" s="4" t="s">
        <v>228</v>
      </c>
      <c r="AX502" s="4">
        <v>1.112887</v>
      </c>
      <c r="AY502" s="4">
        <v>1.0435559999999999</v>
      </c>
      <c r="AZ502" s="4">
        <v>1.9564440000000001</v>
      </c>
      <c r="BA502" s="4">
        <v>14.023</v>
      </c>
      <c r="BB502" s="4">
        <v>13.36</v>
      </c>
      <c r="BC502" s="4">
        <v>0.95</v>
      </c>
      <c r="BD502" s="4">
        <v>15.462</v>
      </c>
      <c r="BE502" s="4">
        <v>2647.797</v>
      </c>
      <c r="BF502" s="4">
        <v>217.33</v>
      </c>
      <c r="BG502" s="4">
        <v>0.77800000000000002</v>
      </c>
      <c r="BH502" s="4">
        <v>1.5940000000000001</v>
      </c>
      <c r="BI502" s="4">
        <v>2.3719999999999999</v>
      </c>
      <c r="BJ502" s="4">
        <v>0.58599999999999997</v>
      </c>
      <c r="BK502" s="4">
        <v>1.2010000000000001</v>
      </c>
      <c r="BL502" s="4">
        <v>1.788</v>
      </c>
      <c r="BM502" s="4">
        <v>14.2172</v>
      </c>
      <c r="BQ502" s="4">
        <v>13.923999999999999</v>
      </c>
      <c r="BR502" s="4">
        <v>0.28181600000000001</v>
      </c>
      <c r="BS502" s="4">
        <v>-5</v>
      </c>
      <c r="BT502" s="4">
        <v>2.6693999999999999E-2</v>
      </c>
      <c r="BU502" s="4">
        <v>6.8868790000000004</v>
      </c>
      <c r="BV502" s="4">
        <v>0.539219</v>
      </c>
    </row>
    <row r="503" spans="1:74" x14ac:dyDescent="0.25">
      <c r="A503" s="2">
        <v>42068</v>
      </c>
      <c r="B503" s="3">
        <v>5.0347222222222225E-3</v>
      </c>
      <c r="C503" s="4">
        <v>13.587999999999999</v>
      </c>
      <c r="D503" s="4">
        <v>2.1193</v>
      </c>
      <c r="E503" s="4">
        <v>21192.84247</v>
      </c>
      <c r="F503" s="4">
        <v>29</v>
      </c>
      <c r="G503" s="4">
        <v>37</v>
      </c>
      <c r="H503" s="4">
        <v>2148.4</v>
      </c>
      <c r="J503" s="4">
        <v>0</v>
      </c>
      <c r="K503" s="4">
        <v>0.86409999999999998</v>
      </c>
      <c r="L503" s="4">
        <v>11.7417</v>
      </c>
      <c r="M503" s="4">
        <v>1.8312999999999999</v>
      </c>
      <c r="N503" s="4">
        <v>25.074200000000001</v>
      </c>
      <c r="O503" s="4">
        <v>31.9877</v>
      </c>
      <c r="P503" s="4">
        <v>57.1</v>
      </c>
      <c r="Q503" s="4">
        <v>18.898</v>
      </c>
      <c r="R503" s="4">
        <v>24.108599999999999</v>
      </c>
      <c r="S503" s="4">
        <v>43</v>
      </c>
      <c r="T503" s="4">
        <v>2148.3546000000001</v>
      </c>
      <c r="W503" s="4">
        <v>0</v>
      </c>
      <c r="X503" s="4">
        <v>0</v>
      </c>
      <c r="Y503" s="4">
        <v>11.9</v>
      </c>
      <c r="Z503" s="4">
        <v>866</v>
      </c>
      <c r="AA503" s="4">
        <v>905</v>
      </c>
      <c r="AB503" s="4">
        <v>839</v>
      </c>
      <c r="AC503" s="4">
        <v>47</v>
      </c>
      <c r="AD503" s="4">
        <v>5.46</v>
      </c>
      <c r="AE503" s="4">
        <v>0.13</v>
      </c>
      <c r="AF503" s="4">
        <v>988</v>
      </c>
      <c r="AG503" s="4">
        <v>-11</v>
      </c>
      <c r="AH503" s="4">
        <v>8</v>
      </c>
      <c r="AI503" s="4">
        <v>28</v>
      </c>
      <c r="AJ503" s="4">
        <v>189</v>
      </c>
      <c r="AK503" s="4">
        <v>138</v>
      </c>
      <c r="AL503" s="4">
        <v>1.5</v>
      </c>
      <c r="AM503" s="4">
        <v>195</v>
      </c>
      <c r="AN503" s="4" t="s">
        <v>155</v>
      </c>
      <c r="AO503" s="4">
        <v>2</v>
      </c>
      <c r="AP503" s="5">
        <v>0.92172453703703694</v>
      </c>
      <c r="AQ503" s="4">
        <v>47.164489000000003</v>
      </c>
      <c r="AR503" s="4">
        <v>-88.486397999999994</v>
      </c>
      <c r="AS503" s="4">
        <v>319.3</v>
      </c>
      <c r="AT503" s="4">
        <v>32.799999999999997</v>
      </c>
      <c r="AU503" s="4">
        <v>12</v>
      </c>
      <c r="AV503" s="4">
        <v>11</v>
      </c>
      <c r="AW503" s="4" t="s">
        <v>228</v>
      </c>
      <c r="AX503" s="4">
        <v>1.0870869999999999</v>
      </c>
      <c r="AY503" s="4">
        <v>1</v>
      </c>
      <c r="AZ503" s="4">
        <v>1.7741739999999999</v>
      </c>
      <c r="BA503" s="4">
        <v>14.023</v>
      </c>
      <c r="BB503" s="4">
        <v>13.16</v>
      </c>
      <c r="BC503" s="4">
        <v>0.94</v>
      </c>
      <c r="BD503" s="4">
        <v>15.727</v>
      </c>
      <c r="BE503" s="4">
        <v>2582.1750000000002</v>
      </c>
      <c r="BF503" s="4">
        <v>256.32299999999998</v>
      </c>
      <c r="BG503" s="4">
        <v>0.57699999999999996</v>
      </c>
      <c r="BH503" s="4">
        <v>0.73699999999999999</v>
      </c>
      <c r="BI503" s="4">
        <v>1.3140000000000001</v>
      </c>
      <c r="BJ503" s="4">
        <v>0.435</v>
      </c>
      <c r="BK503" s="4">
        <v>0.55500000000000005</v>
      </c>
      <c r="BL503" s="4">
        <v>0.99</v>
      </c>
      <c r="BM503" s="4">
        <v>15.6236</v>
      </c>
      <c r="BQ503" s="4">
        <v>0</v>
      </c>
      <c r="BR503" s="4">
        <v>0.29420200000000002</v>
      </c>
      <c r="BS503" s="4">
        <v>-5</v>
      </c>
      <c r="BT503" s="4">
        <v>2.4407999999999999E-2</v>
      </c>
      <c r="BU503" s="4">
        <v>7.1895610000000003</v>
      </c>
      <c r="BV503" s="4">
        <v>0.49304199999999998</v>
      </c>
    </row>
    <row r="504" spans="1:74" x14ac:dyDescent="0.25">
      <c r="A504" s="2">
        <v>42068</v>
      </c>
      <c r="B504" s="3">
        <v>5.0462962962962961E-3</v>
      </c>
      <c r="C504" s="4">
        <v>13.587</v>
      </c>
      <c r="D504" s="4">
        <v>2.1938</v>
      </c>
      <c r="E504" s="4">
        <v>21938.485089999998</v>
      </c>
      <c r="F504" s="4">
        <v>24.6</v>
      </c>
      <c r="G504" s="4">
        <v>18.899999999999999</v>
      </c>
      <c r="H504" s="4">
        <v>2379.4</v>
      </c>
      <c r="J504" s="4">
        <v>0</v>
      </c>
      <c r="K504" s="4">
        <v>0.86329999999999996</v>
      </c>
      <c r="L504" s="4">
        <v>11.7293</v>
      </c>
      <c r="M504" s="4">
        <v>1.8939999999999999</v>
      </c>
      <c r="N504" s="4">
        <v>21.243600000000001</v>
      </c>
      <c r="O504" s="4">
        <v>16.293399999999998</v>
      </c>
      <c r="P504" s="4">
        <v>37.5</v>
      </c>
      <c r="Q504" s="4">
        <v>16.0107</v>
      </c>
      <c r="R504" s="4">
        <v>12.2798</v>
      </c>
      <c r="S504" s="4">
        <v>28.3</v>
      </c>
      <c r="T504" s="4">
        <v>2379.3883999999998</v>
      </c>
      <c r="W504" s="4">
        <v>0</v>
      </c>
      <c r="X504" s="4">
        <v>0</v>
      </c>
      <c r="Y504" s="4">
        <v>12</v>
      </c>
      <c r="Z504" s="4">
        <v>867</v>
      </c>
      <c r="AA504" s="4">
        <v>908</v>
      </c>
      <c r="AB504" s="4">
        <v>839</v>
      </c>
      <c r="AC504" s="4">
        <v>47</v>
      </c>
      <c r="AD504" s="4">
        <v>5.46</v>
      </c>
      <c r="AE504" s="4">
        <v>0.13</v>
      </c>
      <c r="AF504" s="4">
        <v>989</v>
      </c>
      <c r="AG504" s="4">
        <v>-11</v>
      </c>
      <c r="AH504" s="4">
        <v>8</v>
      </c>
      <c r="AI504" s="4">
        <v>28</v>
      </c>
      <c r="AJ504" s="4">
        <v>189</v>
      </c>
      <c r="AK504" s="4">
        <v>138</v>
      </c>
      <c r="AL504" s="4">
        <v>1.8</v>
      </c>
      <c r="AM504" s="4">
        <v>195</v>
      </c>
      <c r="AN504" s="4" t="s">
        <v>155</v>
      </c>
      <c r="AO504" s="4">
        <v>2</v>
      </c>
      <c r="AP504" s="5">
        <v>0.92174768518518524</v>
      </c>
      <c r="AQ504" s="4">
        <v>47.164510999999997</v>
      </c>
      <c r="AR504" s="4">
        <v>-88.486675000000005</v>
      </c>
      <c r="AS504" s="4">
        <v>319.3</v>
      </c>
      <c r="AT504" s="4">
        <v>31.8</v>
      </c>
      <c r="AU504" s="4">
        <v>12</v>
      </c>
      <c r="AV504" s="4">
        <v>11</v>
      </c>
      <c r="AW504" s="4" t="s">
        <v>228</v>
      </c>
      <c r="AX504" s="4">
        <v>0.94350000000000001</v>
      </c>
      <c r="AY504" s="4">
        <v>1.0565</v>
      </c>
      <c r="AZ504" s="4">
        <v>1.6565000000000001</v>
      </c>
      <c r="BA504" s="4">
        <v>14.023</v>
      </c>
      <c r="BB504" s="4">
        <v>13.07</v>
      </c>
      <c r="BC504" s="4">
        <v>0.93</v>
      </c>
      <c r="BD504" s="4">
        <v>15.834</v>
      </c>
      <c r="BE504" s="4">
        <v>2565.7510000000002</v>
      </c>
      <c r="BF504" s="4">
        <v>263.68799999999999</v>
      </c>
      <c r="BG504" s="4">
        <v>0.48699999999999999</v>
      </c>
      <c r="BH504" s="4">
        <v>0.373</v>
      </c>
      <c r="BI504" s="4">
        <v>0.86</v>
      </c>
      <c r="BJ504" s="4">
        <v>0.36699999999999999</v>
      </c>
      <c r="BK504" s="4">
        <v>0.28100000000000003</v>
      </c>
      <c r="BL504" s="4">
        <v>0.64800000000000002</v>
      </c>
      <c r="BM504" s="4">
        <v>17.2118</v>
      </c>
      <c r="BQ504" s="4">
        <v>0</v>
      </c>
      <c r="BR504" s="4">
        <v>0.339592</v>
      </c>
      <c r="BS504" s="4">
        <v>-5</v>
      </c>
      <c r="BT504" s="4">
        <v>2.7796000000000001E-2</v>
      </c>
      <c r="BU504" s="4">
        <v>8.2987800000000007</v>
      </c>
      <c r="BV504" s="4">
        <v>0.56147899999999995</v>
      </c>
    </row>
    <row r="505" spans="1:74" x14ac:dyDescent="0.25">
      <c r="A505" s="2">
        <v>42068</v>
      </c>
      <c r="B505" s="3">
        <v>5.0578703703703706E-3</v>
      </c>
      <c r="C505" s="4">
        <v>13.795999999999999</v>
      </c>
      <c r="D505" s="4">
        <v>1.9491000000000001</v>
      </c>
      <c r="E505" s="4">
        <v>19491.41186</v>
      </c>
      <c r="F505" s="4">
        <v>21.9</v>
      </c>
      <c r="G505" s="4">
        <v>10.8</v>
      </c>
      <c r="H505" s="4">
        <v>2013.2</v>
      </c>
      <c r="J505" s="4">
        <v>0</v>
      </c>
      <c r="K505" s="4">
        <v>0.86419999999999997</v>
      </c>
      <c r="L505" s="4">
        <v>11.923299999999999</v>
      </c>
      <c r="M505" s="4">
        <v>1.6845000000000001</v>
      </c>
      <c r="N505" s="4">
        <v>18.935500000000001</v>
      </c>
      <c r="O505" s="4">
        <v>9.3699999999999992</v>
      </c>
      <c r="P505" s="4">
        <v>28.3</v>
      </c>
      <c r="Q505" s="4">
        <v>14.2714</v>
      </c>
      <c r="R505" s="4">
        <v>7.0620000000000003</v>
      </c>
      <c r="S505" s="4">
        <v>21.3</v>
      </c>
      <c r="T505" s="4">
        <v>2013.1871000000001</v>
      </c>
      <c r="W505" s="4">
        <v>0</v>
      </c>
      <c r="X505" s="4">
        <v>0</v>
      </c>
      <c r="Y505" s="4">
        <v>11.9</v>
      </c>
      <c r="Z505" s="4">
        <v>867</v>
      </c>
      <c r="AA505" s="4">
        <v>908</v>
      </c>
      <c r="AB505" s="4">
        <v>839</v>
      </c>
      <c r="AC505" s="4">
        <v>47</v>
      </c>
      <c r="AD505" s="4">
        <v>5.46</v>
      </c>
      <c r="AE505" s="4">
        <v>0.13</v>
      </c>
      <c r="AF505" s="4">
        <v>988</v>
      </c>
      <c r="AG505" s="4">
        <v>-11</v>
      </c>
      <c r="AH505" s="4">
        <v>8</v>
      </c>
      <c r="AI505" s="4">
        <v>28</v>
      </c>
      <c r="AJ505" s="4">
        <v>189</v>
      </c>
      <c r="AK505" s="4">
        <v>138</v>
      </c>
      <c r="AL505" s="4">
        <v>1.8</v>
      </c>
      <c r="AM505" s="4">
        <v>195</v>
      </c>
      <c r="AN505" s="4" t="s">
        <v>155</v>
      </c>
      <c r="AO505" s="4">
        <v>2</v>
      </c>
      <c r="AP505" s="5">
        <v>0.92175925925925928</v>
      </c>
      <c r="AQ505" s="4">
        <v>47.164498000000002</v>
      </c>
      <c r="AR505" s="4">
        <v>-88.486857000000001</v>
      </c>
      <c r="AS505" s="4">
        <v>319.10000000000002</v>
      </c>
      <c r="AT505" s="4">
        <v>30.8</v>
      </c>
      <c r="AU505" s="4">
        <v>12</v>
      </c>
      <c r="AV505" s="4">
        <v>11</v>
      </c>
      <c r="AW505" s="4" t="s">
        <v>228</v>
      </c>
      <c r="AX505" s="4">
        <v>1.069331</v>
      </c>
      <c r="AY505" s="4">
        <v>1.0435559999999999</v>
      </c>
      <c r="AZ505" s="4">
        <v>1.8128869999999999</v>
      </c>
      <c r="BA505" s="4">
        <v>14.023</v>
      </c>
      <c r="BB505" s="4">
        <v>13.16</v>
      </c>
      <c r="BC505" s="4">
        <v>0.94</v>
      </c>
      <c r="BD505" s="4">
        <v>15.709</v>
      </c>
      <c r="BE505" s="4">
        <v>2618.058</v>
      </c>
      <c r="BF505" s="4">
        <v>235.416</v>
      </c>
      <c r="BG505" s="4">
        <v>0.435</v>
      </c>
      <c r="BH505" s="4">
        <v>0.215</v>
      </c>
      <c r="BI505" s="4">
        <v>0.65100000000000002</v>
      </c>
      <c r="BJ505" s="4">
        <v>0.32800000000000001</v>
      </c>
      <c r="BK505" s="4">
        <v>0.16200000000000001</v>
      </c>
      <c r="BL505" s="4">
        <v>0.49099999999999999</v>
      </c>
      <c r="BM505" s="4">
        <v>14.618</v>
      </c>
      <c r="BQ505" s="4">
        <v>0</v>
      </c>
      <c r="BR505" s="4">
        <v>0.32814599999999999</v>
      </c>
      <c r="BS505" s="4">
        <v>-5</v>
      </c>
      <c r="BT505" s="4">
        <v>2.6204000000000002E-2</v>
      </c>
      <c r="BU505" s="4">
        <v>8.0190680000000008</v>
      </c>
      <c r="BV505" s="4">
        <v>0.52932100000000004</v>
      </c>
    </row>
    <row r="506" spans="1:74" x14ac:dyDescent="0.25">
      <c r="A506" s="2">
        <v>42068</v>
      </c>
      <c r="B506" s="3">
        <v>5.0694444444444441E-3</v>
      </c>
      <c r="C506" s="4">
        <v>14.15</v>
      </c>
      <c r="D506" s="4">
        <v>1.2607999999999999</v>
      </c>
      <c r="E506" s="4">
        <v>12607.53551</v>
      </c>
      <c r="F506" s="4">
        <v>21.3</v>
      </c>
      <c r="G506" s="4">
        <v>10.7</v>
      </c>
      <c r="H506" s="4">
        <v>1175.5999999999999</v>
      </c>
      <c r="J506" s="4">
        <v>0</v>
      </c>
      <c r="K506" s="4">
        <v>0.86839999999999995</v>
      </c>
      <c r="L506" s="4">
        <v>12.288600000000001</v>
      </c>
      <c r="M506" s="4">
        <v>1.0949</v>
      </c>
      <c r="N506" s="4">
        <v>18.497699999999998</v>
      </c>
      <c r="O506" s="4">
        <v>9.2922999999999991</v>
      </c>
      <c r="P506" s="4">
        <v>27.8</v>
      </c>
      <c r="Q506" s="4">
        <v>13.9412</v>
      </c>
      <c r="R506" s="4">
        <v>7.0033000000000003</v>
      </c>
      <c r="S506" s="4">
        <v>20.9</v>
      </c>
      <c r="T506" s="4">
        <v>1175.5798</v>
      </c>
      <c r="W506" s="4">
        <v>0</v>
      </c>
      <c r="X506" s="4">
        <v>0</v>
      </c>
      <c r="Y506" s="4">
        <v>11.9</v>
      </c>
      <c r="Z506" s="4">
        <v>866</v>
      </c>
      <c r="AA506" s="4">
        <v>909</v>
      </c>
      <c r="AB506" s="4">
        <v>837</v>
      </c>
      <c r="AC506" s="4">
        <v>47</v>
      </c>
      <c r="AD506" s="4">
        <v>5.46</v>
      </c>
      <c r="AE506" s="4">
        <v>0.13</v>
      </c>
      <c r="AF506" s="4">
        <v>989</v>
      </c>
      <c r="AG506" s="4">
        <v>-11</v>
      </c>
      <c r="AH506" s="4">
        <v>8</v>
      </c>
      <c r="AI506" s="4">
        <v>28</v>
      </c>
      <c r="AJ506" s="4">
        <v>189</v>
      </c>
      <c r="AK506" s="4">
        <v>138</v>
      </c>
      <c r="AL506" s="4">
        <v>2</v>
      </c>
      <c r="AM506" s="4">
        <v>195</v>
      </c>
      <c r="AN506" s="4" t="s">
        <v>155</v>
      </c>
      <c r="AO506" s="4">
        <v>2</v>
      </c>
      <c r="AP506" s="5">
        <v>0.92177083333333332</v>
      </c>
      <c r="AQ506" s="4">
        <v>47.164465999999997</v>
      </c>
      <c r="AR506" s="4">
        <v>-88.487029000000007</v>
      </c>
      <c r="AS506" s="4">
        <v>319</v>
      </c>
      <c r="AT506" s="4">
        <v>29.9</v>
      </c>
      <c r="AU506" s="4">
        <v>12</v>
      </c>
      <c r="AV506" s="4">
        <v>11</v>
      </c>
      <c r="AW506" s="4" t="s">
        <v>228</v>
      </c>
      <c r="AX506" s="4">
        <v>1.2</v>
      </c>
      <c r="AY506" s="4">
        <v>1</v>
      </c>
      <c r="AZ506" s="4">
        <v>1.9</v>
      </c>
      <c r="BA506" s="4">
        <v>14.023</v>
      </c>
      <c r="BB506" s="4">
        <v>13.59</v>
      </c>
      <c r="BC506" s="4">
        <v>0.97</v>
      </c>
      <c r="BD506" s="4">
        <v>15.148999999999999</v>
      </c>
      <c r="BE506" s="4">
        <v>2760.0479999999998</v>
      </c>
      <c r="BF506" s="4">
        <v>156.517</v>
      </c>
      <c r="BG506" s="4">
        <v>0.435</v>
      </c>
      <c r="BH506" s="4">
        <v>0.219</v>
      </c>
      <c r="BI506" s="4">
        <v>0.65400000000000003</v>
      </c>
      <c r="BJ506" s="4">
        <v>0.32800000000000001</v>
      </c>
      <c r="BK506" s="4">
        <v>0.16500000000000001</v>
      </c>
      <c r="BL506" s="4">
        <v>0.49299999999999999</v>
      </c>
      <c r="BM506" s="4">
        <v>8.7315000000000005</v>
      </c>
      <c r="BQ506" s="4">
        <v>0</v>
      </c>
      <c r="BR506" s="4">
        <v>0.25971300000000003</v>
      </c>
      <c r="BS506" s="4">
        <v>-5</v>
      </c>
      <c r="BT506" s="4">
        <v>2.8204E-2</v>
      </c>
      <c r="BU506" s="4">
        <v>6.3467440000000002</v>
      </c>
      <c r="BV506" s="4">
        <v>0.56971700000000003</v>
      </c>
    </row>
    <row r="507" spans="1:74" x14ac:dyDescent="0.25">
      <c r="A507" s="2">
        <v>42068</v>
      </c>
      <c r="B507" s="3">
        <v>5.0810185185185186E-3</v>
      </c>
      <c r="C507" s="4">
        <v>14.438000000000001</v>
      </c>
      <c r="D507" s="4">
        <v>0.76659999999999995</v>
      </c>
      <c r="E507" s="4">
        <v>7666.2895170000002</v>
      </c>
      <c r="F507" s="4">
        <v>20.8</v>
      </c>
      <c r="G507" s="4">
        <v>10.7</v>
      </c>
      <c r="H507" s="4">
        <v>655.1</v>
      </c>
      <c r="J507" s="4">
        <v>0</v>
      </c>
      <c r="K507" s="4">
        <v>0.871</v>
      </c>
      <c r="L507" s="4">
        <v>12.576499999999999</v>
      </c>
      <c r="M507" s="4">
        <v>0.66779999999999995</v>
      </c>
      <c r="N507" s="4">
        <v>18.118300000000001</v>
      </c>
      <c r="O507" s="4">
        <v>9.3201999999999998</v>
      </c>
      <c r="P507" s="4">
        <v>27.4</v>
      </c>
      <c r="Q507" s="4">
        <v>13.655200000000001</v>
      </c>
      <c r="R507" s="4">
        <v>7.0244</v>
      </c>
      <c r="S507" s="4">
        <v>20.7</v>
      </c>
      <c r="T507" s="4">
        <v>655.11599999999999</v>
      </c>
      <c r="W507" s="4">
        <v>0</v>
      </c>
      <c r="X507" s="4">
        <v>0</v>
      </c>
      <c r="Y507" s="4">
        <v>11.9</v>
      </c>
      <c r="Z507" s="4">
        <v>865</v>
      </c>
      <c r="AA507" s="4">
        <v>906</v>
      </c>
      <c r="AB507" s="4">
        <v>836</v>
      </c>
      <c r="AC507" s="4">
        <v>47</v>
      </c>
      <c r="AD507" s="4">
        <v>5.46</v>
      </c>
      <c r="AE507" s="4">
        <v>0.13</v>
      </c>
      <c r="AF507" s="4">
        <v>989</v>
      </c>
      <c r="AG507" s="4">
        <v>-11</v>
      </c>
      <c r="AH507" s="4">
        <v>8</v>
      </c>
      <c r="AI507" s="4">
        <v>28</v>
      </c>
      <c r="AJ507" s="4">
        <v>189</v>
      </c>
      <c r="AK507" s="4">
        <v>138</v>
      </c>
      <c r="AL507" s="4">
        <v>2</v>
      </c>
      <c r="AM507" s="4">
        <v>195</v>
      </c>
      <c r="AN507" s="4" t="s">
        <v>155</v>
      </c>
      <c r="AO507" s="4">
        <v>2</v>
      </c>
      <c r="AP507" s="5">
        <v>0.92178240740740736</v>
      </c>
      <c r="AQ507" s="4">
        <v>47.164425999999999</v>
      </c>
      <c r="AR507" s="4">
        <v>-88.487194000000002</v>
      </c>
      <c r="AS507" s="4">
        <v>319.2</v>
      </c>
      <c r="AT507" s="4">
        <v>29.2</v>
      </c>
      <c r="AU507" s="4">
        <v>12</v>
      </c>
      <c r="AV507" s="4">
        <v>11</v>
      </c>
      <c r="AW507" s="4" t="s">
        <v>228</v>
      </c>
      <c r="AX507" s="4">
        <v>1.2564439999999999</v>
      </c>
      <c r="AY507" s="4">
        <v>1.1693309999999999</v>
      </c>
      <c r="AZ507" s="4">
        <v>2.069331</v>
      </c>
      <c r="BA507" s="4">
        <v>14.023</v>
      </c>
      <c r="BB507" s="4">
        <v>13.88</v>
      </c>
      <c r="BC507" s="4">
        <v>0.99</v>
      </c>
      <c r="BD507" s="4">
        <v>14.804</v>
      </c>
      <c r="BE507" s="4">
        <v>2865.442</v>
      </c>
      <c r="BF507" s="4">
        <v>96.835999999999999</v>
      </c>
      <c r="BG507" s="4">
        <v>0.432</v>
      </c>
      <c r="BH507" s="4">
        <v>0.222</v>
      </c>
      <c r="BI507" s="4">
        <v>0.65500000000000003</v>
      </c>
      <c r="BJ507" s="4">
        <v>0.32600000000000001</v>
      </c>
      <c r="BK507" s="4">
        <v>0.16800000000000001</v>
      </c>
      <c r="BL507" s="4">
        <v>0.49299999999999999</v>
      </c>
      <c r="BM507" s="4">
        <v>4.9359000000000002</v>
      </c>
      <c r="BQ507" s="4">
        <v>0</v>
      </c>
      <c r="BR507" s="4">
        <v>0.26721299999999998</v>
      </c>
      <c r="BS507" s="4">
        <v>-5</v>
      </c>
      <c r="BT507" s="4">
        <v>2.9596000000000001E-2</v>
      </c>
      <c r="BU507" s="4">
        <v>6.5300229999999999</v>
      </c>
      <c r="BV507" s="4">
        <v>0.597831</v>
      </c>
    </row>
    <row r="508" spans="1:74" x14ac:dyDescent="0.25">
      <c r="A508" s="2">
        <v>42068</v>
      </c>
      <c r="B508" s="3">
        <v>5.0925925925925921E-3</v>
      </c>
      <c r="C508" s="4">
        <v>14.622</v>
      </c>
      <c r="D508" s="4">
        <v>0.47120000000000001</v>
      </c>
      <c r="E508" s="4">
        <v>4711.6275169999999</v>
      </c>
      <c r="F508" s="4">
        <v>18.8</v>
      </c>
      <c r="G508" s="4">
        <v>7.4</v>
      </c>
      <c r="H508" s="4">
        <v>407.1</v>
      </c>
      <c r="J508" s="4">
        <v>0</v>
      </c>
      <c r="K508" s="4">
        <v>0.87239999999999995</v>
      </c>
      <c r="L508" s="4">
        <v>12.7567</v>
      </c>
      <c r="M508" s="4">
        <v>0.41099999999999998</v>
      </c>
      <c r="N508" s="4">
        <v>16.4102</v>
      </c>
      <c r="O508" s="4">
        <v>6.4615999999999998</v>
      </c>
      <c r="P508" s="4">
        <v>22.9</v>
      </c>
      <c r="Q508" s="4">
        <v>12.367900000000001</v>
      </c>
      <c r="R508" s="4">
        <v>4.8699000000000003</v>
      </c>
      <c r="S508" s="4">
        <v>17.2</v>
      </c>
      <c r="T508" s="4">
        <v>407.0806</v>
      </c>
      <c r="W508" s="4">
        <v>0</v>
      </c>
      <c r="X508" s="4">
        <v>0</v>
      </c>
      <c r="Y508" s="4">
        <v>11.9</v>
      </c>
      <c r="Z508" s="4">
        <v>865</v>
      </c>
      <c r="AA508" s="4">
        <v>904</v>
      </c>
      <c r="AB508" s="4">
        <v>834</v>
      </c>
      <c r="AC508" s="4">
        <v>47</v>
      </c>
      <c r="AD508" s="4">
        <v>5.46</v>
      </c>
      <c r="AE508" s="4">
        <v>0.13</v>
      </c>
      <c r="AF508" s="4">
        <v>989</v>
      </c>
      <c r="AG508" s="4">
        <v>-11</v>
      </c>
      <c r="AH508" s="4">
        <v>8</v>
      </c>
      <c r="AI508" s="4">
        <v>28</v>
      </c>
      <c r="AJ508" s="4">
        <v>189</v>
      </c>
      <c r="AK508" s="4">
        <v>138</v>
      </c>
      <c r="AL508" s="4">
        <v>1.8</v>
      </c>
      <c r="AM508" s="4">
        <v>195</v>
      </c>
      <c r="AN508" s="4" t="s">
        <v>155</v>
      </c>
      <c r="AO508" s="4">
        <v>2</v>
      </c>
      <c r="AP508" s="5">
        <v>0.92179398148148151</v>
      </c>
      <c r="AQ508" s="4">
        <v>47.164408000000002</v>
      </c>
      <c r="AR508" s="4">
        <v>-88.487264999999994</v>
      </c>
      <c r="AS508" s="4">
        <v>319.3</v>
      </c>
      <c r="AT508" s="4">
        <v>28.9</v>
      </c>
      <c r="AU508" s="4">
        <v>12</v>
      </c>
      <c r="AV508" s="4">
        <v>11</v>
      </c>
      <c r="AW508" s="4" t="s">
        <v>228</v>
      </c>
      <c r="AX508" s="4">
        <v>1.3</v>
      </c>
      <c r="AY508" s="4">
        <v>1.3</v>
      </c>
      <c r="AZ508" s="4">
        <v>2.2000000000000002</v>
      </c>
      <c r="BA508" s="4">
        <v>14.023</v>
      </c>
      <c r="BB508" s="4">
        <v>14.04</v>
      </c>
      <c r="BC508" s="4">
        <v>1</v>
      </c>
      <c r="BD508" s="4">
        <v>14.625</v>
      </c>
      <c r="BE508" s="4">
        <v>2928.875</v>
      </c>
      <c r="BF508" s="4">
        <v>60.066000000000003</v>
      </c>
      <c r="BG508" s="4">
        <v>0.39500000000000002</v>
      </c>
      <c r="BH508" s="4">
        <v>0.155</v>
      </c>
      <c r="BI508" s="4">
        <v>0.55000000000000004</v>
      </c>
      <c r="BJ508" s="4">
        <v>0.29699999999999999</v>
      </c>
      <c r="BK508" s="4">
        <v>0.11700000000000001</v>
      </c>
      <c r="BL508" s="4">
        <v>0.41399999999999998</v>
      </c>
      <c r="BM508" s="4">
        <v>3.0908000000000002</v>
      </c>
      <c r="BQ508" s="4">
        <v>0</v>
      </c>
      <c r="BR508" s="4">
        <v>0.27871400000000002</v>
      </c>
      <c r="BS508" s="4">
        <v>-5</v>
      </c>
      <c r="BT508" s="4">
        <v>2.6204000000000002E-2</v>
      </c>
      <c r="BU508" s="4">
        <v>6.8110730000000004</v>
      </c>
      <c r="BV508" s="4">
        <v>0.52932100000000004</v>
      </c>
    </row>
    <row r="509" spans="1:74" x14ac:dyDescent="0.25">
      <c r="A509" s="2">
        <v>42068</v>
      </c>
      <c r="B509" s="3">
        <v>5.1041666666666666E-3</v>
      </c>
      <c r="C509" s="4">
        <v>14.73</v>
      </c>
      <c r="D509" s="4">
        <v>0.34360000000000002</v>
      </c>
      <c r="E509" s="4">
        <v>3436.4273499999999</v>
      </c>
      <c r="F509" s="4">
        <v>17.2</v>
      </c>
      <c r="G509" s="4">
        <v>7.3</v>
      </c>
      <c r="H509" s="4">
        <v>362.2</v>
      </c>
      <c r="J509" s="4">
        <v>0</v>
      </c>
      <c r="K509" s="4">
        <v>0.87280000000000002</v>
      </c>
      <c r="L509" s="4">
        <v>12.856</v>
      </c>
      <c r="M509" s="4">
        <v>0.2999</v>
      </c>
      <c r="N509" s="4">
        <v>15.014799999999999</v>
      </c>
      <c r="O509" s="4">
        <v>6.3718000000000004</v>
      </c>
      <c r="P509" s="4">
        <v>21.4</v>
      </c>
      <c r="Q509" s="4">
        <v>11.3162</v>
      </c>
      <c r="R509" s="4">
        <v>4.8022</v>
      </c>
      <c r="S509" s="4">
        <v>16.100000000000001</v>
      </c>
      <c r="T509" s="4">
        <v>362.22</v>
      </c>
      <c r="W509" s="4">
        <v>0</v>
      </c>
      <c r="X509" s="4">
        <v>0</v>
      </c>
      <c r="Y509" s="4">
        <v>12</v>
      </c>
      <c r="Z509" s="4">
        <v>864</v>
      </c>
      <c r="AA509" s="4">
        <v>904</v>
      </c>
      <c r="AB509" s="4">
        <v>834</v>
      </c>
      <c r="AC509" s="4">
        <v>47</v>
      </c>
      <c r="AD509" s="4">
        <v>5.46</v>
      </c>
      <c r="AE509" s="4">
        <v>0.13</v>
      </c>
      <c r="AF509" s="4">
        <v>989</v>
      </c>
      <c r="AG509" s="4">
        <v>-11</v>
      </c>
      <c r="AH509" s="4">
        <v>8</v>
      </c>
      <c r="AI509" s="4">
        <v>28</v>
      </c>
      <c r="AJ509" s="4">
        <v>189</v>
      </c>
      <c r="AK509" s="4">
        <v>138</v>
      </c>
      <c r="AL509" s="4">
        <v>1.9</v>
      </c>
      <c r="AM509" s="4">
        <v>195</v>
      </c>
      <c r="AN509" s="4" t="s">
        <v>155</v>
      </c>
      <c r="AO509" s="4">
        <v>2</v>
      </c>
      <c r="AP509" s="5">
        <v>0.92179398148148151</v>
      </c>
      <c r="AQ509" s="4">
        <v>47.164385000000003</v>
      </c>
      <c r="AR509" s="4">
        <v>-88.487351000000004</v>
      </c>
      <c r="AS509" s="4">
        <v>319.39999999999998</v>
      </c>
      <c r="AT509" s="4">
        <v>28.3</v>
      </c>
      <c r="AU509" s="4">
        <v>12</v>
      </c>
      <c r="AV509" s="4">
        <v>11</v>
      </c>
      <c r="AW509" s="4" t="s">
        <v>228</v>
      </c>
      <c r="AX509" s="4">
        <v>1.3</v>
      </c>
      <c r="AY509" s="4">
        <v>1.413</v>
      </c>
      <c r="AZ509" s="4">
        <v>2.2565</v>
      </c>
      <c r="BA509" s="4">
        <v>14.023</v>
      </c>
      <c r="BB509" s="4">
        <v>14.08</v>
      </c>
      <c r="BC509" s="4">
        <v>1</v>
      </c>
      <c r="BD509" s="4">
        <v>14.577</v>
      </c>
      <c r="BE509" s="4">
        <v>2955.3389999999999</v>
      </c>
      <c r="BF509" s="4">
        <v>43.881999999999998</v>
      </c>
      <c r="BG509" s="4">
        <v>0.36099999999999999</v>
      </c>
      <c r="BH509" s="4">
        <v>0.153</v>
      </c>
      <c r="BI509" s="4">
        <v>0.51500000000000001</v>
      </c>
      <c r="BJ509" s="4">
        <v>0.27200000000000002</v>
      </c>
      <c r="BK509" s="4">
        <v>0.11600000000000001</v>
      </c>
      <c r="BL509" s="4">
        <v>0.38800000000000001</v>
      </c>
      <c r="BM509" s="4">
        <v>2.7536</v>
      </c>
      <c r="BQ509" s="4">
        <v>0</v>
      </c>
      <c r="BR509" s="4">
        <v>0.28061399999999997</v>
      </c>
      <c r="BS509" s="4">
        <v>-5</v>
      </c>
      <c r="BT509" s="4">
        <v>2.7897999999999999E-2</v>
      </c>
      <c r="BU509" s="4">
        <v>6.8575039999999996</v>
      </c>
      <c r="BV509" s="4">
        <v>0.56354000000000004</v>
      </c>
    </row>
    <row r="510" spans="1:74" x14ac:dyDescent="0.25">
      <c r="A510" s="2">
        <v>42068</v>
      </c>
      <c r="B510" s="3">
        <v>5.115740740740741E-3</v>
      </c>
      <c r="C510" s="4">
        <v>14.73</v>
      </c>
      <c r="D510" s="4">
        <v>0.2802</v>
      </c>
      <c r="E510" s="4">
        <v>2801.6129030000002</v>
      </c>
      <c r="F510" s="4">
        <v>16.5</v>
      </c>
      <c r="G510" s="4">
        <v>7.3</v>
      </c>
      <c r="H510" s="4">
        <v>315.8</v>
      </c>
      <c r="J510" s="4">
        <v>0</v>
      </c>
      <c r="K510" s="4">
        <v>0.87319999999999998</v>
      </c>
      <c r="L510" s="4">
        <v>12.863200000000001</v>
      </c>
      <c r="M510" s="4">
        <v>0.2447</v>
      </c>
      <c r="N510" s="4">
        <v>14.4091</v>
      </c>
      <c r="O510" s="4">
        <v>6.3746999999999998</v>
      </c>
      <c r="P510" s="4">
        <v>20.8</v>
      </c>
      <c r="Q510" s="4">
        <v>10.8597</v>
      </c>
      <c r="R510" s="4">
        <v>4.8044000000000002</v>
      </c>
      <c r="S510" s="4">
        <v>15.7</v>
      </c>
      <c r="T510" s="4">
        <v>315.78019999999998</v>
      </c>
      <c r="W510" s="4">
        <v>0</v>
      </c>
      <c r="X510" s="4">
        <v>0</v>
      </c>
      <c r="Y510" s="4">
        <v>11.9</v>
      </c>
      <c r="Z510" s="4">
        <v>864</v>
      </c>
      <c r="AA510" s="4">
        <v>902</v>
      </c>
      <c r="AB510" s="4">
        <v>834</v>
      </c>
      <c r="AC510" s="4">
        <v>47</v>
      </c>
      <c r="AD510" s="4">
        <v>5.46</v>
      </c>
      <c r="AE510" s="4">
        <v>0.13</v>
      </c>
      <c r="AF510" s="4">
        <v>989</v>
      </c>
      <c r="AG510" s="4">
        <v>-11</v>
      </c>
      <c r="AH510" s="4">
        <v>8</v>
      </c>
      <c r="AI510" s="4">
        <v>28</v>
      </c>
      <c r="AJ510" s="4">
        <v>189</v>
      </c>
      <c r="AK510" s="4">
        <v>138</v>
      </c>
      <c r="AL510" s="4">
        <v>1.5</v>
      </c>
      <c r="AM510" s="4">
        <v>195</v>
      </c>
      <c r="AN510" s="4" t="s">
        <v>155</v>
      </c>
      <c r="AO510" s="4">
        <v>2</v>
      </c>
      <c r="AP510" s="5">
        <v>0.92180555555555566</v>
      </c>
      <c r="AQ510" s="4">
        <v>47.164349000000001</v>
      </c>
      <c r="AR510" s="4">
        <v>-88.487502000000006</v>
      </c>
      <c r="AS510" s="4">
        <v>319.5</v>
      </c>
      <c r="AT510" s="4">
        <v>27.3</v>
      </c>
      <c r="AU510" s="4">
        <v>12</v>
      </c>
      <c r="AV510" s="4">
        <v>11</v>
      </c>
      <c r="AW510" s="4" t="s">
        <v>228</v>
      </c>
      <c r="AX510" s="4">
        <v>1.4695</v>
      </c>
      <c r="AY510" s="4">
        <v>1.2175</v>
      </c>
      <c r="AZ510" s="4">
        <v>2.4129999999999998</v>
      </c>
      <c r="BA510" s="4">
        <v>14.023</v>
      </c>
      <c r="BB510" s="4">
        <v>14.14</v>
      </c>
      <c r="BC510" s="4">
        <v>1.01</v>
      </c>
      <c r="BD510" s="4">
        <v>14.515000000000001</v>
      </c>
      <c r="BE510" s="4">
        <v>2968.8960000000002</v>
      </c>
      <c r="BF510" s="4">
        <v>35.939</v>
      </c>
      <c r="BG510" s="4">
        <v>0.34799999999999998</v>
      </c>
      <c r="BH510" s="4">
        <v>0.154</v>
      </c>
      <c r="BI510" s="4">
        <v>0.502</v>
      </c>
      <c r="BJ510" s="4">
        <v>0.26200000000000001</v>
      </c>
      <c r="BK510" s="4">
        <v>0.11600000000000001</v>
      </c>
      <c r="BL510" s="4">
        <v>0.379</v>
      </c>
      <c r="BM510" s="4">
        <v>2.4102000000000001</v>
      </c>
      <c r="BQ510" s="4">
        <v>0</v>
      </c>
      <c r="BR510" s="4">
        <v>0.24271400000000001</v>
      </c>
      <c r="BS510" s="4">
        <v>-5</v>
      </c>
      <c r="BT510" s="4">
        <v>2.7203999999999999E-2</v>
      </c>
      <c r="BU510" s="4">
        <v>5.9313229999999999</v>
      </c>
      <c r="BV510" s="4">
        <v>0.54952100000000004</v>
      </c>
    </row>
    <row r="511" spans="1:74" x14ac:dyDescent="0.25">
      <c r="A511" s="2">
        <v>42068</v>
      </c>
      <c r="B511" s="3">
        <v>5.1273148148148146E-3</v>
      </c>
      <c r="C511" s="4">
        <v>14.739000000000001</v>
      </c>
      <c r="D511" s="4">
        <v>0.2039</v>
      </c>
      <c r="E511" s="4">
        <v>2039.1989659999999</v>
      </c>
      <c r="F511" s="4">
        <v>15.5</v>
      </c>
      <c r="G511" s="4">
        <v>13.7</v>
      </c>
      <c r="H511" s="4">
        <v>274.3</v>
      </c>
      <c r="J511" s="4">
        <v>0</v>
      </c>
      <c r="K511" s="4">
        <v>0.87390000000000001</v>
      </c>
      <c r="L511" s="4">
        <v>12.8803</v>
      </c>
      <c r="M511" s="4">
        <v>0.1782</v>
      </c>
      <c r="N511" s="4">
        <v>13.5457</v>
      </c>
      <c r="O511" s="4">
        <v>11.9674</v>
      </c>
      <c r="P511" s="4">
        <v>25.5</v>
      </c>
      <c r="Q511" s="4">
        <v>10.209</v>
      </c>
      <c r="R511" s="4">
        <v>9.0193999999999992</v>
      </c>
      <c r="S511" s="4">
        <v>19.2</v>
      </c>
      <c r="T511" s="4">
        <v>274.26299999999998</v>
      </c>
      <c r="W511" s="4">
        <v>0</v>
      </c>
      <c r="X511" s="4">
        <v>0</v>
      </c>
      <c r="Y511" s="4">
        <v>11.9</v>
      </c>
      <c r="Z511" s="4">
        <v>864</v>
      </c>
      <c r="AA511" s="4">
        <v>904</v>
      </c>
      <c r="AB511" s="4">
        <v>833</v>
      </c>
      <c r="AC511" s="4">
        <v>47</v>
      </c>
      <c r="AD511" s="4">
        <v>5.46</v>
      </c>
      <c r="AE511" s="4">
        <v>0.13</v>
      </c>
      <c r="AF511" s="4">
        <v>989</v>
      </c>
      <c r="AG511" s="4">
        <v>-11</v>
      </c>
      <c r="AH511" s="4">
        <v>8</v>
      </c>
      <c r="AI511" s="4">
        <v>28</v>
      </c>
      <c r="AJ511" s="4">
        <v>189</v>
      </c>
      <c r="AK511" s="4">
        <v>138</v>
      </c>
      <c r="AL511" s="4">
        <v>1.6</v>
      </c>
      <c r="AM511" s="4">
        <v>195</v>
      </c>
      <c r="AN511" s="4" t="s">
        <v>155</v>
      </c>
      <c r="AO511" s="4">
        <v>2</v>
      </c>
      <c r="AP511" s="5">
        <v>0.92181712962962958</v>
      </c>
      <c r="AQ511" s="4">
        <v>47.164315999999999</v>
      </c>
      <c r="AR511" s="4">
        <v>-88.487651999999997</v>
      </c>
      <c r="AS511" s="4">
        <v>319.60000000000002</v>
      </c>
      <c r="AT511" s="4">
        <v>26.9</v>
      </c>
      <c r="AU511" s="4">
        <v>12</v>
      </c>
      <c r="AV511" s="4">
        <v>11</v>
      </c>
      <c r="AW511" s="4" t="s">
        <v>228</v>
      </c>
      <c r="AX511" s="4">
        <v>1.6</v>
      </c>
      <c r="AY511" s="4">
        <v>1</v>
      </c>
      <c r="AZ511" s="4">
        <v>2.5</v>
      </c>
      <c r="BA511" s="4">
        <v>14.023</v>
      </c>
      <c r="BB511" s="4">
        <v>14.22</v>
      </c>
      <c r="BC511" s="4">
        <v>1.01</v>
      </c>
      <c r="BD511" s="4">
        <v>14.428000000000001</v>
      </c>
      <c r="BE511" s="4">
        <v>2985.0360000000001</v>
      </c>
      <c r="BF511" s="4">
        <v>26.286000000000001</v>
      </c>
      <c r="BG511" s="4">
        <v>0.32900000000000001</v>
      </c>
      <c r="BH511" s="4">
        <v>0.28999999999999998</v>
      </c>
      <c r="BI511" s="4">
        <v>0.61899999999999999</v>
      </c>
      <c r="BJ511" s="4">
        <v>0.248</v>
      </c>
      <c r="BK511" s="4">
        <v>0.219</v>
      </c>
      <c r="BL511" s="4">
        <v>0.46700000000000003</v>
      </c>
      <c r="BM511" s="4">
        <v>2.1019000000000001</v>
      </c>
      <c r="BQ511" s="4">
        <v>0</v>
      </c>
      <c r="BR511" s="4">
        <v>0.25093799999999999</v>
      </c>
      <c r="BS511" s="4">
        <v>-5</v>
      </c>
      <c r="BT511" s="4">
        <v>2.9000000000000001E-2</v>
      </c>
      <c r="BU511" s="4">
        <v>6.1322970000000003</v>
      </c>
      <c r="BV511" s="4">
        <v>0.58579999999999999</v>
      </c>
    </row>
    <row r="512" spans="1:74" x14ac:dyDescent="0.25">
      <c r="A512" s="2">
        <v>42068</v>
      </c>
      <c r="B512" s="3">
        <v>5.138888888888889E-3</v>
      </c>
      <c r="C512" s="4">
        <v>14.794</v>
      </c>
      <c r="D512" s="4">
        <v>0.14779999999999999</v>
      </c>
      <c r="E512" s="4">
        <v>1478.25</v>
      </c>
      <c r="F512" s="4">
        <v>14.9</v>
      </c>
      <c r="G512" s="4">
        <v>17.5</v>
      </c>
      <c r="H512" s="4">
        <v>224.4</v>
      </c>
      <c r="J512" s="4">
        <v>0</v>
      </c>
      <c r="K512" s="4">
        <v>0.87409999999999999</v>
      </c>
      <c r="L512" s="4">
        <v>12.930899999999999</v>
      </c>
      <c r="M512" s="4">
        <v>0.12920000000000001</v>
      </c>
      <c r="N512" s="4">
        <v>13.0268</v>
      </c>
      <c r="O512" s="4">
        <v>15.296200000000001</v>
      </c>
      <c r="P512" s="4">
        <v>28.3</v>
      </c>
      <c r="Q512" s="4">
        <v>9.8178999999999998</v>
      </c>
      <c r="R512" s="4">
        <v>11.5283</v>
      </c>
      <c r="S512" s="4">
        <v>21.3</v>
      </c>
      <c r="T512" s="4">
        <v>224.37020000000001</v>
      </c>
      <c r="W512" s="4">
        <v>0</v>
      </c>
      <c r="X512" s="4">
        <v>0</v>
      </c>
      <c r="Y512" s="4">
        <v>11.9</v>
      </c>
      <c r="Z512" s="4">
        <v>863</v>
      </c>
      <c r="AA512" s="4">
        <v>903</v>
      </c>
      <c r="AB512" s="4">
        <v>834</v>
      </c>
      <c r="AC512" s="4">
        <v>47</v>
      </c>
      <c r="AD512" s="4">
        <v>5.46</v>
      </c>
      <c r="AE512" s="4">
        <v>0.13</v>
      </c>
      <c r="AF512" s="4">
        <v>989</v>
      </c>
      <c r="AG512" s="4">
        <v>-11</v>
      </c>
      <c r="AH512" s="4">
        <v>8</v>
      </c>
      <c r="AI512" s="4">
        <v>28</v>
      </c>
      <c r="AJ512" s="4">
        <v>189</v>
      </c>
      <c r="AK512" s="4">
        <v>138</v>
      </c>
      <c r="AL512" s="4">
        <v>1.8</v>
      </c>
      <c r="AM512" s="4">
        <v>195</v>
      </c>
      <c r="AN512" s="4" t="s">
        <v>155</v>
      </c>
      <c r="AO512" s="4">
        <v>2</v>
      </c>
      <c r="AP512" s="5">
        <v>0.92182870370370373</v>
      </c>
      <c r="AQ512" s="4">
        <v>47.164270999999999</v>
      </c>
      <c r="AR512" s="4">
        <v>-88.487883999999994</v>
      </c>
      <c r="AS512" s="4">
        <v>320</v>
      </c>
      <c r="AT512" s="4">
        <v>26.2</v>
      </c>
      <c r="AU512" s="4">
        <v>12</v>
      </c>
      <c r="AV512" s="4">
        <v>11</v>
      </c>
      <c r="AW512" s="4" t="s">
        <v>228</v>
      </c>
      <c r="AX512" s="4">
        <v>1.4308380000000001</v>
      </c>
      <c r="AY512" s="4">
        <v>1.056387</v>
      </c>
      <c r="AZ512" s="4">
        <v>2.330838</v>
      </c>
      <c r="BA512" s="4">
        <v>14.023</v>
      </c>
      <c r="BB512" s="4">
        <v>14.23</v>
      </c>
      <c r="BC512" s="4">
        <v>1.01</v>
      </c>
      <c r="BD512" s="4">
        <v>14.407</v>
      </c>
      <c r="BE512" s="4">
        <v>2997.5430000000001</v>
      </c>
      <c r="BF512" s="4">
        <v>19.064</v>
      </c>
      <c r="BG512" s="4">
        <v>0.316</v>
      </c>
      <c r="BH512" s="4">
        <v>0.371</v>
      </c>
      <c r="BI512" s="4">
        <v>0.68799999999999994</v>
      </c>
      <c r="BJ512" s="4">
        <v>0.23799999999999999</v>
      </c>
      <c r="BK512" s="4">
        <v>0.28000000000000003</v>
      </c>
      <c r="BL512" s="4">
        <v>0.51800000000000002</v>
      </c>
      <c r="BM512" s="4">
        <v>1.72</v>
      </c>
      <c r="BQ512" s="4">
        <v>0</v>
      </c>
      <c r="BR512" s="4">
        <v>0.26361400000000001</v>
      </c>
      <c r="BS512" s="4">
        <v>-5</v>
      </c>
      <c r="BT512" s="4">
        <v>2.9000000000000001E-2</v>
      </c>
      <c r="BU512" s="4">
        <v>6.4420669999999998</v>
      </c>
      <c r="BV512" s="4">
        <v>0.58579999999999999</v>
      </c>
    </row>
    <row r="513" spans="1:74" x14ac:dyDescent="0.25">
      <c r="A513" s="2">
        <v>42068</v>
      </c>
      <c r="B513" s="3">
        <v>5.1504629629629635E-3</v>
      </c>
      <c r="C513" s="4">
        <v>14.82</v>
      </c>
      <c r="D513" s="4">
        <v>0.14219999999999999</v>
      </c>
      <c r="E513" s="4">
        <v>1421.798387</v>
      </c>
      <c r="F513" s="4">
        <v>12.6</v>
      </c>
      <c r="G513" s="4">
        <v>17.600000000000001</v>
      </c>
      <c r="H513" s="4">
        <v>246.6</v>
      </c>
      <c r="J513" s="4">
        <v>0</v>
      </c>
      <c r="K513" s="4">
        <v>0.87390000000000001</v>
      </c>
      <c r="L513" s="4">
        <v>12.9505</v>
      </c>
      <c r="M513" s="4">
        <v>0.1242</v>
      </c>
      <c r="N513" s="4">
        <v>11.0174</v>
      </c>
      <c r="O513" s="4">
        <v>15.379799999999999</v>
      </c>
      <c r="P513" s="4">
        <v>26.4</v>
      </c>
      <c r="Q513" s="4">
        <v>8.3035999999999994</v>
      </c>
      <c r="R513" s="4">
        <v>11.5915</v>
      </c>
      <c r="S513" s="4">
        <v>19.899999999999999</v>
      </c>
      <c r="T513" s="4">
        <v>246.6172</v>
      </c>
      <c r="W513" s="4">
        <v>0</v>
      </c>
      <c r="X513" s="4">
        <v>0</v>
      </c>
      <c r="Y513" s="4">
        <v>11.9</v>
      </c>
      <c r="Z513" s="4">
        <v>863</v>
      </c>
      <c r="AA513" s="4">
        <v>905</v>
      </c>
      <c r="AB513" s="4">
        <v>836</v>
      </c>
      <c r="AC513" s="4">
        <v>47</v>
      </c>
      <c r="AD513" s="4">
        <v>5.46</v>
      </c>
      <c r="AE513" s="4">
        <v>0.13</v>
      </c>
      <c r="AF513" s="4">
        <v>988</v>
      </c>
      <c r="AG513" s="4">
        <v>-11</v>
      </c>
      <c r="AH513" s="4">
        <v>8</v>
      </c>
      <c r="AI513" s="4">
        <v>28</v>
      </c>
      <c r="AJ513" s="4">
        <v>189</v>
      </c>
      <c r="AK513" s="4">
        <v>138</v>
      </c>
      <c r="AL513" s="4">
        <v>1.6</v>
      </c>
      <c r="AM513" s="4">
        <v>195</v>
      </c>
      <c r="AN513" s="4" t="s">
        <v>155</v>
      </c>
      <c r="AO513" s="4">
        <v>2</v>
      </c>
      <c r="AP513" s="5">
        <v>0.92185185185185192</v>
      </c>
      <c r="AQ513" s="4">
        <v>47.164247000000003</v>
      </c>
      <c r="AR513" s="4">
        <v>-88.488012999999995</v>
      </c>
      <c r="AS513" s="4">
        <v>320.3</v>
      </c>
      <c r="AT513" s="4">
        <v>24.2</v>
      </c>
      <c r="AU513" s="4">
        <v>12</v>
      </c>
      <c r="AV513" s="4">
        <v>11</v>
      </c>
      <c r="AW513" s="4" t="s">
        <v>228</v>
      </c>
      <c r="AX513" s="4">
        <v>1.3</v>
      </c>
      <c r="AY513" s="4">
        <v>1.1000000000000001</v>
      </c>
      <c r="AZ513" s="4">
        <v>2.2000000000000002</v>
      </c>
      <c r="BA513" s="4">
        <v>14.023</v>
      </c>
      <c r="BB513" s="4">
        <v>14.21</v>
      </c>
      <c r="BC513" s="4">
        <v>1.01</v>
      </c>
      <c r="BD513" s="4">
        <v>14.436</v>
      </c>
      <c r="BE513" s="4">
        <v>2998.212</v>
      </c>
      <c r="BF513" s="4">
        <v>18.308</v>
      </c>
      <c r="BG513" s="4">
        <v>0.26700000000000002</v>
      </c>
      <c r="BH513" s="4">
        <v>0.373</v>
      </c>
      <c r="BI513" s="4">
        <v>0.64</v>
      </c>
      <c r="BJ513" s="4">
        <v>0.20100000000000001</v>
      </c>
      <c r="BK513" s="4">
        <v>0.28100000000000003</v>
      </c>
      <c r="BL513" s="4">
        <v>0.48199999999999998</v>
      </c>
      <c r="BM513" s="4">
        <v>1.8880999999999999</v>
      </c>
      <c r="BQ513" s="4">
        <v>0</v>
      </c>
      <c r="BR513" s="4">
        <v>0.22489799999999999</v>
      </c>
      <c r="BS513" s="4">
        <v>-5</v>
      </c>
      <c r="BT513" s="4">
        <v>2.9305999999999999E-2</v>
      </c>
      <c r="BU513" s="4">
        <v>5.4959449999999999</v>
      </c>
      <c r="BV513" s="4">
        <v>0.59198099999999998</v>
      </c>
    </row>
    <row r="514" spans="1:74" x14ac:dyDescent="0.25">
      <c r="A514" s="2">
        <v>42068</v>
      </c>
      <c r="B514" s="3">
        <v>5.162037037037037E-3</v>
      </c>
      <c r="C514" s="4">
        <v>14.82</v>
      </c>
      <c r="D514" s="4">
        <v>0.14099999999999999</v>
      </c>
      <c r="E514" s="4">
        <v>1410</v>
      </c>
      <c r="F514" s="4">
        <v>12.6</v>
      </c>
      <c r="G514" s="4">
        <v>17.600000000000001</v>
      </c>
      <c r="H514" s="4">
        <v>241.7</v>
      </c>
      <c r="J514" s="4">
        <v>0</v>
      </c>
      <c r="K514" s="4">
        <v>0.87390000000000001</v>
      </c>
      <c r="L514" s="4">
        <v>12.9506</v>
      </c>
      <c r="M514" s="4">
        <v>0.1232</v>
      </c>
      <c r="N514" s="4">
        <v>11.0106</v>
      </c>
      <c r="O514" s="4">
        <v>15.379899999999999</v>
      </c>
      <c r="P514" s="4">
        <v>26.4</v>
      </c>
      <c r="Q514" s="4">
        <v>8.2987000000000002</v>
      </c>
      <c r="R514" s="4">
        <v>11.591799999999999</v>
      </c>
      <c r="S514" s="4">
        <v>19.899999999999999</v>
      </c>
      <c r="T514" s="4">
        <v>241.65649999999999</v>
      </c>
      <c r="W514" s="4">
        <v>0</v>
      </c>
      <c r="X514" s="4">
        <v>0</v>
      </c>
      <c r="Y514" s="4">
        <v>12</v>
      </c>
      <c r="Z514" s="4">
        <v>863</v>
      </c>
      <c r="AA514" s="4">
        <v>904</v>
      </c>
      <c r="AB514" s="4">
        <v>835</v>
      </c>
      <c r="AC514" s="4">
        <v>47.1</v>
      </c>
      <c r="AD514" s="4">
        <v>5.47</v>
      </c>
      <c r="AE514" s="4">
        <v>0.13</v>
      </c>
      <c r="AF514" s="4">
        <v>989</v>
      </c>
      <c r="AG514" s="4">
        <v>-11</v>
      </c>
      <c r="AH514" s="4">
        <v>8</v>
      </c>
      <c r="AI514" s="4">
        <v>28</v>
      </c>
      <c r="AJ514" s="4">
        <v>189</v>
      </c>
      <c r="AK514" s="4">
        <v>137.9</v>
      </c>
      <c r="AL514" s="4">
        <v>1.6</v>
      </c>
      <c r="AM514" s="4">
        <v>195</v>
      </c>
      <c r="AN514" s="4" t="s">
        <v>155</v>
      </c>
      <c r="AO514" s="4">
        <v>2</v>
      </c>
      <c r="AP514" s="5">
        <v>0.92185185185185192</v>
      </c>
      <c r="AQ514" s="4">
        <v>47.164242999999999</v>
      </c>
      <c r="AR514" s="4">
        <v>-88.488091999999995</v>
      </c>
      <c r="AS514" s="4">
        <v>320.5</v>
      </c>
      <c r="AT514" s="4">
        <v>23</v>
      </c>
      <c r="AU514" s="4">
        <v>12</v>
      </c>
      <c r="AV514" s="4">
        <v>11</v>
      </c>
      <c r="AW514" s="4" t="s">
        <v>228</v>
      </c>
      <c r="AX514" s="4">
        <v>1.1870000000000001</v>
      </c>
      <c r="AY514" s="4">
        <v>1.1000000000000001</v>
      </c>
      <c r="AZ514" s="4">
        <v>2.1435</v>
      </c>
      <c r="BA514" s="4">
        <v>14.023</v>
      </c>
      <c r="BB514" s="4">
        <v>14.21</v>
      </c>
      <c r="BC514" s="4">
        <v>1.01</v>
      </c>
      <c r="BD514" s="4">
        <v>14.435</v>
      </c>
      <c r="BE514" s="4">
        <v>2998.5619999999999</v>
      </c>
      <c r="BF514" s="4">
        <v>18.158000000000001</v>
      </c>
      <c r="BG514" s="4">
        <v>0.26700000000000002</v>
      </c>
      <c r="BH514" s="4">
        <v>0.373</v>
      </c>
      <c r="BI514" s="4">
        <v>0.64</v>
      </c>
      <c r="BJ514" s="4">
        <v>0.20100000000000001</v>
      </c>
      <c r="BK514" s="4">
        <v>0.28100000000000003</v>
      </c>
      <c r="BL514" s="4">
        <v>0.48199999999999998</v>
      </c>
      <c r="BM514" s="4">
        <v>1.8503000000000001</v>
      </c>
      <c r="BQ514" s="4">
        <v>0</v>
      </c>
      <c r="BR514" s="4">
        <v>0.22665199999999999</v>
      </c>
      <c r="BS514" s="4">
        <v>-5</v>
      </c>
      <c r="BT514" s="4">
        <v>3.1898000000000003E-2</v>
      </c>
      <c r="BU514" s="4">
        <v>5.5388080000000004</v>
      </c>
      <c r="BV514" s="4">
        <v>0.64434000000000002</v>
      </c>
    </row>
    <row r="515" spans="1:74" x14ac:dyDescent="0.25">
      <c r="A515" s="2">
        <v>42068</v>
      </c>
      <c r="B515" s="3">
        <v>5.1736111111111115E-3</v>
      </c>
      <c r="C515" s="4">
        <v>14.784000000000001</v>
      </c>
      <c r="D515" s="4">
        <v>0.3679</v>
      </c>
      <c r="E515" s="4">
        <v>3679.3160170000001</v>
      </c>
      <c r="F515" s="4">
        <v>12.5</v>
      </c>
      <c r="G515" s="4">
        <v>15.3</v>
      </c>
      <c r="H515" s="4">
        <v>437.7</v>
      </c>
      <c r="J515" s="4">
        <v>0</v>
      </c>
      <c r="K515" s="4">
        <v>0.87190000000000001</v>
      </c>
      <c r="L515" s="4">
        <v>12.8904</v>
      </c>
      <c r="M515" s="4">
        <v>0.32079999999999997</v>
      </c>
      <c r="N515" s="4">
        <v>10.8995</v>
      </c>
      <c r="O515" s="4">
        <v>13.3523</v>
      </c>
      <c r="P515" s="4">
        <v>24.3</v>
      </c>
      <c r="Q515" s="4">
        <v>8.2175999999999991</v>
      </c>
      <c r="R515" s="4">
        <v>10.067</v>
      </c>
      <c r="S515" s="4">
        <v>18.3</v>
      </c>
      <c r="T515" s="4">
        <v>437.65410000000003</v>
      </c>
      <c r="W515" s="4">
        <v>0</v>
      </c>
      <c r="X515" s="4">
        <v>0</v>
      </c>
      <c r="Y515" s="4">
        <v>11.9</v>
      </c>
      <c r="Z515" s="4">
        <v>864</v>
      </c>
      <c r="AA515" s="4">
        <v>904</v>
      </c>
      <c r="AB515" s="4">
        <v>836</v>
      </c>
      <c r="AC515" s="4">
        <v>47.9</v>
      </c>
      <c r="AD515" s="4">
        <v>5.56</v>
      </c>
      <c r="AE515" s="4">
        <v>0.13</v>
      </c>
      <c r="AF515" s="4">
        <v>989</v>
      </c>
      <c r="AG515" s="4">
        <v>-11</v>
      </c>
      <c r="AH515" s="4">
        <v>8</v>
      </c>
      <c r="AI515" s="4">
        <v>28</v>
      </c>
      <c r="AJ515" s="4">
        <v>189</v>
      </c>
      <c r="AK515" s="4">
        <v>137.1</v>
      </c>
      <c r="AL515" s="4">
        <v>1.4</v>
      </c>
      <c r="AM515" s="4">
        <v>195</v>
      </c>
      <c r="AN515" s="4" t="s">
        <v>155</v>
      </c>
      <c r="AO515" s="4">
        <v>2</v>
      </c>
      <c r="AP515" s="5">
        <v>0.92186342592592585</v>
      </c>
      <c r="AQ515" s="4">
        <v>47.164243999999997</v>
      </c>
      <c r="AR515" s="4">
        <v>-88.488310999999996</v>
      </c>
      <c r="AS515" s="4">
        <v>321.39999999999998</v>
      </c>
      <c r="AT515" s="4">
        <v>22.5</v>
      </c>
      <c r="AU515" s="4">
        <v>12</v>
      </c>
      <c r="AV515" s="4">
        <v>11</v>
      </c>
      <c r="AW515" s="4" t="s">
        <v>228</v>
      </c>
      <c r="AX515" s="4">
        <v>1.2130000000000001</v>
      </c>
      <c r="AY515" s="4">
        <v>1.2130000000000001</v>
      </c>
      <c r="AZ515" s="4">
        <v>2.2130000000000001</v>
      </c>
      <c r="BA515" s="4">
        <v>14.023</v>
      </c>
      <c r="BB515" s="4">
        <v>14</v>
      </c>
      <c r="BC515" s="4">
        <v>1</v>
      </c>
      <c r="BD515" s="4">
        <v>14.69</v>
      </c>
      <c r="BE515" s="4">
        <v>2949.1579999999999</v>
      </c>
      <c r="BF515" s="4">
        <v>46.715000000000003</v>
      </c>
      <c r="BG515" s="4">
        <v>0.26100000000000001</v>
      </c>
      <c r="BH515" s="4">
        <v>0.32</v>
      </c>
      <c r="BI515" s="4">
        <v>0.58099999999999996</v>
      </c>
      <c r="BJ515" s="4">
        <v>0.19700000000000001</v>
      </c>
      <c r="BK515" s="4">
        <v>0.24099999999999999</v>
      </c>
      <c r="BL515" s="4">
        <v>0.438</v>
      </c>
      <c r="BM515" s="4">
        <v>3.3111999999999999</v>
      </c>
      <c r="BQ515" s="4">
        <v>0</v>
      </c>
      <c r="BR515" s="4">
        <v>0.25030599999999997</v>
      </c>
      <c r="BS515" s="4">
        <v>-5</v>
      </c>
      <c r="BT515" s="4">
        <v>3.1E-2</v>
      </c>
      <c r="BU515" s="4">
        <v>6.1168529999999999</v>
      </c>
      <c r="BV515" s="4">
        <v>0.62619999999999998</v>
      </c>
    </row>
    <row r="516" spans="1:74" x14ac:dyDescent="0.25">
      <c r="A516" s="2">
        <v>42068</v>
      </c>
      <c r="B516" s="3">
        <v>5.185185185185185E-3</v>
      </c>
      <c r="C516" s="4">
        <v>14.597</v>
      </c>
      <c r="D516" s="4">
        <v>0.80830000000000002</v>
      </c>
      <c r="E516" s="4">
        <v>8083.1730770000004</v>
      </c>
      <c r="F516" s="4">
        <v>12.5</v>
      </c>
      <c r="G516" s="4">
        <v>10.8</v>
      </c>
      <c r="H516" s="4">
        <v>845.1</v>
      </c>
      <c r="J516" s="4">
        <v>0</v>
      </c>
      <c r="K516" s="4">
        <v>0.86909999999999998</v>
      </c>
      <c r="L516" s="4">
        <v>12.686400000000001</v>
      </c>
      <c r="M516" s="4">
        <v>0.70250000000000001</v>
      </c>
      <c r="N516" s="4">
        <v>10.864100000000001</v>
      </c>
      <c r="O516" s="4">
        <v>9.4025999999999996</v>
      </c>
      <c r="P516" s="4">
        <v>20.3</v>
      </c>
      <c r="Q516" s="4">
        <v>8.1880000000000006</v>
      </c>
      <c r="R516" s="4">
        <v>7.0864000000000003</v>
      </c>
      <c r="S516" s="4">
        <v>15.3</v>
      </c>
      <c r="T516" s="4">
        <v>845.08780000000002</v>
      </c>
      <c r="W516" s="4">
        <v>0</v>
      </c>
      <c r="X516" s="4">
        <v>0</v>
      </c>
      <c r="Y516" s="4">
        <v>11.9</v>
      </c>
      <c r="Z516" s="4">
        <v>865</v>
      </c>
      <c r="AA516" s="4">
        <v>906</v>
      </c>
      <c r="AB516" s="4">
        <v>838</v>
      </c>
      <c r="AC516" s="4">
        <v>47</v>
      </c>
      <c r="AD516" s="4">
        <v>5.46</v>
      </c>
      <c r="AE516" s="4">
        <v>0.13</v>
      </c>
      <c r="AF516" s="4">
        <v>989</v>
      </c>
      <c r="AG516" s="4">
        <v>-11</v>
      </c>
      <c r="AH516" s="4">
        <v>8</v>
      </c>
      <c r="AI516" s="4">
        <v>28</v>
      </c>
      <c r="AJ516" s="4">
        <v>189</v>
      </c>
      <c r="AK516" s="4">
        <v>138</v>
      </c>
      <c r="AL516" s="4">
        <v>1.3</v>
      </c>
      <c r="AM516" s="4">
        <v>195</v>
      </c>
      <c r="AN516" s="4" t="s">
        <v>155</v>
      </c>
      <c r="AO516" s="4">
        <v>2</v>
      </c>
      <c r="AP516" s="5">
        <v>0.92188657407407415</v>
      </c>
      <c r="AQ516" s="4">
        <v>47.164247000000003</v>
      </c>
      <c r="AR516" s="4">
        <v>-88.488433000000001</v>
      </c>
      <c r="AS516" s="4">
        <v>322</v>
      </c>
      <c r="AT516" s="4">
        <v>22.1</v>
      </c>
      <c r="AU516" s="4">
        <v>12</v>
      </c>
      <c r="AV516" s="4">
        <v>11</v>
      </c>
      <c r="AW516" s="4" t="s">
        <v>228</v>
      </c>
      <c r="AX516" s="4">
        <v>1.3</v>
      </c>
      <c r="AY516" s="4">
        <v>1.3</v>
      </c>
      <c r="AZ516" s="4">
        <v>2.2999999999999998</v>
      </c>
      <c r="BA516" s="4">
        <v>14.023</v>
      </c>
      <c r="BB516" s="4">
        <v>13.69</v>
      </c>
      <c r="BC516" s="4">
        <v>0.98</v>
      </c>
      <c r="BD516" s="4">
        <v>15.058</v>
      </c>
      <c r="BE516" s="4">
        <v>2855.2669999999998</v>
      </c>
      <c r="BF516" s="4">
        <v>100.63500000000001</v>
      </c>
      <c r="BG516" s="4">
        <v>0.25600000000000001</v>
      </c>
      <c r="BH516" s="4">
        <v>0.222</v>
      </c>
      <c r="BI516" s="4">
        <v>0.47799999999999998</v>
      </c>
      <c r="BJ516" s="4">
        <v>0.193</v>
      </c>
      <c r="BK516" s="4">
        <v>0.16700000000000001</v>
      </c>
      <c r="BL516" s="4">
        <v>0.36</v>
      </c>
      <c r="BM516" s="4">
        <v>6.2896999999999998</v>
      </c>
      <c r="BQ516" s="4">
        <v>0</v>
      </c>
      <c r="BR516" s="4">
        <v>0.254938</v>
      </c>
      <c r="BS516" s="4">
        <v>-5</v>
      </c>
      <c r="BT516" s="4">
        <v>3.1203999999999999E-2</v>
      </c>
      <c r="BU516" s="4">
        <v>6.230048</v>
      </c>
      <c r="BV516" s="4">
        <v>0.63032100000000002</v>
      </c>
    </row>
    <row r="517" spans="1:74" x14ac:dyDescent="0.25">
      <c r="A517" s="2">
        <v>42068</v>
      </c>
      <c r="B517" s="3">
        <v>5.1967592592592595E-3</v>
      </c>
      <c r="C517" s="4">
        <v>14.154</v>
      </c>
      <c r="D517" s="4">
        <v>1.3339000000000001</v>
      </c>
      <c r="E517" s="4">
        <v>13339.14141</v>
      </c>
      <c r="F517" s="4">
        <v>11.9</v>
      </c>
      <c r="G517" s="4">
        <v>8.6</v>
      </c>
      <c r="H517" s="4">
        <v>1262.4000000000001</v>
      </c>
      <c r="J517" s="4">
        <v>0</v>
      </c>
      <c r="K517" s="4">
        <v>0.86760000000000004</v>
      </c>
      <c r="L517" s="4">
        <v>12.2789</v>
      </c>
      <c r="M517" s="4">
        <v>1.1572</v>
      </c>
      <c r="N517" s="4">
        <v>10.3254</v>
      </c>
      <c r="O517" s="4">
        <v>7.4615</v>
      </c>
      <c r="P517" s="4">
        <v>17.8</v>
      </c>
      <c r="Q517" s="4">
        <v>7.7823000000000002</v>
      </c>
      <c r="R517" s="4">
        <v>5.6237000000000004</v>
      </c>
      <c r="S517" s="4">
        <v>13.4</v>
      </c>
      <c r="T517" s="4">
        <v>1262.4204</v>
      </c>
      <c r="W517" s="4">
        <v>0</v>
      </c>
      <c r="X517" s="4">
        <v>0</v>
      </c>
      <c r="Y517" s="4">
        <v>11.9</v>
      </c>
      <c r="Z517" s="4">
        <v>865</v>
      </c>
      <c r="AA517" s="4">
        <v>906</v>
      </c>
      <c r="AB517" s="4">
        <v>838</v>
      </c>
      <c r="AC517" s="4">
        <v>47.1</v>
      </c>
      <c r="AD517" s="4">
        <v>5.47</v>
      </c>
      <c r="AE517" s="4">
        <v>0.13</v>
      </c>
      <c r="AF517" s="4">
        <v>989</v>
      </c>
      <c r="AG517" s="4">
        <v>-11</v>
      </c>
      <c r="AH517" s="4">
        <v>8</v>
      </c>
      <c r="AI517" s="4">
        <v>28</v>
      </c>
      <c r="AJ517" s="4">
        <v>189</v>
      </c>
      <c r="AK517" s="4">
        <v>138</v>
      </c>
      <c r="AL517" s="4">
        <v>1.5</v>
      </c>
      <c r="AM517" s="4">
        <v>195</v>
      </c>
      <c r="AN517" s="4" t="s">
        <v>155</v>
      </c>
      <c r="AO517" s="4">
        <v>2</v>
      </c>
      <c r="AP517" s="5">
        <v>0.92188657407407415</v>
      </c>
      <c r="AQ517" s="4">
        <v>47.164257999999997</v>
      </c>
      <c r="AR517" s="4">
        <v>-88.488504000000006</v>
      </c>
      <c r="AS517" s="4">
        <v>321.89999999999998</v>
      </c>
      <c r="AT517" s="4">
        <v>21.7</v>
      </c>
      <c r="AU517" s="4">
        <v>12</v>
      </c>
      <c r="AV517" s="4">
        <v>11</v>
      </c>
      <c r="AW517" s="4" t="s">
        <v>228</v>
      </c>
      <c r="AX517" s="4">
        <v>1.1306689999999999</v>
      </c>
      <c r="AY517" s="4">
        <v>1.3</v>
      </c>
      <c r="AZ517" s="4">
        <v>1.9613389999999999</v>
      </c>
      <c r="BA517" s="4">
        <v>14.023</v>
      </c>
      <c r="BB517" s="4">
        <v>13.51</v>
      </c>
      <c r="BC517" s="4">
        <v>0.96</v>
      </c>
      <c r="BD517" s="4">
        <v>15.266999999999999</v>
      </c>
      <c r="BE517" s="4">
        <v>2745.3580000000002</v>
      </c>
      <c r="BF517" s="4">
        <v>164.68</v>
      </c>
      <c r="BG517" s="4">
        <v>0.24199999999999999</v>
      </c>
      <c r="BH517" s="4">
        <v>0.17499999999999999</v>
      </c>
      <c r="BI517" s="4">
        <v>0.41599999999999998</v>
      </c>
      <c r="BJ517" s="4">
        <v>0.182</v>
      </c>
      <c r="BK517" s="4">
        <v>0.13200000000000001</v>
      </c>
      <c r="BL517" s="4">
        <v>0.314</v>
      </c>
      <c r="BM517" s="4">
        <v>9.3338999999999999</v>
      </c>
      <c r="BQ517" s="4">
        <v>0</v>
      </c>
      <c r="BR517" s="4">
        <v>0.274142</v>
      </c>
      <c r="BS517" s="4">
        <v>-5</v>
      </c>
      <c r="BT517" s="4">
        <v>3.2897999999999997E-2</v>
      </c>
      <c r="BU517" s="4">
        <v>6.6993450000000001</v>
      </c>
      <c r="BV517" s="4">
        <v>0.66454000000000002</v>
      </c>
    </row>
    <row r="518" spans="1:74" x14ac:dyDescent="0.25">
      <c r="A518" s="2">
        <v>42068</v>
      </c>
      <c r="B518" s="3">
        <v>5.208333333333333E-3</v>
      </c>
      <c r="C518" s="4">
        <v>13.823</v>
      </c>
      <c r="D518" s="4">
        <v>1.9067000000000001</v>
      </c>
      <c r="E518" s="4">
        <v>19066.95436</v>
      </c>
      <c r="F518" s="4">
        <v>12</v>
      </c>
      <c r="G518" s="4">
        <v>21.1</v>
      </c>
      <c r="H518" s="4">
        <v>1890</v>
      </c>
      <c r="J518" s="4">
        <v>0</v>
      </c>
      <c r="K518" s="4">
        <v>0.86439999999999995</v>
      </c>
      <c r="L518" s="4">
        <v>11.949</v>
      </c>
      <c r="M518" s="4">
        <v>1.6482000000000001</v>
      </c>
      <c r="N518" s="4">
        <v>10.372999999999999</v>
      </c>
      <c r="O518" s="4">
        <v>18.2393</v>
      </c>
      <c r="P518" s="4">
        <v>28.6</v>
      </c>
      <c r="Q518" s="4">
        <v>7.8207000000000004</v>
      </c>
      <c r="R518" s="4">
        <v>13.7515</v>
      </c>
      <c r="S518" s="4">
        <v>21.6</v>
      </c>
      <c r="T518" s="4">
        <v>1890</v>
      </c>
      <c r="W518" s="4">
        <v>0</v>
      </c>
      <c r="X518" s="4">
        <v>0</v>
      </c>
      <c r="Y518" s="4">
        <v>11.9</v>
      </c>
      <c r="Z518" s="4">
        <v>865</v>
      </c>
      <c r="AA518" s="4">
        <v>906</v>
      </c>
      <c r="AB518" s="4">
        <v>839</v>
      </c>
      <c r="AC518" s="4">
        <v>47.9</v>
      </c>
      <c r="AD518" s="4">
        <v>5.56</v>
      </c>
      <c r="AE518" s="4">
        <v>0.13</v>
      </c>
      <c r="AF518" s="4">
        <v>989</v>
      </c>
      <c r="AG518" s="4">
        <v>-11</v>
      </c>
      <c r="AH518" s="4">
        <v>8</v>
      </c>
      <c r="AI518" s="4">
        <v>28</v>
      </c>
      <c r="AJ518" s="4">
        <v>189</v>
      </c>
      <c r="AK518" s="4">
        <v>138</v>
      </c>
      <c r="AL518" s="4">
        <v>1.5</v>
      </c>
      <c r="AM518" s="4">
        <v>195</v>
      </c>
      <c r="AN518" s="4" t="s">
        <v>155</v>
      </c>
      <c r="AO518" s="4">
        <v>2</v>
      </c>
      <c r="AP518" s="5">
        <v>0.92189814814814808</v>
      </c>
      <c r="AQ518" s="4">
        <v>47.164279000000001</v>
      </c>
      <c r="AR518" s="4">
        <v>-88.488626999999994</v>
      </c>
      <c r="AS518" s="4">
        <v>322</v>
      </c>
      <c r="AT518" s="4">
        <v>21.4</v>
      </c>
      <c r="AU518" s="4">
        <v>12</v>
      </c>
      <c r="AV518" s="4">
        <v>11</v>
      </c>
      <c r="AW518" s="4" t="s">
        <v>228</v>
      </c>
      <c r="AX518" s="4">
        <v>1</v>
      </c>
      <c r="AY518" s="4">
        <v>1.3</v>
      </c>
      <c r="AZ518" s="4">
        <v>1.7</v>
      </c>
      <c r="BA518" s="4">
        <v>14.023</v>
      </c>
      <c r="BB518" s="4">
        <v>13.19</v>
      </c>
      <c r="BC518" s="4">
        <v>0.94</v>
      </c>
      <c r="BD518" s="4">
        <v>15.685</v>
      </c>
      <c r="BE518" s="4">
        <v>2628.0819999999999</v>
      </c>
      <c r="BF518" s="4">
        <v>230.72399999999999</v>
      </c>
      <c r="BG518" s="4">
        <v>0.23899999999999999</v>
      </c>
      <c r="BH518" s="4">
        <v>0.42</v>
      </c>
      <c r="BI518" s="4">
        <v>0.65900000000000003</v>
      </c>
      <c r="BJ518" s="4">
        <v>0.18</v>
      </c>
      <c r="BK518" s="4">
        <v>0.317</v>
      </c>
      <c r="BL518" s="4">
        <v>0.497</v>
      </c>
      <c r="BM518" s="4">
        <v>13.746499999999999</v>
      </c>
      <c r="BQ518" s="4">
        <v>0</v>
      </c>
      <c r="BR518" s="4">
        <v>0.29514200000000002</v>
      </c>
      <c r="BS518" s="4">
        <v>-5</v>
      </c>
      <c r="BT518" s="4">
        <v>3.2101999999999999E-2</v>
      </c>
      <c r="BU518" s="4">
        <v>7.2125320000000004</v>
      </c>
      <c r="BV518" s="4">
        <v>0.64846000000000004</v>
      </c>
    </row>
    <row r="519" spans="1:74" x14ac:dyDescent="0.25">
      <c r="A519" s="2">
        <v>42068</v>
      </c>
      <c r="B519" s="3">
        <v>5.2199074074074066E-3</v>
      </c>
      <c r="C519" s="4">
        <v>13.567</v>
      </c>
      <c r="D519" s="4">
        <v>2.2544</v>
      </c>
      <c r="E519" s="4">
        <v>22544.13278</v>
      </c>
      <c r="F519" s="4">
        <v>12.1</v>
      </c>
      <c r="G519" s="4">
        <v>27.2</v>
      </c>
      <c r="H519" s="4">
        <v>2191.5</v>
      </c>
      <c r="J519" s="4">
        <v>0</v>
      </c>
      <c r="K519" s="4">
        <v>0.86309999999999998</v>
      </c>
      <c r="L519" s="4">
        <v>11.709300000000001</v>
      </c>
      <c r="M519" s="4">
        <v>1.9457</v>
      </c>
      <c r="N519" s="4">
        <v>10.443099999999999</v>
      </c>
      <c r="O519" s="4">
        <v>23.449300000000001</v>
      </c>
      <c r="P519" s="4">
        <v>33.9</v>
      </c>
      <c r="Q519" s="4">
        <v>7.8710000000000004</v>
      </c>
      <c r="R519" s="4">
        <v>17.6738</v>
      </c>
      <c r="S519" s="4">
        <v>25.5</v>
      </c>
      <c r="T519" s="4">
        <v>2191.4645999999998</v>
      </c>
      <c r="W519" s="4">
        <v>0</v>
      </c>
      <c r="X519" s="4">
        <v>0</v>
      </c>
      <c r="Y519" s="4">
        <v>12</v>
      </c>
      <c r="Z519" s="4">
        <v>866</v>
      </c>
      <c r="AA519" s="4">
        <v>904</v>
      </c>
      <c r="AB519" s="4">
        <v>839</v>
      </c>
      <c r="AC519" s="4">
        <v>47.1</v>
      </c>
      <c r="AD519" s="4">
        <v>5.47</v>
      </c>
      <c r="AE519" s="4">
        <v>0.13</v>
      </c>
      <c r="AF519" s="4">
        <v>989</v>
      </c>
      <c r="AG519" s="4">
        <v>-11</v>
      </c>
      <c r="AH519" s="4">
        <v>8</v>
      </c>
      <c r="AI519" s="4">
        <v>28</v>
      </c>
      <c r="AJ519" s="4">
        <v>189</v>
      </c>
      <c r="AK519" s="4">
        <v>138</v>
      </c>
      <c r="AL519" s="4">
        <v>1.7</v>
      </c>
      <c r="AM519" s="4">
        <v>195</v>
      </c>
      <c r="AN519" s="4" t="s">
        <v>155</v>
      </c>
      <c r="AO519" s="4">
        <v>2</v>
      </c>
      <c r="AP519" s="5">
        <v>0.92190972222222223</v>
      </c>
      <c r="AQ519" s="4">
        <v>47.164299999999997</v>
      </c>
      <c r="AR519" s="4">
        <v>-88.488752000000005</v>
      </c>
      <c r="AS519" s="4">
        <v>321.7</v>
      </c>
      <c r="AT519" s="4">
        <v>21.5</v>
      </c>
      <c r="AU519" s="4">
        <v>12</v>
      </c>
      <c r="AV519" s="4">
        <v>10</v>
      </c>
      <c r="AW519" s="4" t="s">
        <v>227</v>
      </c>
      <c r="AX519" s="4">
        <v>1</v>
      </c>
      <c r="AY519" s="4">
        <v>1.3565</v>
      </c>
      <c r="AZ519" s="4">
        <v>1.7</v>
      </c>
      <c r="BA519" s="4">
        <v>14.023</v>
      </c>
      <c r="BB519" s="4">
        <v>13.05</v>
      </c>
      <c r="BC519" s="4">
        <v>0.93</v>
      </c>
      <c r="BD519" s="4">
        <v>15.866</v>
      </c>
      <c r="BE519" s="4">
        <v>2558.9749999999999</v>
      </c>
      <c r="BF519" s="4">
        <v>270.63900000000001</v>
      </c>
      <c r="BG519" s="4">
        <v>0.23899999999999999</v>
      </c>
      <c r="BH519" s="4">
        <v>0.53700000000000003</v>
      </c>
      <c r="BI519" s="4">
        <v>0.77600000000000002</v>
      </c>
      <c r="BJ519" s="4">
        <v>0.18</v>
      </c>
      <c r="BK519" s="4">
        <v>0.40400000000000003</v>
      </c>
      <c r="BL519" s="4">
        <v>0.58499999999999996</v>
      </c>
      <c r="BM519" s="4">
        <v>15.8376</v>
      </c>
      <c r="BQ519" s="4">
        <v>0</v>
      </c>
      <c r="BR519" s="4">
        <v>0.31236799999999998</v>
      </c>
      <c r="BS519" s="4">
        <v>-5</v>
      </c>
      <c r="BT519" s="4">
        <v>3.2795999999999999E-2</v>
      </c>
      <c r="BU519" s="4">
        <v>7.6334929999999996</v>
      </c>
      <c r="BV519" s="4">
        <v>0.66247900000000004</v>
      </c>
    </row>
    <row r="520" spans="1:74" x14ac:dyDescent="0.25">
      <c r="A520" s="2">
        <v>42068</v>
      </c>
      <c r="B520" s="3">
        <v>5.2314814814814819E-3</v>
      </c>
      <c r="C520" s="4">
        <v>13.478</v>
      </c>
      <c r="D520" s="4">
        <v>2.3163999999999998</v>
      </c>
      <c r="E520" s="4">
        <v>23164.371899999998</v>
      </c>
      <c r="F520" s="4">
        <v>12</v>
      </c>
      <c r="G520" s="4">
        <v>18.100000000000001</v>
      </c>
      <c r="H520" s="4">
        <v>2292.1</v>
      </c>
      <c r="J520" s="4">
        <v>0</v>
      </c>
      <c r="K520" s="4">
        <v>0.86309999999999998</v>
      </c>
      <c r="L520" s="4">
        <v>11.6332</v>
      </c>
      <c r="M520" s="4">
        <v>1.9993000000000001</v>
      </c>
      <c r="N520" s="4">
        <v>10.357100000000001</v>
      </c>
      <c r="O520" s="4">
        <v>15.633900000000001</v>
      </c>
      <c r="P520" s="4">
        <v>26</v>
      </c>
      <c r="Q520" s="4">
        <v>7.8090999999999999</v>
      </c>
      <c r="R520" s="4">
        <v>11.787699999999999</v>
      </c>
      <c r="S520" s="4">
        <v>19.600000000000001</v>
      </c>
      <c r="T520" s="4">
        <v>2292.0758999999998</v>
      </c>
      <c r="W520" s="4">
        <v>0</v>
      </c>
      <c r="X520" s="4">
        <v>0</v>
      </c>
      <c r="Y520" s="4">
        <v>11.9</v>
      </c>
      <c r="Z520" s="4">
        <v>867</v>
      </c>
      <c r="AA520" s="4">
        <v>908</v>
      </c>
      <c r="AB520" s="4">
        <v>840</v>
      </c>
      <c r="AC520" s="4">
        <v>48</v>
      </c>
      <c r="AD520" s="4">
        <v>5.58</v>
      </c>
      <c r="AE520" s="4">
        <v>0.13</v>
      </c>
      <c r="AF520" s="4">
        <v>989</v>
      </c>
      <c r="AG520" s="4">
        <v>-11</v>
      </c>
      <c r="AH520" s="4">
        <v>8</v>
      </c>
      <c r="AI520" s="4">
        <v>28</v>
      </c>
      <c r="AJ520" s="4">
        <v>189</v>
      </c>
      <c r="AK520" s="4">
        <v>138</v>
      </c>
      <c r="AL520" s="4">
        <v>1.8</v>
      </c>
      <c r="AM520" s="4">
        <v>195</v>
      </c>
      <c r="AN520" s="4" t="s">
        <v>155</v>
      </c>
      <c r="AO520" s="4">
        <v>2</v>
      </c>
      <c r="AP520" s="5">
        <v>0.92192129629629627</v>
      </c>
      <c r="AQ520" s="4">
        <v>47.164321999999999</v>
      </c>
      <c r="AR520" s="4">
        <v>-88.488878</v>
      </c>
      <c r="AS520" s="4">
        <v>321.60000000000002</v>
      </c>
      <c r="AT520" s="4">
        <v>22</v>
      </c>
      <c r="AU520" s="4">
        <v>12</v>
      </c>
      <c r="AV520" s="4">
        <v>10</v>
      </c>
      <c r="AW520" s="4" t="s">
        <v>227</v>
      </c>
      <c r="AX520" s="4">
        <v>1</v>
      </c>
      <c r="AY520" s="4">
        <v>1.4</v>
      </c>
      <c r="AZ520" s="4">
        <v>1.7</v>
      </c>
      <c r="BA520" s="4">
        <v>14.023</v>
      </c>
      <c r="BB520" s="4">
        <v>13.05</v>
      </c>
      <c r="BC520" s="4">
        <v>0.93</v>
      </c>
      <c r="BD520" s="4">
        <v>15.862</v>
      </c>
      <c r="BE520" s="4">
        <v>2544.6320000000001</v>
      </c>
      <c r="BF520" s="4">
        <v>278.34399999999999</v>
      </c>
      <c r="BG520" s="4">
        <v>0.23699999999999999</v>
      </c>
      <c r="BH520" s="4">
        <v>0.35799999999999998</v>
      </c>
      <c r="BI520" s="4">
        <v>0.59499999999999997</v>
      </c>
      <c r="BJ520" s="4">
        <v>0.17899999999999999</v>
      </c>
      <c r="BK520" s="4">
        <v>0.27</v>
      </c>
      <c r="BL520" s="4">
        <v>0.44900000000000001</v>
      </c>
      <c r="BM520" s="4">
        <v>16.579599999999999</v>
      </c>
      <c r="BQ520" s="4">
        <v>0</v>
      </c>
      <c r="BR520" s="4">
        <v>0.30391600000000002</v>
      </c>
      <c r="BS520" s="4">
        <v>-5</v>
      </c>
      <c r="BT520" s="4">
        <v>3.0897999999999998E-2</v>
      </c>
      <c r="BU520" s="4">
        <v>7.4269470000000002</v>
      </c>
      <c r="BV520" s="4">
        <v>0.62414000000000003</v>
      </c>
    </row>
    <row r="521" spans="1:74" x14ac:dyDescent="0.25">
      <c r="A521" s="2">
        <v>42068</v>
      </c>
      <c r="B521" s="3">
        <v>5.2430555555555555E-3</v>
      </c>
      <c r="C521" s="4">
        <v>13.596</v>
      </c>
      <c r="D521" s="4">
        <v>2.0634000000000001</v>
      </c>
      <c r="E521" s="4">
        <v>20633.709269999999</v>
      </c>
      <c r="F521" s="4">
        <v>12</v>
      </c>
      <c r="G521" s="4">
        <v>14.3</v>
      </c>
      <c r="H521" s="4">
        <v>1991.5</v>
      </c>
      <c r="J521" s="4">
        <v>0</v>
      </c>
      <c r="K521" s="4">
        <v>0.86470000000000002</v>
      </c>
      <c r="L521" s="4">
        <v>11.7562</v>
      </c>
      <c r="M521" s="4">
        <v>1.7842</v>
      </c>
      <c r="N521" s="4">
        <v>10.376200000000001</v>
      </c>
      <c r="O521" s="4">
        <v>12.365</v>
      </c>
      <c r="P521" s="4">
        <v>22.7</v>
      </c>
      <c r="Q521" s="4">
        <v>7.8235000000000001</v>
      </c>
      <c r="R521" s="4">
        <v>9.3230000000000004</v>
      </c>
      <c r="S521" s="4">
        <v>17.100000000000001</v>
      </c>
      <c r="T521" s="4">
        <v>1991.5125</v>
      </c>
      <c r="W521" s="4">
        <v>0</v>
      </c>
      <c r="X521" s="4">
        <v>0</v>
      </c>
      <c r="Y521" s="4">
        <v>11.9</v>
      </c>
      <c r="Z521" s="4">
        <v>869</v>
      </c>
      <c r="AA521" s="4">
        <v>908</v>
      </c>
      <c r="AB521" s="4">
        <v>840</v>
      </c>
      <c r="AC521" s="4">
        <v>48</v>
      </c>
      <c r="AD521" s="4">
        <v>5.58</v>
      </c>
      <c r="AE521" s="4">
        <v>0.13</v>
      </c>
      <c r="AF521" s="4">
        <v>989</v>
      </c>
      <c r="AG521" s="4">
        <v>-11</v>
      </c>
      <c r="AH521" s="4">
        <v>8</v>
      </c>
      <c r="AI521" s="4">
        <v>28</v>
      </c>
      <c r="AJ521" s="4">
        <v>189</v>
      </c>
      <c r="AK521" s="4">
        <v>138</v>
      </c>
      <c r="AL521" s="4">
        <v>1.6</v>
      </c>
      <c r="AM521" s="4">
        <v>195</v>
      </c>
      <c r="AN521" s="4" t="s">
        <v>155</v>
      </c>
      <c r="AO521" s="4">
        <v>2</v>
      </c>
      <c r="AP521" s="5">
        <v>0.92193287037037042</v>
      </c>
      <c r="AQ521" s="4">
        <v>47.164312000000002</v>
      </c>
      <c r="AR521" s="4">
        <v>-88.489011000000005</v>
      </c>
      <c r="AS521" s="4">
        <v>321.60000000000002</v>
      </c>
      <c r="AT521" s="4">
        <v>22.3</v>
      </c>
      <c r="AU521" s="4">
        <v>12</v>
      </c>
      <c r="AV521" s="4">
        <v>10</v>
      </c>
      <c r="AW521" s="4" t="s">
        <v>227</v>
      </c>
      <c r="AX521" s="4">
        <v>1</v>
      </c>
      <c r="AY521" s="4">
        <v>1.4564440000000001</v>
      </c>
      <c r="AZ521" s="4">
        <v>1.8128869999999999</v>
      </c>
      <c r="BA521" s="4">
        <v>14.023</v>
      </c>
      <c r="BB521" s="4">
        <v>13.22</v>
      </c>
      <c r="BC521" s="4">
        <v>0.94</v>
      </c>
      <c r="BD521" s="4">
        <v>15.648999999999999</v>
      </c>
      <c r="BE521" s="4">
        <v>2594.48</v>
      </c>
      <c r="BF521" s="4">
        <v>250.60900000000001</v>
      </c>
      <c r="BG521" s="4">
        <v>0.24</v>
      </c>
      <c r="BH521" s="4">
        <v>0.28599999999999998</v>
      </c>
      <c r="BI521" s="4">
        <v>0.52600000000000002</v>
      </c>
      <c r="BJ521" s="4">
        <v>0.18099999999999999</v>
      </c>
      <c r="BK521" s="4">
        <v>0.215</v>
      </c>
      <c r="BL521" s="4">
        <v>0.39600000000000002</v>
      </c>
      <c r="BM521" s="4">
        <v>14.534000000000001</v>
      </c>
      <c r="BQ521" s="4">
        <v>0</v>
      </c>
      <c r="BR521" s="4">
        <v>0.35865200000000003</v>
      </c>
      <c r="BS521" s="4">
        <v>-5</v>
      </c>
      <c r="BT521" s="4">
        <v>3.0204000000000002E-2</v>
      </c>
      <c r="BU521" s="4">
        <v>8.7645579999999992</v>
      </c>
      <c r="BV521" s="4">
        <v>0.61012100000000002</v>
      </c>
    </row>
    <row r="522" spans="1:74" x14ac:dyDescent="0.25">
      <c r="A522" s="2">
        <v>42068</v>
      </c>
      <c r="B522" s="3">
        <v>5.2546296296296299E-3</v>
      </c>
      <c r="C522" s="4">
        <v>13.831</v>
      </c>
      <c r="D522" s="4">
        <v>1.7250000000000001</v>
      </c>
      <c r="E522" s="4">
        <v>17249.827590000001</v>
      </c>
      <c r="F522" s="4">
        <v>12.1</v>
      </c>
      <c r="G522" s="4">
        <v>21.7</v>
      </c>
      <c r="H522" s="4">
        <v>1495.9</v>
      </c>
      <c r="J522" s="4">
        <v>0</v>
      </c>
      <c r="K522" s="4">
        <v>0.86639999999999995</v>
      </c>
      <c r="L522" s="4">
        <v>11.9832</v>
      </c>
      <c r="M522" s="4">
        <v>1.4944999999999999</v>
      </c>
      <c r="N522" s="4">
        <v>10.482900000000001</v>
      </c>
      <c r="O522" s="4">
        <v>18.763000000000002</v>
      </c>
      <c r="P522" s="4">
        <v>29.2</v>
      </c>
      <c r="Q522" s="4">
        <v>7.9039000000000001</v>
      </c>
      <c r="R522" s="4">
        <v>14.1469</v>
      </c>
      <c r="S522" s="4">
        <v>22.1</v>
      </c>
      <c r="T522" s="4">
        <v>1495.9141999999999</v>
      </c>
      <c r="W522" s="4">
        <v>0</v>
      </c>
      <c r="X522" s="4">
        <v>0</v>
      </c>
      <c r="Y522" s="4">
        <v>11.9</v>
      </c>
      <c r="Z522" s="4">
        <v>869</v>
      </c>
      <c r="AA522" s="4">
        <v>910</v>
      </c>
      <c r="AB522" s="4">
        <v>843</v>
      </c>
      <c r="AC522" s="4">
        <v>48</v>
      </c>
      <c r="AD522" s="4">
        <v>5.58</v>
      </c>
      <c r="AE522" s="4">
        <v>0.13</v>
      </c>
      <c r="AF522" s="4">
        <v>989</v>
      </c>
      <c r="AG522" s="4">
        <v>-11</v>
      </c>
      <c r="AH522" s="4">
        <v>8</v>
      </c>
      <c r="AI522" s="4">
        <v>28</v>
      </c>
      <c r="AJ522" s="4">
        <v>189</v>
      </c>
      <c r="AK522" s="4">
        <v>138</v>
      </c>
      <c r="AL522" s="4">
        <v>1.8</v>
      </c>
      <c r="AM522" s="4">
        <v>195</v>
      </c>
      <c r="AN522" s="4" t="s">
        <v>155</v>
      </c>
      <c r="AO522" s="4">
        <v>2</v>
      </c>
      <c r="AP522" s="5">
        <v>0.92194444444444434</v>
      </c>
      <c r="AQ522" s="4">
        <v>47.164293999999998</v>
      </c>
      <c r="AR522" s="4">
        <v>-88.489146000000005</v>
      </c>
      <c r="AS522" s="4">
        <v>321.7</v>
      </c>
      <c r="AT522" s="4">
        <v>22.3</v>
      </c>
      <c r="AU522" s="4">
        <v>12</v>
      </c>
      <c r="AV522" s="4">
        <v>10</v>
      </c>
      <c r="AW522" s="4" t="s">
        <v>227</v>
      </c>
      <c r="AX522" s="4">
        <v>1</v>
      </c>
      <c r="AY522" s="4">
        <v>1.5</v>
      </c>
      <c r="AZ522" s="4">
        <v>1.9</v>
      </c>
      <c r="BA522" s="4">
        <v>14.023</v>
      </c>
      <c r="BB522" s="4">
        <v>13.39</v>
      </c>
      <c r="BC522" s="4">
        <v>0.95</v>
      </c>
      <c r="BD522" s="4">
        <v>15.42</v>
      </c>
      <c r="BE522" s="4">
        <v>2666.4259999999999</v>
      </c>
      <c r="BF522" s="4">
        <v>211.65899999999999</v>
      </c>
      <c r="BG522" s="4">
        <v>0.24399999999999999</v>
      </c>
      <c r="BH522" s="4">
        <v>0.437</v>
      </c>
      <c r="BI522" s="4">
        <v>0.68100000000000005</v>
      </c>
      <c r="BJ522" s="4">
        <v>0.184</v>
      </c>
      <c r="BK522" s="4">
        <v>0.33</v>
      </c>
      <c r="BL522" s="4">
        <v>0.51400000000000001</v>
      </c>
      <c r="BM522" s="4">
        <v>11.007400000000001</v>
      </c>
      <c r="BQ522" s="4">
        <v>0</v>
      </c>
      <c r="BR522" s="4">
        <v>0.37843399999999999</v>
      </c>
      <c r="BS522" s="4">
        <v>-5</v>
      </c>
      <c r="BT522" s="4">
        <v>3.1898000000000003E-2</v>
      </c>
      <c r="BU522" s="4">
        <v>9.2479700000000005</v>
      </c>
      <c r="BV522" s="4">
        <v>0.64434199999999997</v>
      </c>
    </row>
    <row r="523" spans="1:74" x14ac:dyDescent="0.25">
      <c r="A523" s="2">
        <v>42068</v>
      </c>
      <c r="B523" s="3">
        <v>5.2662037037037035E-3</v>
      </c>
      <c r="C523" s="4">
        <v>13.864000000000001</v>
      </c>
      <c r="D523" s="4">
        <v>1.5550999999999999</v>
      </c>
      <c r="E523" s="4">
        <v>15551.06756</v>
      </c>
      <c r="F523" s="4">
        <v>12.1</v>
      </c>
      <c r="G523" s="4">
        <v>22.9</v>
      </c>
      <c r="H523" s="4">
        <v>1328.7</v>
      </c>
      <c r="J523" s="4">
        <v>0</v>
      </c>
      <c r="K523" s="4">
        <v>0.86780000000000002</v>
      </c>
      <c r="L523" s="4">
        <v>12.0306</v>
      </c>
      <c r="M523" s="4">
        <v>1.3494999999999999</v>
      </c>
      <c r="N523" s="4">
        <v>10.5002</v>
      </c>
      <c r="O523" s="4">
        <v>19.866599999999998</v>
      </c>
      <c r="P523" s="4">
        <v>30.4</v>
      </c>
      <c r="Q523" s="4">
        <v>7.9169999999999998</v>
      </c>
      <c r="R523" s="4">
        <v>14.979100000000001</v>
      </c>
      <c r="S523" s="4">
        <v>22.9</v>
      </c>
      <c r="T523" s="4">
        <v>1328.7358999999999</v>
      </c>
      <c r="W523" s="4">
        <v>0</v>
      </c>
      <c r="X523" s="4">
        <v>0</v>
      </c>
      <c r="Y523" s="4">
        <v>11.9</v>
      </c>
      <c r="Z523" s="4">
        <v>871</v>
      </c>
      <c r="AA523" s="4">
        <v>910</v>
      </c>
      <c r="AB523" s="4">
        <v>843</v>
      </c>
      <c r="AC523" s="4">
        <v>48</v>
      </c>
      <c r="AD523" s="4">
        <v>5.58</v>
      </c>
      <c r="AE523" s="4">
        <v>0.13</v>
      </c>
      <c r="AF523" s="4">
        <v>989</v>
      </c>
      <c r="AG523" s="4">
        <v>-11</v>
      </c>
      <c r="AH523" s="4">
        <v>8</v>
      </c>
      <c r="AI523" s="4">
        <v>28</v>
      </c>
      <c r="AJ523" s="4">
        <v>189</v>
      </c>
      <c r="AK523" s="4">
        <v>138</v>
      </c>
      <c r="AL523" s="4">
        <v>1.7</v>
      </c>
      <c r="AM523" s="4">
        <v>195</v>
      </c>
      <c r="AN523" s="4" t="s">
        <v>155</v>
      </c>
      <c r="AO523" s="4">
        <v>2</v>
      </c>
      <c r="AP523" s="5">
        <v>0.92195601851851849</v>
      </c>
      <c r="AQ523" s="4">
        <v>47.164267000000002</v>
      </c>
      <c r="AR523" s="4">
        <v>-88.489281000000005</v>
      </c>
      <c r="AS523" s="4">
        <v>321.8</v>
      </c>
      <c r="AT523" s="4">
        <v>23.9</v>
      </c>
      <c r="AU523" s="4">
        <v>12</v>
      </c>
      <c r="AV523" s="4">
        <v>10</v>
      </c>
      <c r="AW523" s="4" t="s">
        <v>227</v>
      </c>
      <c r="AX523" s="4">
        <v>1.056413</v>
      </c>
      <c r="AY523" s="4">
        <v>1.556413</v>
      </c>
      <c r="AZ523" s="4">
        <v>1.956413</v>
      </c>
      <c r="BA523" s="4">
        <v>14.023</v>
      </c>
      <c r="BB523" s="4">
        <v>13.54</v>
      </c>
      <c r="BC523" s="4">
        <v>0.97</v>
      </c>
      <c r="BD523" s="4">
        <v>15.234999999999999</v>
      </c>
      <c r="BE523" s="4">
        <v>2699.6979999999999</v>
      </c>
      <c r="BF523" s="4">
        <v>192.74299999999999</v>
      </c>
      <c r="BG523" s="4">
        <v>0.247</v>
      </c>
      <c r="BH523" s="4">
        <v>0.46700000000000003</v>
      </c>
      <c r="BI523" s="4">
        <v>0.71399999999999997</v>
      </c>
      <c r="BJ523" s="4">
        <v>0.186</v>
      </c>
      <c r="BK523" s="4">
        <v>0.35199999999999998</v>
      </c>
      <c r="BL523" s="4">
        <v>0.53800000000000003</v>
      </c>
      <c r="BM523" s="4">
        <v>9.8602000000000007</v>
      </c>
      <c r="BQ523" s="4">
        <v>0</v>
      </c>
      <c r="BR523" s="4">
        <v>0.35569499999999998</v>
      </c>
      <c r="BS523" s="4">
        <v>-5</v>
      </c>
      <c r="BT523" s="4">
        <v>3.1101E-2</v>
      </c>
      <c r="BU523" s="4">
        <v>8.6922890000000006</v>
      </c>
      <c r="BV523" s="4">
        <v>0.62824199999999997</v>
      </c>
    </row>
    <row r="524" spans="1:74" x14ac:dyDescent="0.25">
      <c r="A524" s="2">
        <v>42068</v>
      </c>
      <c r="B524" s="3">
        <v>5.2777777777777771E-3</v>
      </c>
      <c r="C524" s="4">
        <v>13.884</v>
      </c>
      <c r="D524" s="4">
        <v>1.5091000000000001</v>
      </c>
      <c r="E524" s="4">
        <v>15091.39984</v>
      </c>
      <c r="F524" s="4">
        <v>12.3</v>
      </c>
      <c r="G524" s="4">
        <v>40.1</v>
      </c>
      <c r="H524" s="4">
        <v>1425.6</v>
      </c>
      <c r="J524" s="4">
        <v>0</v>
      </c>
      <c r="K524" s="4">
        <v>0.86799999999999999</v>
      </c>
      <c r="L524" s="4">
        <v>12.051</v>
      </c>
      <c r="M524" s="4">
        <v>1.3099000000000001</v>
      </c>
      <c r="N524" s="4">
        <v>10.676299999999999</v>
      </c>
      <c r="O524" s="4">
        <v>34.806399999999996</v>
      </c>
      <c r="P524" s="4">
        <v>45.5</v>
      </c>
      <c r="Q524" s="4">
        <v>8.0496999999999996</v>
      </c>
      <c r="R524" s="4">
        <v>26.243300000000001</v>
      </c>
      <c r="S524" s="4">
        <v>34.299999999999997</v>
      </c>
      <c r="T524" s="4">
        <v>1425.6125999999999</v>
      </c>
      <c r="W524" s="4">
        <v>0</v>
      </c>
      <c r="X524" s="4">
        <v>0</v>
      </c>
      <c r="Y524" s="4">
        <v>11.9</v>
      </c>
      <c r="Z524" s="4">
        <v>871</v>
      </c>
      <c r="AA524" s="4">
        <v>908</v>
      </c>
      <c r="AB524" s="4">
        <v>842</v>
      </c>
      <c r="AC524" s="4">
        <v>48</v>
      </c>
      <c r="AD524" s="4">
        <v>5.58</v>
      </c>
      <c r="AE524" s="4">
        <v>0.13</v>
      </c>
      <c r="AF524" s="4">
        <v>989</v>
      </c>
      <c r="AG524" s="4">
        <v>-11</v>
      </c>
      <c r="AH524" s="4">
        <v>8</v>
      </c>
      <c r="AI524" s="4">
        <v>28</v>
      </c>
      <c r="AJ524" s="4">
        <v>189</v>
      </c>
      <c r="AK524" s="4">
        <v>138</v>
      </c>
      <c r="AL524" s="4">
        <v>1.9</v>
      </c>
      <c r="AM524" s="4">
        <v>195</v>
      </c>
      <c r="AN524" s="4" t="s">
        <v>155</v>
      </c>
      <c r="AO524" s="4">
        <v>2</v>
      </c>
      <c r="AP524" s="5">
        <v>0.92196759259259264</v>
      </c>
      <c r="AQ524" s="4">
        <v>47.164188000000003</v>
      </c>
      <c r="AR524" s="4">
        <v>-88.489496000000003</v>
      </c>
      <c r="AS524" s="4">
        <v>321.89999999999998</v>
      </c>
      <c r="AT524" s="4">
        <v>26.8</v>
      </c>
      <c r="AU524" s="4">
        <v>12</v>
      </c>
      <c r="AV524" s="4">
        <v>10</v>
      </c>
      <c r="AW524" s="4" t="s">
        <v>227</v>
      </c>
      <c r="AX524" s="4">
        <v>1.1000000000000001</v>
      </c>
      <c r="AY524" s="4">
        <v>1.6</v>
      </c>
      <c r="AZ524" s="4">
        <v>2</v>
      </c>
      <c r="BA524" s="4">
        <v>14.023</v>
      </c>
      <c r="BB524" s="4">
        <v>13.55</v>
      </c>
      <c r="BC524" s="4">
        <v>0.97</v>
      </c>
      <c r="BD524" s="4">
        <v>15.209</v>
      </c>
      <c r="BE524" s="4">
        <v>2706.183</v>
      </c>
      <c r="BF524" s="4">
        <v>187.22200000000001</v>
      </c>
      <c r="BG524" s="4">
        <v>0.251</v>
      </c>
      <c r="BH524" s="4">
        <v>0.81899999999999995</v>
      </c>
      <c r="BI524" s="4">
        <v>1.07</v>
      </c>
      <c r="BJ524" s="4">
        <v>0.189</v>
      </c>
      <c r="BK524" s="4">
        <v>0.61699999999999999</v>
      </c>
      <c r="BL524" s="4">
        <v>0.80600000000000005</v>
      </c>
      <c r="BM524" s="4">
        <v>10.586600000000001</v>
      </c>
      <c r="BQ524" s="4">
        <v>0</v>
      </c>
      <c r="BR524" s="4">
        <v>0.43463200000000002</v>
      </c>
      <c r="BS524" s="4">
        <v>-5</v>
      </c>
      <c r="BT524" s="4">
        <v>3.1898000000000003E-2</v>
      </c>
      <c r="BU524" s="4">
        <v>10.621320000000001</v>
      </c>
      <c r="BV524" s="4">
        <v>0.64434000000000002</v>
      </c>
    </row>
    <row r="525" spans="1:74" x14ac:dyDescent="0.25">
      <c r="A525" s="2">
        <v>42068</v>
      </c>
      <c r="B525" s="3">
        <v>5.2893518518518515E-3</v>
      </c>
      <c r="C525" s="4">
        <v>13.89</v>
      </c>
      <c r="D525" s="4">
        <v>1.6427</v>
      </c>
      <c r="E525" s="4">
        <v>16426.878519999998</v>
      </c>
      <c r="F525" s="4">
        <v>14</v>
      </c>
      <c r="G525" s="4">
        <v>85</v>
      </c>
      <c r="H525" s="4">
        <v>1448.2</v>
      </c>
      <c r="J525" s="4">
        <v>0</v>
      </c>
      <c r="K525" s="4">
        <v>0.86670000000000003</v>
      </c>
      <c r="L525" s="4">
        <v>12.0381</v>
      </c>
      <c r="M525" s="4">
        <v>1.4237</v>
      </c>
      <c r="N525" s="4">
        <v>12.1272</v>
      </c>
      <c r="O525" s="4">
        <v>73.705299999999994</v>
      </c>
      <c r="P525" s="4">
        <v>85.8</v>
      </c>
      <c r="Q525" s="4">
        <v>9.1437000000000008</v>
      </c>
      <c r="R525" s="4">
        <v>55.572400000000002</v>
      </c>
      <c r="S525" s="4">
        <v>64.7</v>
      </c>
      <c r="T525" s="4">
        <v>1448.192</v>
      </c>
      <c r="W525" s="4">
        <v>0</v>
      </c>
      <c r="X525" s="4">
        <v>0</v>
      </c>
      <c r="Y525" s="4">
        <v>11.9</v>
      </c>
      <c r="Z525" s="4">
        <v>871</v>
      </c>
      <c r="AA525" s="4">
        <v>908</v>
      </c>
      <c r="AB525" s="4">
        <v>840</v>
      </c>
      <c r="AC525" s="4">
        <v>48</v>
      </c>
      <c r="AD525" s="4">
        <v>5.58</v>
      </c>
      <c r="AE525" s="4">
        <v>0.13</v>
      </c>
      <c r="AF525" s="4">
        <v>989</v>
      </c>
      <c r="AG525" s="4">
        <v>-11</v>
      </c>
      <c r="AH525" s="4">
        <v>8</v>
      </c>
      <c r="AI525" s="4">
        <v>28</v>
      </c>
      <c r="AJ525" s="4">
        <v>189</v>
      </c>
      <c r="AK525" s="4">
        <v>138</v>
      </c>
      <c r="AL525" s="4">
        <v>1.6</v>
      </c>
      <c r="AM525" s="4">
        <v>195</v>
      </c>
      <c r="AN525" s="4" t="s">
        <v>155</v>
      </c>
      <c r="AO525" s="4">
        <v>2</v>
      </c>
      <c r="AP525" s="5">
        <v>0.92199074074074072</v>
      </c>
      <c r="AQ525" s="4">
        <v>47.164101000000002</v>
      </c>
      <c r="AR525" s="4">
        <v>-88.489689999999996</v>
      </c>
      <c r="AS525" s="4">
        <v>321.8</v>
      </c>
      <c r="AT525" s="4">
        <v>27.9</v>
      </c>
      <c r="AU525" s="4">
        <v>12</v>
      </c>
      <c r="AV525" s="4">
        <v>9</v>
      </c>
      <c r="AW525" s="4" t="s">
        <v>227</v>
      </c>
      <c r="AX525" s="4">
        <v>1.1000000000000001</v>
      </c>
      <c r="AY525" s="4">
        <v>1.6565000000000001</v>
      </c>
      <c r="AZ525" s="4">
        <v>2</v>
      </c>
      <c r="BA525" s="4">
        <v>14.023</v>
      </c>
      <c r="BB525" s="4">
        <v>13.42</v>
      </c>
      <c r="BC525" s="4">
        <v>0.96</v>
      </c>
      <c r="BD525" s="4">
        <v>15.384</v>
      </c>
      <c r="BE525" s="4">
        <v>2682.7370000000001</v>
      </c>
      <c r="BF525" s="4">
        <v>201.93299999999999</v>
      </c>
      <c r="BG525" s="4">
        <v>0.28299999999999997</v>
      </c>
      <c r="BH525" s="4">
        <v>1.72</v>
      </c>
      <c r="BI525" s="4">
        <v>2.0030000000000001</v>
      </c>
      <c r="BJ525" s="4">
        <v>0.21299999999999999</v>
      </c>
      <c r="BK525" s="4">
        <v>1.2969999999999999</v>
      </c>
      <c r="BL525" s="4">
        <v>1.51</v>
      </c>
      <c r="BM525" s="4">
        <v>10.672499999999999</v>
      </c>
      <c r="BQ525" s="4">
        <v>0</v>
      </c>
      <c r="BR525" s="4">
        <v>0.44012600000000002</v>
      </c>
      <c r="BS525" s="4">
        <v>-5</v>
      </c>
      <c r="BT525" s="4">
        <v>3.1203999999999999E-2</v>
      </c>
      <c r="BU525" s="4">
        <v>10.75558</v>
      </c>
      <c r="BV525" s="4">
        <v>0.63032100000000002</v>
      </c>
    </row>
    <row r="526" spans="1:74" x14ac:dyDescent="0.25">
      <c r="A526" s="2">
        <v>42068</v>
      </c>
      <c r="B526" s="3">
        <v>5.3009259259259251E-3</v>
      </c>
      <c r="C526" s="4">
        <v>13.859</v>
      </c>
      <c r="D526" s="4">
        <v>1.7957000000000001</v>
      </c>
      <c r="E526" s="4">
        <v>17956.627810000002</v>
      </c>
      <c r="F526" s="4">
        <v>14.5</v>
      </c>
      <c r="G526" s="4">
        <v>69.599999999999994</v>
      </c>
      <c r="H526" s="4">
        <v>1570.8</v>
      </c>
      <c r="J526" s="4">
        <v>0</v>
      </c>
      <c r="K526" s="4">
        <v>0.86539999999999995</v>
      </c>
      <c r="L526" s="4">
        <v>11.9946</v>
      </c>
      <c r="M526" s="4">
        <v>1.5541</v>
      </c>
      <c r="N526" s="4">
        <v>12.5495</v>
      </c>
      <c r="O526" s="4">
        <v>60.230200000000004</v>
      </c>
      <c r="P526" s="4">
        <v>72.8</v>
      </c>
      <c r="Q526" s="4">
        <v>9.4620999999999995</v>
      </c>
      <c r="R526" s="4">
        <v>45.412399999999998</v>
      </c>
      <c r="S526" s="4">
        <v>54.9</v>
      </c>
      <c r="T526" s="4">
        <v>1570.7682</v>
      </c>
      <c r="W526" s="4">
        <v>0</v>
      </c>
      <c r="X526" s="4">
        <v>0</v>
      </c>
      <c r="Y526" s="4">
        <v>11.9</v>
      </c>
      <c r="Z526" s="4">
        <v>871</v>
      </c>
      <c r="AA526" s="4">
        <v>912</v>
      </c>
      <c r="AB526" s="4">
        <v>842</v>
      </c>
      <c r="AC526" s="4">
        <v>48</v>
      </c>
      <c r="AD526" s="4">
        <v>5.58</v>
      </c>
      <c r="AE526" s="4">
        <v>0.13</v>
      </c>
      <c r="AF526" s="4">
        <v>989</v>
      </c>
      <c r="AG526" s="4">
        <v>-11</v>
      </c>
      <c r="AH526" s="4">
        <v>8</v>
      </c>
      <c r="AI526" s="4">
        <v>28</v>
      </c>
      <c r="AJ526" s="4">
        <v>189</v>
      </c>
      <c r="AK526" s="4">
        <v>138</v>
      </c>
      <c r="AL526" s="4">
        <v>1.6</v>
      </c>
      <c r="AM526" s="4">
        <v>195</v>
      </c>
      <c r="AN526" s="4" t="s">
        <v>155</v>
      </c>
      <c r="AO526" s="4">
        <v>2</v>
      </c>
      <c r="AP526" s="5">
        <v>0.92200231481481476</v>
      </c>
      <c r="AQ526" s="4">
        <v>47.164070000000002</v>
      </c>
      <c r="AR526" s="4">
        <v>-88.489746999999994</v>
      </c>
      <c r="AS526" s="4">
        <v>321.8</v>
      </c>
      <c r="AT526" s="4">
        <v>27.8</v>
      </c>
      <c r="AU526" s="4">
        <v>12</v>
      </c>
      <c r="AV526" s="4">
        <v>9</v>
      </c>
      <c r="AW526" s="4" t="s">
        <v>240</v>
      </c>
      <c r="AX526" s="4">
        <v>1.0435000000000001</v>
      </c>
      <c r="AY526" s="4">
        <v>1.5305</v>
      </c>
      <c r="AZ526" s="4">
        <v>1.8305</v>
      </c>
      <c r="BA526" s="4">
        <v>14.023</v>
      </c>
      <c r="BB526" s="4">
        <v>13.29</v>
      </c>
      <c r="BC526" s="4">
        <v>0.95</v>
      </c>
      <c r="BD526" s="4">
        <v>15.547000000000001</v>
      </c>
      <c r="BE526" s="4">
        <v>2653.6460000000002</v>
      </c>
      <c r="BF526" s="4">
        <v>218.827</v>
      </c>
      <c r="BG526" s="4">
        <v>0.29099999999999998</v>
      </c>
      <c r="BH526" s="4">
        <v>1.395</v>
      </c>
      <c r="BI526" s="4">
        <v>1.6859999999999999</v>
      </c>
      <c r="BJ526" s="4">
        <v>0.219</v>
      </c>
      <c r="BK526" s="4">
        <v>1.052</v>
      </c>
      <c r="BL526" s="4">
        <v>1.2709999999999999</v>
      </c>
      <c r="BM526" s="4">
        <v>11.491899999999999</v>
      </c>
      <c r="BQ526" s="4">
        <v>0</v>
      </c>
      <c r="BR526" s="4">
        <v>0.361286</v>
      </c>
      <c r="BS526" s="4">
        <v>-5</v>
      </c>
      <c r="BT526" s="4">
        <v>3.3203999999999997E-2</v>
      </c>
      <c r="BU526" s="4">
        <v>8.8289270000000002</v>
      </c>
      <c r="BV526" s="4">
        <v>0.67072100000000001</v>
      </c>
    </row>
    <row r="527" spans="1:74" x14ac:dyDescent="0.25">
      <c r="A527" s="2">
        <v>42068</v>
      </c>
      <c r="B527" s="3">
        <v>5.3125000000000004E-3</v>
      </c>
      <c r="C527" s="4">
        <v>13.763</v>
      </c>
      <c r="D527" s="4">
        <v>1.9569000000000001</v>
      </c>
      <c r="E527" s="4">
        <v>19568.766670000001</v>
      </c>
      <c r="F527" s="4">
        <v>14.2</v>
      </c>
      <c r="G527" s="4">
        <v>36.5</v>
      </c>
      <c r="H527" s="4">
        <v>1748.3</v>
      </c>
      <c r="J527" s="4">
        <v>0</v>
      </c>
      <c r="K527" s="4">
        <v>0.86460000000000004</v>
      </c>
      <c r="L527" s="4">
        <v>11.899699999999999</v>
      </c>
      <c r="M527" s="4">
        <v>1.6919999999999999</v>
      </c>
      <c r="N527" s="4">
        <v>12.2783</v>
      </c>
      <c r="O527" s="4">
        <v>31.547899999999998</v>
      </c>
      <c r="P527" s="4">
        <v>43.8</v>
      </c>
      <c r="Q527" s="4">
        <v>9.2576000000000001</v>
      </c>
      <c r="R527" s="4">
        <v>23.7865</v>
      </c>
      <c r="S527" s="4">
        <v>33</v>
      </c>
      <c r="T527" s="4">
        <v>1748.2881</v>
      </c>
      <c r="W527" s="4">
        <v>0</v>
      </c>
      <c r="X527" s="4">
        <v>0</v>
      </c>
      <c r="Y527" s="4">
        <v>12</v>
      </c>
      <c r="Z527" s="4">
        <v>870</v>
      </c>
      <c r="AA527" s="4">
        <v>911</v>
      </c>
      <c r="AB527" s="4">
        <v>840</v>
      </c>
      <c r="AC527" s="4">
        <v>48</v>
      </c>
      <c r="AD527" s="4">
        <v>5.58</v>
      </c>
      <c r="AE527" s="4">
        <v>0.13</v>
      </c>
      <c r="AF527" s="4">
        <v>989</v>
      </c>
      <c r="AG527" s="4">
        <v>-11</v>
      </c>
      <c r="AH527" s="4">
        <v>8</v>
      </c>
      <c r="AI527" s="4">
        <v>28</v>
      </c>
      <c r="AJ527" s="4">
        <v>189</v>
      </c>
      <c r="AK527" s="4">
        <v>138</v>
      </c>
      <c r="AL527" s="4">
        <v>1.8</v>
      </c>
      <c r="AM527" s="4">
        <v>195</v>
      </c>
      <c r="AN527" s="4" t="s">
        <v>155</v>
      </c>
      <c r="AO527" s="4">
        <v>2</v>
      </c>
      <c r="AP527" s="5">
        <v>0.92200231481481476</v>
      </c>
      <c r="AQ527" s="4">
        <v>47.164026</v>
      </c>
      <c r="AR527" s="4">
        <v>-88.489823000000001</v>
      </c>
      <c r="AS527" s="4">
        <v>321.7</v>
      </c>
      <c r="AT527" s="4">
        <v>28.5</v>
      </c>
      <c r="AU527" s="4">
        <v>12</v>
      </c>
      <c r="AV527" s="4">
        <v>9</v>
      </c>
      <c r="AW527" s="4" t="s">
        <v>240</v>
      </c>
      <c r="AX527" s="4">
        <v>0.94355599999999995</v>
      </c>
      <c r="AY527" s="4">
        <v>1.343556</v>
      </c>
      <c r="AZ527" s="4">
        <v>1.587113</v>
      </c>
      <c r="BA527" s="4">
        <v>14.023</v>
      </c>
      <c r="BB527" s="4">
        <v>13.21</v>
      </c>
      <c r="BC527" s="4">
        <v>0.94</v>
      </c>
      <c r="BD527" s="4">
        <v>15.656000000000001</v>
      </c>
      <c r="BE527" s="4">
        <v>2620.9870000000001</v>
      </c>
      <c r="BF527" s="4">
        <v>237.19399999999999</v>
      </c>
      <c r="BG527" s="4">
        <v>0.28299999999999997</v>
      </c>
      <c r="BH527" s="4">
        <v>0.72799999999999998</v>
      </c>
      <c r="BI527" s="4">
        <v>1.0109999999999999</v>
      </c>
      <c r="BJ527" s="4">
        <v>0.214</v>
      </c>
      <c r="BK527" s="4">
        <v>0.54900000000000004</v>
      </c>
      <c r="BL527" s="4">
        <v>0.76200000000000001</v>
      </c>
      <c r="BM527" s="4">
        <v>12.734</v>
      </c>
      <c r="BQ527" s="4">
        <v>0</v>
      </c>
      <c r="BR527" s="4">
        <v>0.36805599999999999</v>
      </c>
      <c r="BS527" s="4">
        <v>-5</v>
      </c>
      <c r="BT527" s="4">
        <v>3.4897999999999998E-2</v>
      </c>
      <c r="BU527" s="4">
        <v>8.9943690000000007</v>
      </c>
      <c r="BV527" s="4">
        <v>0.70494000000000001</v>
      </c>
    </row>
    <row r="528" spans="1:74" x14ac:dyDescent="0.25">
      <c r="A528" s="2">
        <v>42068</v>
      </c>
      <c r="B528" s="3">
        <v>5.3240740740740748E-3</v>
      </c>
      <c r="C528" s="4">
        <v>13.57</v>
      </c>
      <c r="D528" s="4">
        <v>2.1131000000000002</v>
      </c>
      <c r="E528" s="4">
        <v>21131.15</v>
      </c>
      <c r="F528" s="4">
        <v>14</v>
      </c>
      <c r="G528" s="4">
        <v>19.100000000000001</v>
      </c>
      <c r="H528" s="4">
        <v>1914.8</v>
      </c>
      <c r="J528" s="4">
        <v>0</v>
      </c>
      <c r="K528" s="4">
        <v>0.86450000000000005</v>
      </c>
      <c r="L528" s="4">
        <v>11.731400000000001</v>
      </c>
      <c r="M528" s="4">
        <v>1.8268</v>
      </c>
      <c r="N528" s="4">
        <v>12.1037</v>
      </c>
      <c r="O528" s="4">
        <v>16.539200000000001</v>
      </c>
      <c r="P528" s="4">
        <v>28.6</v>
      </c>
      <c r="Q528" s="4">
        <v>9.1259999999999994</v>
      </c>
      <c r="R528" s="4">
        <v>12.4702</v>
      </c>
      <c r="S528" s="4">
        <v>21.6</v>
      </c>
      <c r="T528" s="4">
        <v>1914.7568000000001</v>
      </c>
      <c r="W528" s="4">
        <v>0</v>
      </c>
      <c r="X528" s="4">
        <v>0</v>
      </c>
      <c r="Y528" s="4">
        <v>11.9</v>
      </c>
      <c r="Z528" s="4">
        <v>870</v>
      </c>
      <c r="AA528" s="4">
        <v>909</v>
      </c>
      <c r="AB528" s="4">
        <v>841</v>
      </c>
      <c r="AC528" s="4">
        <v>48</v>
      </c>
      <c r="AD528" s="4">
        <v>5.58</v>
      </c>
      <c r="AE528" s="4">
        <v>0.13</v>
      </c>
      <c r="AF528" s="4">
        <v>989</v>
      </c>
      <c r="AG528" s="4">
        <v>-11</v>
      </c>
      <c r="AH528" s="4">
        <v>8</v>
      </c>
      <c r="AI528" s="4">
        <v>28</v>
      </c>
      <c r="AJ528" s="4">
        <v>189</v>
      </c>
      <c r="AK528" s="4">
        <v>138</v>
      </c>
      <c r="AL528" s="4">
        <v>1.6</v>
      </c>
      <c r="AM528" s="4">
        <v>195</v>
      </c>
      <c r="AN528" s="4" t="s">
        <v>155</v>
      </c>
      <c r="AO528" s="4">
        <v>2</v>
      </c>
      <c r="AP528" s="5">
        <v>0.92201388888888891</v>
      </c>
      <c r="AQ528" s="4">
        <v>47.163902999999998</v>
      </c>
      <c r="AR528" s="4">
        <v>-88.490035000000006</v>
      </c>
      <c r="AS528" s="4">
        <v>321.39999999999998</v>
      </c>
      <c r="AT528" s="4">
        <v>29.5</v>
      </c>
      <c r="AU528" s="4">
        <v>12</v>
      </c>
      <c r="AV528" s="4">
        <v>10</v>
      </c>
      <c r="AW528" s="4" t="s">
        <v>227</v>
      </c>
      <c r="AX528" s="4">
        <v>0.9</v>
      </c>
      <c r="AY528" s="4">
        <v>1.3</v>
      </c>
      <c r="AZ528" s="4">
        <v>1.5564560000000001</v>
      </c>
      <c r="BA528" s="4">
        <v>14.023</v>
      </c>
      <c r="BB528" s="4">
        <v>13.2</v>
      </c>
      <c r="BC528" s="4">
        <v>0.94</v>
      </c>
      <c r="BD528" s="4">
        <v>15.672000000000001</v>
      </c>
      <c r="BE528" s="4">
        <v>2587.0859999999998</v>
      </c>
      <c r="BF528" s="4">
        <v>256.40800000000002</v>
      </c>
      <c r="BG528" s="4">
        <v>0.28000000000000003</v>
      </c>
      <c r="BH528" s="4">
        <v>0.38200000000000001</v>
      </c>
      <c r="BI528" s="4">
        <v>0.66100000000000003</v>
      </c>
      <c r="BJ528" s="4">
        <v>0.21099999999999999</v>
      </c>
      <c r="BK528" s="4">
        <v>0.28799999999999998</v>
      </c>
      <c r="BL528" s="4">
        <v>0.499</v>
      </c>
      <c r="BM528" s="4">
        <v>13.9635</v>
      </c>
      <c r="BQ528" s="4">
        <v>0</v>
      </c>
      <c r="BR528" s="4">
        <v>0.47106599999999998</v>
      </c>
      <c r="BS528" s="4">
        <v>-5</v>
      </c>
      <c r="BT528" s="4">
        <v>3.4408000000000001E-2</v>
      </c>
      <c r="BU528" s="4">
        <v>11.511675</v>
      </c>
      <c r="BV528" s="4">
        <v>0.69504200000000005</v>
      </c>
    </row>
    <row r="529" spans="1:74" x14ac:dyDescent="0.25">
      <c r="A529" s="2">
        <v>42068</v>
      </c>
      <c r="B529" s="3">
        <v>5.3356481481481484E-3</v>
      </c>
      <c r="C529" s="4">
        <v>13.57</v>
      </c>
      <c r="D529" s="4">
        <v>2.2069000000000001</v>
      </c>
      <c r="E529" s="4">
        <v>22068.970590000001</v>
      </c>
      <c r="F529" s="4">
        <v>13.9</v>
      </c>
      <c r="G529" s="4">
        <v>10.9</v>
      </c>
      <c r="H529" s="4">
        <v>2107.3000000000002</v>
      </c>
      <c r="J529" s="4">
        <v>0</v>
      </c>
      <c r="K529" s="4">
        <v>0.86350000000000005</v>
      </c>
      <c r="L529" s="4">
        <v>11.7181</v>
      </c>
      <c r="M529" s="4">
        <v>1.9056999999999999</v>
      </c>
      <c r="N529" s="4">
        <v>12.003</v>
      </c>
      <c r="O529" s="4">
        <v>9.4311000000000007</v>
      </c>
      <c r="P529" s="4">
        <v>21.4</v>
      </c>
      <c r="Q529" s="4">
        <v>9.0501000000000005</v>
      </c>
      <c r="R529" s="4">
        <v>7.1109</v>
      </c>
      <c r="S529" s="4">
        <v>16.2</v>
      </c>
      <c r="T529" s="4">
        <v>2107.2955999999999</v>
      </c>
      <c r="W529" s="4">
        <v>0</v>
      </c>
      <c r="X529" s="4">
        <v>0</v>
      </c>
      <c r="Y529" s="4">
        <v>12</v>
      </c>
      <c r="Z529" s="4">
        <v>869</v>
      </c>
      <c r="AA529" s="4">
        <v>911</v>
      </c>
      <c r="AB529" s="4">
        <v>840</v>
      </c>
      <c r="AC529" s="4">
        <v>48</v>
      </c>
      <c r="AD529" s="4">
        <v>5.58</v>
      </c>
      <c r="AE529" s="4">
        <v>0.13</v>
      </c>
      <c r="AF529" s="4">
        <v>989</v>
      </c>
      <c r="AG529" s="4">
        <v>-11</v>
      </c>
      <c r="AH529" s="4">
        <v>8</v>
      </c>
      <c r="AI529" s="4">
        <v>28</v>
      </c>
      <c r="AJ529" s="4">
        <v>189</v>
      </c>
      <c r="AK529" s="4">
        <v>138</v>
      </c>
      <c r="AL529" s="4">
        <v>1.7</v>
      </c>
      <c r="AM529" s="4">
        <v>195</v>
      </c>
      <c r="AN529" s="4" t="s">
        <v>155</v>
      </c>
      <c r="AO529" s="4">
        <v>2</v>
      </c>
      <c r="AP529" s="5">
        <v>0.92203703703703699</v>
      </c>
      <c r="AQ529" s="4">
        <v>47.163834999999999</v>
      </c>
      <c r="AR529" s="4">
        <v>-88.490153000000007</v>
      </c>
      <c r="AS529" s="4">
        <v>321.3</v>
      </c>
      <c r="AT529" s="4">
        <v>29.8</v>
      </c>
      <c r="AU529" s="4">
        <v>12</v>
      </c>
      <c r="AV529" s="4">
        <v>10</v>
      </c>
      <c r="AW529" s="4" t="s">
        <v>227</v>
      </c>
      <c r="AX529" s="4">
        <v>0.9</v>
      </c>
      <c r="AY529" s="4">
        <v>1.3</v>
      </c>
      <c r="AZ529" s="4">
        <v>1.6</v>
      </c>
      <c r="BA529" s="4">
        <v>14.023</v>
      </c>
      <c r="BB529" s="4">
        <v>13.1</v>
      </c>
      <c r="BC529" s="4">
        <v>0.93</v>
      </c>
      <c r="BD529" s="4">
        <v>15.804</v>
      </c>
      <c r="BE529" s="4">
        <v>2568.252</v>
      </c>
      <c r="BF529" s="4">
        <v>265.83800000000002</v>
      </c>
      <c r="BG529" s="4">
        <v>0.27500000000000002</v>
      </c>
      <c r="BH529" s="4">
        <v>0.216</v>
      </c>
      <c r="BI529" s="4">
        <v>0.49199999999999999</v>
      </c>
      <c r="BJ529" s="4">
        <v>0.20799999999999999</v>
      </c>
      <c r="BK529" s="4">
        <v>0.16300000000000001</v>
      </c>
      <c r="BL529" s="4">
        <v>0.371</v>
      </c>
      <c r="BM529" s="4">
        <v>15.273099999999999</v>
      </c>
      <c r="BQ529" s="4">
        <v>0</v>
      </c>
      <c r="BR529" s="4">
        <v>0.36640800000000001</v>
      </c>
      <c r="BS529" s="4">
        <v>-5</v>
      </c>
      <c r="BT529" s="4">
        <v>3.7898000000000001E-2</v>
      </c>
      <c r="BU529" s="4">
        <v>8.9540950000000006</v>
      </c>
      <c r="BV529" s="4">
        <v>0.76554</v>
      </c>
    </row>
    <row r="530" spans="1:74" x14ac:dyDescent="0.25">
      <c r="A530" s="2">
        <v>42068</v>
      </c>
      <c r="B530" s="3">
        <v>5.347222222222222E-3</v>
      </c>
      <c r="C530" s="4">
        <v>13.702</v>
      </c>
      <c r="D530" s="4">
        <v>2.0682999999999998</v>
      </c>
      <c r="E530" s="4">
        <v>20682.692930000001</v>
      </c>
      <c r="F530" s="4">
        <v>13.9</v>
      </c>
      <c r="G530" s="4">
        <v>10.9</v>
      </c>
      <c r="H530" s="4">
        <v>1941.3</v>
      </c>
      <c r="J530" s="4">
        <v>0</v>
      </c>
      <c r="K530" s="4">
        <v>0.8639</v>
      </c>
      <c r="L530" s="4">
        <v>11.8376</v>
      </c>
      <c r="M530" s="4">
        <v>1.7867999999999999</v>
      </c>
      <c r="N530" s="4">
        <v>12.008599999999999</v>
      </c>
      <c r="O530" s="4">
        <v>9.4168000000000003</v>
      </c>
      <c r="P530" s="4">
        <v>21.4</v>
      </c>
      <c r="Q530" s="4">
        <v>9.0541999999999998</v>
      </c>
      <c r="R530" s="4">
        <v>7.1001000000000003</v>
      </c>
      <c r="S530" s="4">
        <v>16.2</v>
      </c>
      <c r="T530" s="4">
        <v>1941.2759000000001</v>
      </c>
      <c r="W530" s="4">
        <v>0</v>
      </c>
      <c r="X530" s="4">
        <v>0</v>
      </c>
      <c r="Y530" s="4">
        <v>11.9</v>
      </c>
      <c r="Z530" s="4">
        <v>868</v>
      </c>
      <c r="AA530" s="4">
        <v>907</v>
      </c>
      <c r="AB530" s="4">
        <v>840</v>
      </c>
      <c r="AC530" s="4">
        <v>48</v>
      </c>
      <c r="AD530" s="4">
        <v>5.58</v>
      </c>
      <c r="AE530" s="4">
        <v>0.13</v>
      </c>
      <c r="AF530" s="4">
        <v>989</v>
      </c>
      <c r="AG530" s="4">
        <v>-11</v>
      </c>
      <c r="AH530" s="4">
        <v>8</v>
      </c>
      <c r="AI530" s="4">
        <v>28</v>
      </c>
      <c r="AJ530" s="4">
        <v>189</v>
      </c>
      <c r="AK530" s="4">
        <v>137.9</v>
      </c>
      <c r="AL530" s="4">
        <v>1.8</v>
      </c>
      <c r="AM530" s="4">
        <v>195</v>
      </c>
      <c r="AN530" s="4" t="s">
        <v>155</v>
      </c>
      <c r="AO530" s="4">
        <v>2</v>
      </c>
      <c r="AP530" s="5">
        <v>0.92203703703703699</v>
      </c>
      <c r="AQ530" s="4">
        <v>47.163773999999997</v>
      </c>
      <c r="AR530" s="4">
        <v>-88.490336999999997</v>
      </c>
      <c r="AS530" s="4">
        <v>321.39999999999998</v>
      </c>
      <c r="AT530" s="4">
        <v>29.8</v>
      </c>
      <c r="AU530" s="4">
        <v>12</v>
      </c>
      <c r="AV530" s="4">
        <v>10</v>
      </c>
      <c r="AW530" s="4" t="s">
        <v>227</v>
      </c>
      <c r="AX530" s="4">
        <v>0.9</v>
      </c>
      <c r="AY530" s="4">
        <v>1.3565</v>
      </c>
      <c r="AZ530" s="4">
        <v>1.6565000000000001</v>
      </c>
      <c r="BA530" s="4">
        <v>14.023</v>
      </c>
      <c r="BB530" s="4">
        <v>13.13</v>
      </c>
      <c r="BC530" s="4">
        <v>0.94</v>
      </c>
      <c r="BD530" s="4">
        <v>15.75</v>
      </c>
      <c r="BE530" s="4">
        <v>2597.46</v>
      </c>
      <c r="BF530" s="4">
        <v>249.54300000000001</v>
      </c>
      <c r="BG530" s="4">
        <v>0.27600000000000002</v>
      </c>
      <c r="BH530" s="4">
        <v>0.216</v>
      </c>
      <c r="BI530" s="4">
        <v>0.49199999999999999</v>
      </c>
      <c r="BJ530" s="4">
        <v>0.20799999999999999</v>
      </c>
      <c r="BK530" s="4">
        <v>0.16300000000000001</v>
      </c>
      <c r="BL530" s="4">
        <v>0.371</v>
      </c>
      <c r="BM530" s="4">
        <v>14.0861</v>
      </c>
      <c r="BQ530" s="4">
        <v>0</v>
      </c>
      <c r="BR530" s="4">
        <v>0.36816399999999999</v>
      </c>
      <c r="BS530" s="4">
        <v>-5</v>
      </c>
      <c r="BT530" s="4">
        <v>3.6898E-2</v>
      </c>
      <c r="BU530" s="4">
        <v>8.9970079999999992</v>
      </c>
      <c r="BV530" s="4">
        <v>0.74534</v>
      </c>
    </row>
    <row r="531" spans="1:74" x14ac:dyDescent="0.25">
      <c r="A531" s="2">
        <v>42068</v>
      </c>
      <c r="B531" s="3">
        <v>5.3587962962962964E-3</v>
      </c>
      <c r="C531" s="4">
        <v>13.932</v>
      </c>
      <c r="D531" s="4">
        <v>1.6253</v>
      </c>
      <c r="E531" s="4">
        <v>16253.432479999999</v>
      </c>
      <c r="F531" s="4">
        <v>13.9</v>
      </c>
      <c r="G531" s="4">
        <v>10.9</v>
      </c>
      <c r="H531" s="4">
        <v>1466</v>
      </c>
      <c r="J531" s="4">
        <v>0</v>
      </c>
      <c r="K531" s="4">
        <v>0.86650000000000005</v>
      </c>
      <c r="L531" s="4">
        <v>12.0718</v>
      </c>
      <c r="M531" s="4">
        <v>1.4084000000000001</v>
      </c>
      <c r="N531" s="4">
        <v>12.0443</v>
      </c>
      <c r="O531" s="4">
        <v>9.4448000000000008</v>
      </c>
      <c r="P531" s="4">
        <v>21.5</v>
      </c>
      <c r="Q531" s="4">
        <v>9.0812000000000008</v>
      </c>
      <c r="R531" s="4">
        <v>7.1212</v>
      </c>
      <c r="S531" s="4">
        <v>16.2</v>
      </c>
      <c r="T531" s="4">
        <v>1466.0228</v>
      </c>
      <c r="W531" s="4">
        <v>0</v>
      </c>
      <c r="X531" s="4">
        <v>0</v>
      </c>
      <c r="Y531" s="4">
        <v>11.9</v>
      </c>
      <c r="Z531" s="4">
        <v>869</v>
      </c>
      <c r="AA531" s="4">
        <v>908</v>
      </c>
      <c r="AB531" s="4">
        <v>838</v>
      </c>
      <c r="AC531" s="4">
        <v>48</v>
      </c>
      <c r="AD531" s="4">
        <v>5.58</v>
      </c>
      <c r="AE531" s="4">
        <v>0.13</v>
      </c>
      <c r="AF531" s="4">
        <v>989</v>
      </c>
      <c r="AG531" s="4">
        <v>-11</v>
      </c>
      <c r="AH531" s="4">
        <v>8</v>
      </c>
      <c r="AI531" s="4">
        <v>28</v>
      </c>
      <c r="AJ531" s="4">
        <v>189</v>
      </c>
      <c r="AK531" s="4">
        <v>137.1</v>
      </c>
      <c r="AL531" s="4">
        <v>1.6</v>
      </c>
      <c r="AM531" s="4">
        <v>195</v>
      </c>
      <c r="AN531" s="4" t="s">
        <v>155</v>
      </c>
      <c r="AO531" s="4">
        <v>2</v>
      </c>
      <c r="AP531" s="5">
        <v>0.92206018518518518</v>
      </c>
      <c r="AQ531" s="4">
        <v>47.163713000000001</v>
      </c>
      <c r="AR531" s="4">
        <v>-88.490575000000007</v>
      </c>
      <c r="AS531" s="4">
        <v>321.39999999999998</v>
      </c>
      <c r="AT531" s="4">
        <v>29.4</v>
      </c>
      <c r="AU531" s="4">
        <v>12</v>
      </c>
      <c r="AV531" s="4">
        <v>11</v>
      </c>
      <c r="AW531" s="4" t="s">
        <v>228</v>
      </c>
      <c r="AX531" s="4">
        <v>1.0694999999999999</v>
      </c>
      <c r="AY531" s="4">
        <v>1.1739999999999999</v>
      </c>
      <c r="AZ531" s="4">
        <v>1.8129999999999999</v>
      </c>
      <c r="BA531" s="4">
        <v>14.023</v>
      </c>
      <c r="BB531" s="4">
        <v>13.4</v>
      </c>
      <c r="BC531" s="4">
        <v>0.96</v>
      </c>
      <c r="BD531" s="4">
        <v>15.407</v>
      </c>
      <c r="BE531" s="4">
        <v>2686.2539999999999</v>
      </c>
      <c r="BF531" s="4">
        <v>199.464</v>
      </c>
      <c r="BG531" s="4">
        <v>0.28100000000000003</v>
      </c>
      <c r="BH531" s="4">
        <v>0.22</v>
      </c>
      <c r="BI531" s="4">
        <v>0.501</v>
      </c>
      <c r="BJ531" s="4">
        <v>0.21199999999999999</v>
      </c>
      <c r="BK531" s="4">
        <v>0.16600000000000001</v>
      </c>
      <c r="BL531" s="4">
        <v>0.378</v>
      </c>
      <c r="BM531" s="4">
        <v>10.7879</v>
      </c>
      <c r="BQ531" s="4">
        <v>0</v>
      </c>
      <c r="BR531" s="4">
        <v>0.35291800000000001</v>
      </c>
      <c r="BS531" s="4">
        <v>-5</v>
      </c>
      <c r="BT531" s="4">
        <v>3.6102000000000002E-2</v>
      </c>
      <c r="BU531" s="4">
        <v>8.6244340000000008</v>
      </c>
      <c r="BV531" s="4">
        <v>0.72926000000000002</v>
      </c>
    </row>
    <row r="532" spans="1:74" x14ac:dyDescent="0.25">
      <c r="A532" s="2">
        <v>42068</v>
      </c>
      <c r="B532" s="3">
        <v>5.37037037037037E-3</v>
      </c>
      <c r="C532" s="4">
        <v>14.17</v>
      </c>
      <c r="D532" s="4">
        <v>1.2708999999999999</v>
      </c>
      <c r="E532" s="4">
        <v>12708.730030000001</v>
      </c>
      <c r="F532" s="4">
        <v>13.6</v>
      </c>
      <c r="G532" s="4">
        <v>22.6</v>
      </c>
      <c r="H532" s="4">
        <v>1134.0999999999999</v>
      </c>
      <c r="J532" s="4">
        <v>0</v>
      </c>
      <c r="K532" s="4">
        <v>0.86809999999999998</v>
      </c>
      <c r="L532" s="4">
        <v>12.301600000000001</v>
      </c>
      <c r="M532" s="4">
        <v>1.1032999999999999</v>
      </c>
      <c r="N532" s="4">
        <v>11.805899999999999</v>
      </c>
      <c r="O532" s="4">
        <v>19.624600000000001</v>
      </c>
      <c r="P532" s="4">
        <v>31.4</v>
      </c>
      <c r="Q532" s="4">
        <v>8.9009999999999998</v>
      </c>
      <c r="R532" s="4">
        <v>14.7959</v>
      </c>
      <c r="S532" s="4">
        <v>23.7</v>
      </c>
      <c r="T532" s="4">
        <v>1134.0526</v>
      </c>
      <c r="W532" s="4">
        <v>0</v>
      </c>
      <c r="X532" s="4">
        <v>0</v>
      </c>
      <c r="Y532" s="4">
        <v>12</v>
      </c>
      <c r="Z532" s="4">
        <v>870</v>
      </c>
      <c r="AA532" s="4">
        <v>912</v>
      </c>
      <c r="AB532" s="4">
        <v>840</v>
      </c>
      <c r="AC532" s="4">
        <v>47.9</v>
      </c>
      <c r="AD532" s="4">
        <v>5.56</v>
      </c>
      <c r="AE532" s="4">
        <v>0.13</v>
      </c>
      <c r="AF532" s="4">
        <v>989</v>
      </c>
      <c r="AG532" s="4">
        <v>-11</v>
      </c>
      <c r="AH532" s="4">
        <v>8</v>
      </c>
      <c r="AI532" s="4">
        <v>28</v>
      </c>
      <c r="AJ532" s="4">
        <v>189</v>
      </c>
      <c r="AK532" s="4">
        <v>138</v>
      </c>
      <c r="AL532" s="4">
        <v>1.7</v>
      </c>
      <c r="AM532" s="4">
        <v>195</v>
      </c>
      <c r="AN532" s="4" t="s">
        <v>155</v>
      </c>
      <c r="AO532" s="4">
        <v>2</v>
      </c>
      <c r="AP532" s="5">
        <v>0.92207175925925933</v>
      </c>
      <c r="AQ532" s="4">
        <v>47.163691</v>
      </c>
      <c r="AR532" s="4">
        <v>-88.490746999999999</v>
      </c>
      <c r="AS532" s="4">
        <v>321.39999999999998</v>
      </c>
      <c r="AT532" s="4">
        <v>29</v>
      </c>
      <c r="AU532" s="4">
        <v>12</v>
      </c>
      <c r="AV532" s="4">
        <v>11</v>
      </c>
      <c r="AW532" s="4" t="s">
        <v>228</v>
      </c>
      <c r="AX532" s="4">
        <v>1.2</v>
      </c>
      <c r="AY532" s="4">
        <v>1</v>
      </c>
      <c r="AZ532" s="4">
        <v>1.9</v>
      </c>
      <c r="BA532" s="4">
        <v>14.023</v>
      </c>
      <c r="BB532" s="4">
        <v>13.57</v>
      </c>
      <c r="BC532" s="4">
        <v>0.97</v>
      </c>
      <c r="BD532" s="4">
        <v>15.19</v>
      </c>
      <c r="BE532" s="4">
        <v>2759.433</v>
      </c>
      <c r="BF532" s="4">
        <v>157.51499999999999</v>
      </c>
      <c r="BG532" s="4">
        <v>0.27700000000000002</v>
      </c>
      <c r="BH532" s="4">
        <v>0.46100000000000002</v>
      </c>
      <c r="BI532" s="4">
        <v>0.73799999999999999</v>
      </c>
      <c r="BJ532" s="4">
        <v>0.20899999999999999</v>
      </c>
      <c r="BK532" s="4">
        <v>0.34799999999999998</v>
      </c>
      <c r="BL532" s="4">
        <v>0.55700000000000005</v>
      </c>
      <c r="BM532" s="4">
        <v>8.4122000000000003</v>
      </c>
      <c r="BQ532" s="4">
        <v>0</v>
      </c>
      <c r="BR532" s="4">
        <v>0.36732399999999998</v>
      </c>
      <c r="BS532" s="4">
        <v>-5</v>
      </c>
      <c r="BT532" s="4">
        <v>3.6693999999999997E-2</v>
      </c>
      <c r="BU532" s="4">
        <v>8.9764800000000005</v>
      </c>
      <c r="BV532" s="4">
        <v>0.74121899999999996</v>
      </c>
    </row>
    <row r="533" spans="1:74" x14ac:dyDescent="0.25">
      <c r="A533" s="2">
        <v>42068</v>
      </c>
      <c r="B533" s="3">
        <v>5.3819444444444453E-3</v>
      </c>
      <c r="C533" s="4">
        <v>14.336</v>
      </c>
      <c r="D533" s="4">
        <v>0.97929999999999995</v>
      </c>
      <c r="E533" s="4">
        <v>9792.5638909999998</v>
      </c>
      <c r="F533" s="4">
        <v>13.8</v>
      </c>
      <c r="G533" s="4">
        <v>42.5</v>
      </c>
      <c r="H533" s="4">
        <v>942.4</v>
      </c>
      <c r="J533" s="4">
        <v>0</v>
      </c>
      <c r="K533" s="4">
        <v>0.86960000000000004</v>
      </c>
      <c r="L533" s="4">
        <v>12.466200000000001</v>
      </c>
      <c r="M533" s="4">
        <v>0.85150000000000003</v>
      </c>
      <c r="N533" s="4">
        <v>11.999599999999999</v>
      </c>
      <c r="O533" s="4">
        <v>36.997399999999999</v>
      </c>
      <c r="P533" s="4">
        <v>49</v>
      </c>
      <c r="Q533" s="4">
        <v>9.0436999999999994</v>
      </c>
      <c r="R533" s="4">
        <v>27.883800000000001</v>
      </c>
      <c r="S533" s="4">
        <v>36.9</v>
      </c>
      <c r="T533" s="4">
        <v>942.36469999999997</v>
      </c>
      <c r="W533" s="4">
        <v>0</v>
      </c>
      <c r="X533" s="4">
        <v>0</v>
      </c>
      <c r="Y533" s="4">
        <v>11.9</v>
      </c>
      <c r="Z533" s="4">
        <v>872</v>
      </c>
      <c r="AA533" s="4">
        <v>914</v>
      </c>
      <c r="AB533" s="4">
        <v>840</v>
      </c>
      <c r="AC533" s="4">
        <v>47</v>
      </c>
      <c r="AD533" s="4">
        <v>5.46</v>
      </c>
      <c r="AE533" s="4">
        <v>0.13</v>
      </c>
      <c r="AF533" s="4">
        <v>989</v>
      </c>
      <c r="AG533" s="4">
        <v>-11</v>
      </c>
      <c r="AH533" s="4">
        <v>8</v>
      </c>
      <c r="AI533" s="4">
        <v>28</v>
      </c>
      <c r="AJ533" s="4">
        <v>189</v>
      </c>
      <c r="AK533" s="4">
        <v>138</v>
      </c>
      <c r="AL533" s="4">
        <v>1.5</v>
      </c>
      <c r="AM533" s="4">
        <v>195</v>
      </c>
      <c r="AN533" s="4" t="s">
        <v>155</v>
      </c>
      <c r="AO533" s="4">
        <v>2</v>
      </c>
      <c r="AP533" s="5">
        <v>0.92208333333333325</v>
      </c>
      <c r="AQ533" s="4">
        <v>47.163666999999997</v>
      </c>
      <c r="AR533" s="4">
        <v>-88.490917999999994</v>
      </c>
      <c r="AS533" s="4">
        <v>321.39999999999998</v>
      </c>
      <c r="AT533" s="4">
        <v>28.9</v>
      </c>
      <c r="AU533" s="4">
        <v>12</v>
      </c>
      <c r="AV533" s="4">
        <v>11</v>
      </c>
      <c r="AW533" s="4" t="s">
        <v>228</v>
      </c>
      <c r="AX533" s="4">
        <v>1.2</v>
      </c>
      <c r="AY533" s="4">
        <v>1.0564560000000001</v>
      </c>
      <c r="AZ533" s="4">
        <v>1.9</v>
      </c>
      <c r="BA533" s="4">
        <v>14.023</v>
      </c>
      <c r="BB533" s="4">
        <v>13.73</v>
      </c>
      <c r="BC533" s="4">
        <v>0.98</v>
      </c>
      <c r="BD533" s="4">
        <v>14.999000000000001</v>
      </c>
      <c r="BE533" s="4">
        <v>2818.598</v>
      </c>
      <c r="BF533" s="4">
        <v>122.54</v>
      </c>
      <c r="BG533" s="4">
        <v>0.28399999999999997</v>
      </c>
      <c r="BH533" s="4">
        <v>0.876</v>
      </c>
      <c r="BI533" s="4">
        <v>1.1599999999999999</v>
      </c>
      <c r="BJ533" s="4">
        <v>0.214</v>
      </c>
      <c r="BK533" s="4">
        <v>0.66</v>
      </c>
      <c r="BL533" s="4">
        <v>0.874</v>
      </c>
      <c r="BM533" s="4">
        <v>7.0458999999999996</v>
      </c>
      <c r="BQ533" s="4">
        <v>0</v>
      </c>
      <c r="BR533" s="4">
        <v>0.41953200000000002</v>
      </c>
      <c r="BS533" s="4">
        <v>-5</v>
      </c>
      <c r="BT533" s="4">
        <v>3.4203999999999998E-2</v>
      </c>
      <c r="BU533" s="4">
        <v>10.252314</v>
      </c>
      <c r="BV533" s="4">
        <v>0.69092100000000001</v>
      </c>
    </row>
    <row r="534" spans="1:74" x14ac:dyDescent="0.25">
      <c r="A534" s="2">
        <v>42068</v>
      </c>
      <c r="B534" s="3">
        <v>5.3935185185185188E-3</v>
      </c>
      <c r="C534" s="4">
        <v>14.45</v>
      </c>
      <c r="D534" s="4">
        <v>0.67490000000000006</v>
      </c>
      <c r="E534" s="4">
        <v>6748.8702929999999</v>
      </c>
      <c r="F534" s="4">
        <v>13.2</v>
      </c>
      <c r="G534" s="4">
        <v>38.700000000000003</v>
      </c>
      <c r="H534" s="4">
        <v>775.9</v>
      </c>
      <c r="J534" s="4">
        <v>0</v>
      </c>
      <c r="K534" s="4">
        <v>0.87150000000000005</v>
      </c>
      <c r="L534" s="4">
        <v>12.593500000000001</v>
      </c>
      <c r="M534" s="4">
        <v>0.58819999999999995</v>
      </c>
      <c r="N534" s="4">
        <v>11.5039</v>
      </c>
      <c r="O534" s="4">
        <v>33.721600000000002</v>
      </c>
      <c r="P534" s="4">
        <v>45.2</v>
      </c>
      <c r="Q534" s="4">
        <v>8.6700999999999997</v>
      </c>
      <c r="R534" s="4">
        <v>25.414899999999999</v>
      </c>
      <c r="S534" s="4">
        <v>34.1</v>
      </c>
      <c r="T534" s="4">
        <v>775.87879999999996</v>
      </c>
      <c r="W534" s="4">
        <v>0</v>
      </c>
      <c r="X534" s="4">
        <v>0</v>
      </c>
      <c r="Y534" s="4">
        <v>11.9</v>
      </c>
      <c r="Z534" s="4">
        <v>872</v>
      </c>
      <c r="AA534" s="4">
        <v>915</v>
      </c>
      <c r="AB534" s="4">
        <v>842</v>
      </c>
      <c r="AC534" s="4">
        <v>47</v>
      </c>
      <c r="AD534" s="4">
        <v>5.46</v>
      </c>
      <c r="AE534" s="4">
        <v>0.13</v>
      </c>
      <c r="AF534" s="4">
        <v>989</v>
      </c>
      <c r="AG534" s="4">
        <v>-11</v>
      </c>
      <c r="AH534" s="4">
        <v>8</v>
      </c>
      <c r="AI534" s="4">
        <v>28</v>
      </c>
      <c r="AJ534" s="4">
        <v>189</v>
      </c>
      <c r="AK534" s="4">
        <v>138</v>
      </c>
      <c r="AL534" s="4">
        <v>1.5</v>
      </c>
      <c r="AM534" s="4">
        <v>195</v>
      </c>
      <c r="AN534" s="4" t="s">
        <v>155</v>
      </c>
      <c r="AO534" s="4">
        <v>2</v>
      </c>
      <c r="AP534" s="5">
        <v>0.9220949074074074</v>
      </c>
      <c r="AQ534" s="4">
        <v>47.163635999999997</v>
      </c>
      <c r="AR534" s="4">
        <v>-88.491086999999993</v>
      </c>
      <c r="AS534" s="4">
        <v>321.39999999999998</v>
      </c>
      <c r="AT534" s="4">
        <v>29</v>
      </c>
      <c r="AU534" s="4">
        <v>12</v>
      </c>
      <c r="AV534" s="4">
        <v>11</v>
      </c>
      <c r="AW534" s="4" t="s">
        <v>228</v>
      </c>
      <c r="AX534" s="4">
        <v>1.0305</v>
      </c>
      <c r="AY534" s="4">
        <v>1.1000000000000001</v>
      </c>
      <c r="AZ534" s="4">
        <v>1.9564999999999999</v>
      </c>
      <c r="BA534" s="4">
        <v>14.023</v>
      </c>
      <c r="BB534" s="4">
        <v>13.95</v>
      </c>
      <c r="BC534" s="4">
        <v>0.99</v>
      </c>
      <c r="BD534" s="4">
        <v>14.742000000000001</v>
      </c>
      <c r="BE534" s="4">
        <v>2880.2829999999999</v>
      </c>
      <c r="BF534" s="4">
        <v>85.62</v>
      </c>
      <c r="BG534" s="4">
        <v>0.27600000000000002</v>
      </c>
      <c r="BH534" s="4">
        <v>0.80800000000000005</v>
      </c>
      <c r="BI534" s="4">
        <v>1.083</v>
      </c>
      <c r="BJ534" s="4">
        <v>0.20799999999999999</v>
      </c>
      <c r="BK534" s="4">
        <v>0.60899999999999999</v>
      </c>
      <c r="BL534" s="4">
        <v>0.81599999999999995</v>
      </c>
      <c r="BM534" s="4">
        <v>5.8681999999999999</v>
      </c>
      <c r="BQ534" s="4">
        <v>0</v>
      </c>
      <c r="BR534" s="4">
        <v>0.38359399999999999</v>
      </c>
      <c r="BS534" s="4">
        <v>-5</v>
      </c>
      <c r="BT534" s="4">
        <v>3.5999999999999997E-2</v>
      </c>
      <c r="BU534" s="4">
        <v>9.3740790000000001</v>
      </c>
      <c r="BV534" s="4">
        <v>0.72719999999999996</v>
      </c>
    </row>
    <row r="535" spans="1:74" x14ac:dyDescent="0.25">
      <c r="A535" s="2">
        <v>42068</v>
      </c>
      <c r="B535" s="3">
        <v>5.4050925925925924E-3</v>
      </c>
      <c r="C535" s="4">
        <v>14.565</v>
      </c>
      <c r="D535" s="4">
        <v>0.34260000000000002</v>
      </c>
      <c r="E535" s="4">
        <v>3425.9016390000002</v>
      </c>
      <c r="F535" s="4">
        <v>13</v>
      </c>
      <c r="G535" s="4">
        <v>34.9</v>
      </c>
      <c r="H535" s="4">
        <v>547.6</v>
      </c>
      <c r="J535" s="4">
        <v>0</v>
      </c>
      <c r="K535" s="4">
        <v>0.87380000000000002</v>
      </c>
      <c r="L535" s="4">
        <v>12.726800000000001</v>
      </c>
      <c r="M535" s="4">
        <v>0.29930000000000001</v>
      </c>
      <c r="N535" s="4">
        <v>11.3597</v>
      </c>
      <c r="O535" s="4">
        <v>30.495899999999999</v>
      </c>
      <c r="P535" s="4">
        <v>41.9</v>
      </c>
      <c r="Q535" s="4">
        <v>8.5615000000000006</v>
      </c>
      <c r="R535" s="4">
        <v>22.983899999999998</v>
      </c>
      <c r="S535" s="4">
        <v>31.5</v>
      </c>
      <c r="T535" s="4">
        <v>547.63850000000002</v>
      </c>
      <c r="W535" s="4">
        <v>0</v>
      </c>
      <c r="X535" s="4">
        <v>0</v>
      </c>
      <c r="Y535" s="4">
        <v>12</v>
      </c>
      <c r="Z535" s="4">
        <v>873</v>
      </c>
      <c r="AA535" s="4">
        <v>913</v>
      </c>
      <c r="AB535" s="4">
        <v>843</v>
      </c>
      <c r="AC535" s="4">
        <v>47</v>
      </c>
      <c r="AD535" s="4">
        <v>5.46</v>
      </c>
      <c r="AE535" s="4">
        <v>0.13</v>
      </c>
      <c r="AF535" s="4">
        <v>989</v>
      </c>
      <c r="AG535" s="4">
        <v>-11</v>
      </c>
      <c r="AH535" s="4">
        <v>8</v>
      </c>
      <c r="AI535" s="4">
        <v>28</v>
      </c>
      <c r="AJ535" s="4">
        <v>189</v>
      </c>
      <c r="AK535" s="4">
        <v>138</v>
      </c>
      <c r="AL535" s="4">
        <v>1.6</v>
      </c>
      <c r="AM535" s="4">
        <v>195</v>
      </c>
      <c r="AN535" s="4" t="s">
        <v>155</v>
      </c>
      <c r="AO535" s="4">
        <v>2</v>
      </c>
      <c r="AP535" s="5">
        <v>0.92210648148148155</v>
      </c>
      <c r="AQ535" s="4">
        <v>47.163621999999997</v>
      </c>
      <c r="AR535" s="4">
        <v>-88.491159999999994</v>
      </c>
      <c r="AS535" s="4">
        <v>321.39999999999998</v>
      </c>
      <c r="AT535" s="4">
        <v>29.2</v>
      </c>
      <c r="AU535" s="4">
        <v>12</v>
      </c>
      <c r="AV535" s="4">
        <v>11</v>
      </c>
      <c r="AW535" s="4" t="s">
        <v>228</v>
      </c>
      <c r="AX535" s="4">
        <v>0.9</v>
      </c>
      <c r="AY535" s="4">
        <v>1.1565000000000001</v>
      </c>
      <c r="AZ535" s="4">
        <v>1.887</v>
      </c>
      <c r="BA535" s="4">
        <v>14.023</v>
      </c>
      <c r="BB535" s="4">
        <v>14.2</v>
      </c>
      <c r="BC535" s="4">
        <v>1.01</v>
      </c>
      <c r="BD535" s="4">
        <v>14.446999999999999</v>
      </c>
      <c r="BE535" s="4">
        <v>2950.5940000000001</v>
      </c>
      <c r="BF535" s="4">
        <v>44.170999999999999</v>
      </c>
      <c r="BG535" s="4">
        <v>0.27600000000000002</v>
      </c>
      <c r="BH535" s="4">
        <v>0.74</v>
      </c>
      <c r="BI535" s="4">
        <v>1.016</v>
      </c>
      <c r="BJ535" s="4">
        <v>0.20799999999999999</v>
      </c>
      <c r="BK535" s="4">
        <v>0.55800000000000005</v>
      </c>
      <c r="BL535" s="4">
        <v>0.76600000000000001</v>
      </c>
      <c r="BM535" s="4">
        <v>4.1985999999999999</v>
      </c>
      <c r="BQ535" s="4">
        <v>0</v>
      </c>
      <c r="BR535" s="4">
        <v>0.336816</v>
      </c>
      <c r="BS535" s="4">
        <v>-5</v>
      </c>
      <c r="BT535" s="4">
        <v>3.5591999999999999E-2</v>
      </c>
      <c r="BU535" s="4">
        <v>8.2309409999999996</v>
      </c>
      <c r="BV535" s="4">
        <v>0.71895799999999999</v>
      </c>
    </row>
    <row r="536" spans="1:74" x14ac:dyDescent="0.25">
      <c r="A536" s="2">
        <v>42068</v>
      </c>
      <c r="B536" s="3">
        <v>5.4166666666666669E-3</v>
      </c>
      <c r="C536" s="4">
        <v>14.157999999999999</v>
      </c>
      <c r="D536" s="4">
        <v>0.15939999999999999</v>
      </c>
      <c r="E536" s="4">
        <v>1593.8554220000001</v>
      </c>
      <c r="F536" s="4">
        <v>12.7</v>
      </c>
      <c r="G536" s="4">
        <v>33.799999999999997</v>
      </c>
      <c r="H536" s="4">
        <v>436.7</v>
      </c>
      <c r="J536" s="4">
        <v>0</v>
      </c>
      <c r="K536" s="4">
        <v>0.87860000000000005</v>
      </c>
      <c r="L536" s="4">
        <v>12.438599999999999</v>
      </c>
      <c r="M536" s="4">
        <v>0.14000000000000001</v>
      </c>
      <c r="N536" s="4">
        <v>11.158099999999999</v>
      </c>
      <c r="O536" s="4">
        <v>29.696300000000001</v>
      </c>
      <c r="P536" s="4">
        <v>40.9</v>
      </c>
      <c r="Q536" s="4">
        <v>8.4094999999999995</v>
      </c>
      <c r="R536" s="4">
        <v>22.3812</v>
      </c>
      <c r="S536" s="4">
        <v>30.8</v>
      </c>
      <c r="T536" s="4">
        <v>436.71870000000001</v>
      </c>
      <c r="W536" s="4">
        <v>0</v>
      </c>
      <c r="X536" s="4">
        <v>0</v>
      </c>
      <c r="Y536" s="4">
        <v>11.9</v>
      </c>
      <c r="Z536" s="4">
        <v>874</v>
      </c>
      <c r="AA536" s="4">
        <v>916</v>
      </c>
      <c r="AB536" s="4">
        <v>846</v>
      </c>
      <c r="AC536" s="4">
        <v>47</v>
      </c>
      <c r="AD536" s="4">
        <v>5.46</v>
      </c>
      <c r="AE536" s="4">
        <v>0.13</v>
      </c>
      <c r="AF536" s="4">
        <v>989</v>
      </c>
      <c r="AG536" s="4">
        <v>-11</v>
      </c>
      <c r="AH536" s="4">
        <v>8</v>
      </c>
      <c r="AI536" s="4">
        <v>28</v>
      </c>
      <c r="AJ536" s="4">
        <v>189</v>
      </c>
      <c r="AK536" s="4">
        <v>138</v>
      </c>
      <c r="AL536" s="4">
        <v>1.6</v>
      </c>
      <c r="AM536" s="4">
        <v>195</v>
      </c>
      <c r="AN536" s="4" t="s">
        <v>155</v>
      </c>
      <c r="AO536" s="4">
        <v>2</v>
      </c>
      <c r="AP536" s="5">
        <v>0.92210648148148155</v>
      </c>
      <c r="AQ536" s="4">
        <v>47.163595000000001</v>
      </c>
      <c r="AR536" s="4">
        <v>-88.491253999999998</v>
      </c>
      <c r="AS536" s="4">
        <v>321.2</v>
      </c>
      <c r="AT536" s="4">
        <v>29.3</v>
      </c>
      <c r="AU536" s="4">
        <v>12</v>
      </c>
      <c r="AV536" s="4">
        <v>11</v>
      </c>
      <c r="AW536" s="4" t="s">
        <v>228</v>
      </c>
      <c r="AX536" s="4">
        <v>0.9</v>
      </c>
      <c r="AY536" s="4">
        <v>1.2565</v>
      </c>
      <c r="AZ536" s="4">
        <v>1.8565</v>
      </c>
      <c r="BA536" s="4">
        <v>14.023</v>
      </c>
      <c r="BB536" s="4">
        <v>14.78</v>
      </c>
      <c r="BC536" s="4">
        <v>1.05</v>
      </c>
      <c r="BD536" s="4">
        <v>13.819000000000001</v>
      </c>
      <c r="BE536" s="4">
        <v>2988.8919999999998</v>
      </c>
      <c r="BF536" s="4">
        <v>21.417000000000002</v>
      </c>
      <c r="BG536" s="4">
        <v>0.28100000000000003</v>
      </c>
      <c r="BH536" s="4">
        <v>0.747</v>
      </c>
      <c r="BI536" s="4">
        <v>1.028</v>
      </c>
      <c r="BJ536" s="4">
        <v>0.21199999999999999</v>
      </c>
      <c r="BK536" s="4">
        <v>0.56299999999999994</v>
      </c>
      <c r="BL536" s="4">
        <v>0.77500000000000002</v>
      </c>
      <c r="BM536" s="4">
        <v>3.4702000000000002</v>
      </c>
      <c r="BQ536" s="4">
        <v>0</v>
      </c>
      <c r="BR536" s="4">
        <v>0.34450999999999998</v>
      </c>
      <c r="BS536" s="4">
        <v>-5</v>
      </c>
      <c r="BT536" s="4">
        <v>3.2204000000000003E-2</v>
      </c>
      <c r="BU536" s="4">
        <v>8.4189629999999998</v>
      </c>
      <c r="BV536" s="4">
        <v>0.65052100000000002</v>
      </c>
    </row>
    <row r="537" spans="1:74" x14ac:dyDescent="0.25">
      <c r="A537" s="2">
        <v>42068</v>
      </c>
      <c r="B537" s="3">
        <v>5.4282407407407404E-3</v>
      </c>
      <c r="C537" s="4">
        <v>13.871</v>
      </c>
      <c r="D537" s="4">
        <v>7.4999999999999997E-2</v>
      </c>
      <c r="E537" s="4">
        <v>750.48192800000004</v>
      </c>
      <c r="F537" s="4">
        <v>12.6</v>
      </c>
      <c r="G537" s="4">
        <v>27.7</v>
      </c>
      <c r="H537" s="4">
        <v>314.60000000000002</v>
      </c>
      <c r="J537" s="4">
        <v>0</v>
      </c>
      <c r="K537" s="4">
        <v>0.88170000000000004</v>
      </c>
      <c r="L537" s="4">
        <v>12.2301</v>
      </c>
      <c r="M537" s="4">
        <v>6.6199999999999995E-2</v>
      </c>
      <c r="N537" s="4">
        <v>11.1098</v>
      </c>
      <c r="O537" s="4">
        <v>24.442900000000002</v>
      </c>
      <c r="P537" s="4">
        <v>35.6</v>
      </c>
      <c r="Q537" s="4">
        <v>8.3731000000000009</v>
      </c>
      <c r="R537" s="4">
        <v>18.421900000000001</v>
      </c>
      <c r="S537" s="4">
        <v>26.8</v>
      </c>
      <c r="T537" s="4">
        <v>314.55919999999998</v>
      </c>
      <c r="W537" s="4">
        <v>0</v>
      </c>
      <c r="X537" s="4">
        <v>0</v>
      </c>
      <c r="Y537" s="4">
        <v>12</v>
      </c>
      <c r="Z537" s="4">
        <v>876</v>
      </c>
      <c r="AA537" s="4">
        <v>917</v>
      </c>
      <c r="AB537" s="4">
        <v>848</v>
      </c>
      <c r="AC537" s="4">
        <v>47</v>
      </c>
      <c r="AD537" s="4">
        <v>5.46</v>
      </c>
      <c r="AE537" s="4">
        <v>0.13</v>
      </c>
      <c r="AF537" s="4">
        <v>989</v>
      </c>
      <c r="AG537" s="4">
        <v>-11</v>
      </c>
      <c r="AH537" s="4">
        <v>7.8979999999999997</v>
      </c>
      <c r="AI537" s="4">
        <v>28</v>
      </c>
      <c r="AJ537" s="4">
        <v>189</v>
      </c>
      <c r="AK537" s="4">
        <v>138</v>
      </c>
      <c r="AL537" s="4">
        <v>1.8</v>
      </c>
      <c r="AM537" s="4">
        <v>195</v>
      </c>
      <c r="AN537" s="4" t="s">
        <v>155</v>
      </c>
      <c r="AO537" s="4">
        <v>2</v>
      </c>
      <c r="AP537" s="5">
        <v>0.92211805555555548</v>
      </c>
      <c r="AQ537" s="4">
        <v>47.163553999999998</v>
      </c>
      <c r="AR537" s="4">
        <v>-88.491420000000005</v>
      </c>
      <c r="AS537" s="4">
        <v>321</v>
      </c>
      <c r="AT537" s="4">
        <v>29.3</v>
      </c>
      <c r="AU537" s="4">
        <v>12</v>
      </c>
      <c r="AV537" s="4">
        <v>11</v>
      </c>
      <c r="AW537" s="4" t="s">
        <v>228</v>
      </c>
      <c r="AX537" s="4">
        <v>0.9</v>
      </c>
      <c r="AY537" s="4">
        <v>1.3</v>
      </c>
      <c r="AZ537" s="4">
        <v>1.9</v>
      </c>
      <c r="BA537" s="4">
        <v>14.023</v>
      </c>
      <c r="BB537" s="4">
        <v>15.18</v>
      </c>
      <c r="BC537" s="4">
        <v>1.08</v>
      </c>
      <c r="BD537" s="4">
        <v>13.419</v>
      </c>
      <c r="BE537" s="4">
        <v>3009.248</v>
      </c>
      <c r="BF537" s="4">
        <v>10.362</v>
      </c>
      <c r="BG537" s="4">
        <v>0.28599999999999998</v>
      </c>
      <c r="BH537" s="4">
        <v>0.63</v>
      </c>
      <c r="BI537" s="4">
        <v>0.91600000000000004</v>
      </c>
      <c r="BJ537" s="4">
        <v>0.216</v>
      </c>
      <c r="BK537" s="4">
        <v>0.47499999999999998</v>
      </c>
      <c r="BL537" s="4">
        <v>0.69</v>
      </c>
      <c r="BM537" s="4">
        <v>2.5594999999999999</v>
      </c>
      <c r="BQ537" s="4">
        <v>0</v>
      </c>
      <c r="BR537" s="4">
        <v>0.35216199999999998</v>
      </c>
      <c r="BS537" s="4">
        <v>-5</v>
      </c>
      <c r="BT537" s="4">
        <v>3.3694000000000002E-2</v>
      </c>
      <c r="BU537" s="4">
        <v>8.6059590000000004</v>
      </c>
      <c r="BV537" s="4">
        <v>0.68061899999999997</v>
      </c>
    </row>
    <row r="538" spans="1:74" x14ac:dyDescent="0.25">
      <c r="A538" s="2">
        <v>42068</v>
      </c>
      <c r="B538" s="3">
        <v>5.4398148148148149E-3</v>
      </c>
      <c r="C538" s="4">
        <v>14.090999999999999</v>
      </c>
      <c r="D538" s="4">
        <v>0.1285</v>
      </c>
      <c r="E538" s="4">
        <v>1284.5454549999999</v>
      </c>
      <c r="F538" s="4">
        <v>15.3</v>
      </c>
      <c r="G538" s="4">
        <v>21.6</v>
      </c>
      <c r="H538" s="4">
        <v>231.7</v>
      </c>
      <c r="J538" s="4">
        <v>0</v>
      </c>
      <c r="K538" s="4">
        <v>0.87960000000000005</v>
      </c>
      <c r="L538" s="4">
        <v>12.394500000000001</v>
      </c>
      <c r="M538" s="4">
        <v>0.113</v>
      </c>
      <c r="N538" s="4">
        <v>13.4434</v>
      </c>
      <c r="O538" s="4">
        <v>19.025400000000001</v>
      </c>
      <c r="P538" s="4">
        <v>32.5</v>
      </c>
      <c r="Q538" s="4">
        <v>10.1319</v>
      </c>
      <c r="R538" s="4">
        <v>14.338900000000001</v>
      </c>
      <c r="S538" s="4">
        <v>24.5</v>
      </c>
      <c r="T538" s="4">
        <v>231.7304</v>
      </c>
      <c r="W538" s="4">
        <v>0</v>
      </c>
      <c r="X538" s="4">
        <v>0</v>
      </c>
      <c r="Y538" s="4">
        <v>11.9</v>
      </c>
      <c r="Z538" s="4">
        <v>878</v>
      </c>
      <c r="AA538" s="4">
        <v>921</v>
      </c>
      <c r="AB538" s="4">
        <v>849</v>
      </c>
      <c r="AC538" s="4">
        <v>47</v>
      </c>
      <c r="AD538" s="4">
        <v>5.46</v>
      </c>
      <c r="AE538" s="4">
        <v>0.13</v>
      </c>
      <c r="AF538" s="4">
        <v>989</v>
      </c>
      <c r="AG538" s="4">
        <v>-11</v>
      </c>
      <c r="AH538" s="4">
        <v>7</v>
      </c>
      <c r="AI538" s="4">
        <v>28</v>
      </c>
      <c r="AJ538" s="4">
        <v>189.1</v>
      </c>
      <c r="AK538" s="4">
        <v>138</v>
      </c>
      <c r="AL538" s="4">
        <v>1.7</v>
      </c>
      <c r="AM538" s="4">
        <v>195</v>
      </c>
      <c r="AN538" s="4" t="s">
        <v>155</v>
      </c>
      <c r="AO538" s="4">
        <v>2</v>
      </c>
      <c r="AP538" s="5">
        <v>0.92212962962962963</v>
      </c>
      <c r="AQ538" s="4">
        <v>47.163496000000002</v>
      </c>
      <c r="AR538" s="4">
        <v>-88.491578000000004</v>
      </c>
      <c r="AS538" s="4">
        <v>320.89999999999998</v>
      </c>
      <c r="AT538" s="4">
        <v>29.5</v>
      </c>
      <c r="AU538" s="4">
        <v>12</v>
      </c>
      <c r="AV538" s="4">
        <v>11</v>
      </c>
      <c r="AW538" s="4" t="s">
        <v>228</v>
      </c>
      <c r="AX538" s="4">
        <v>0.9</v>
      </c>
      <c r="AY538" s="4">
        <v>1.3</v>
      </c>
      <c r="AZ538" s="4">
        <v>1.9</v>
      </c>
      <c r="BA538" s="4">
        <v>14.023</v>
      </c>
      <c r="BB538" s="4">
        <v>14.91</v>
      </c>
      <c r="BC538" s="4">
        <v>1.06</v>
      </c>
      <c r="BD538" s="4">
        <v>13.69</v>
      </c>
      <c r="BE538" s="4">
        <v>3000.1489999999999</v>
      </c>
      <c r="BF538" s="4">
        <v>17.407</v>
      </c>
      <c r="BG538" s="4">
        <v>0.34100000000000003</v>
      </c>
      <c r="BH538" s="4">
        <v>0.48199999999999998</v>
      </c>
      <c r="BI538" s="4">
        <v>0.82299999999999995</v>
      </c>
      <c r="BJ538" s="4">
        <v>0.25700000000000001</v>
      </c>
      <c r="BK538" s="4">
        <v>0.36299999999999999</v>
      </c>
      <c r="BL538" s="4">
        <v>0.62</v>
      </c>
      <c r="BM538" s="4">
        <v>1.8549</v>
      </c>
      <c r="BQ538" s="4">
        <v>0</v>
      </c>
      <c r="BR538" s="4">
        <v>0.39100499999999999</v>
      </c>
      <c r="BS538" s="4">
        <v>-5</v>
      </c>
      <c r="BT538" s="4">
        <v>3.0897999999999998E-2</v>
      </c>
      <c r="BU538" s="4">
        <v>9.5551849999999998</v>
      </c>
      <c r="BV538" s="4">
        <v>0.62414199999999997</v>
      </c>
    </row>
    <row r="539" spans="1:74" x14ac:dyDescent="0.25">
      <c r="A539" s="2">
        <v>42068</v>
      </c>
      <c r="B539" s="3">
        <v>5.4513888888888884E-3</v>
      </c>
      <c r="C539" s="4">
        <v>14.614000000000001</v>
      </c>
      <c r="D539" s="4">
        <v>0.51090000000000002</v>
      </c>
      <c r="E539" s="4">
        <v>5109.2375599999996</v>
      </c>
      <c r="F539" s="4">
        <v>26.2</v>
      </c>
      <c r="G539" s="4">
        <v>20.5</v>
      </c>
      <c r="H539" s="4">
        <v>467.5</v>
      </c>
      <c r="J539" s="4">
        <v>0</v>
      </c>
      <c r="K539" s="4">
        <v>0.87209999999999999</v>
      </c>
      <c r="L539" s="4">
        <v>12.7448</v>
      </c>
      <c r="M539" s="4">
        <v>0.4456</v>
      </c>
      <c r="N539" s="4">
        <v>22.817599999999999</v>
      </c>
      <c r="O539" s="4">
        <v>17.878</v>
      </c>
      <c r="P539" s="4">
        <v>40.700000000000003</v>
      </c>
      <c r="Q539" s="4">
        <v>17.196999999999999</v>
      </c>
      <c r="R539" s="4">
        <v>13.4741</v>
      </c>
      <c r="S539" s="4">
        <v>30.7</v>
      </c>
      <c r="T539" s="4">
        <v>467.50360000000001</v>
      </c>
      <c r="W539" s="4">
        <v>0</v>
      </c>
      <c r="X539" s="4">
        <v>0</v>
      </c>
      <c r="Y539" s="4">
        <v>11.9</v>
      </c>
      <c r="Z539" s="4">
        <v>882</v>
      </c>
      <c r="AA539" s="4">
        <v>924</v>
      </c>
      <c r="AB539" s="4">
        <v>853</v>
      </c>
      <c r="AC539" s="4">
        <v>47</v>
      </c>
      <c r="AD539" s="4">
        <v>5.46</v>
      </c>
      <c r="AE539" s="4">
        <v>0.13</v>
      </c>
      <c r="AF539" s="4">
        <v>989</v>
      </c>
      <c r="AG539" s="4">
        <v>-11</v>
      </c>
      <c r="AH539" s="4">
        <v>7.1011009999999999</v>
      </c>
      <c r="AI539" s="4">
        <v>28</v>
      </c>
      <c r="AJ539" s="4">
        <v>189.9</v>
      </c>
      <c r="AK539" s="4">
        <v>138</v>
      </c>
      <c r="AL539" s="4">
        <v>1.9</v>
      </c>
      <c r="AM539" s="4">
        <v>195</v>
      </c>
      <c r="AN539" s="4" t="s">
        <v>155</v>
      </c>
      <c r="AO539" s="4">
        <v>2</v>
      </c>
      <c r="AP539" s="5">
        <v>0.92214120370370367</v>
      </c>
      <c r="AQ539" s="4">
        <v>47.163437000000002</v>
      </c>
      <c r="AR539" s="4">
        <v>-88.491737000000001</v>
      </c>
      <c r="AS539" s="4">
        <v>320.7</v>
      </c>
      <c r="AT539" s="4">
        <v>29.7</v>
      </c>
      <c r="AU539" s="4">
        <v>12</v>
      </c>
      <c r="AV539" s="4">
        <v>11</v>
      </c>
      <c r="AW539" s="4" t="s">
        <v>228</v>
      </c>
      <c r="AX539" s="4">
        <v>0.9</v>
      </c>
      <c r="AY539" s="4">
        <v>1.3</v>
      </c>
      <c r="AZ539" s="4">
        <v>1.9</v>
      </c>
      <c r="BA539" s="4">
        <v>14.023</v>
      </c>
      <c r="BB539" s="4">
        <v>14</v>
      </c>
      <c r="BC539" s="4">
        <v>1</v>
      </c>
      <c r="BD539" s="4">
        <v>14.666</v>
      </c>
      <c r="BE539" s="4">
        <v>2919.7840000000001</v>
      </c>
      <c r="BF539" s="4">
        <v>64.97</v>
      </c>
      <c r="BG539" s="4">
        <v>0.54700000000000004</v>
      </c>
      <c r="BH539" s="4">
        <v>0.42899999999999999</v>
      </c>
      <c r="BI539" s="4">
        <v>0.97599999999999998</v>
      </c>
      <c r="BJ539" s="4">
        <v>0.41299999999999998</v>
      </c>
      <c r="BK539" s="4">
        <v>0.32300000000000001</v>
      </c>
      <c r="BL539" s="4">
        <v>0.73599999999999999</v>
      </c>
      <c r="BM539" s="4">
        <v>3.5417999999999998</v>
      </c>
      <c r="BQ539" s="4">
        <v>0</v>
      </c>
      <c r="BR539" s="4">
        <v>0.49315599999999998</v>
      </c>
      <c r="BS539" s="4">
        <v>-5</v>
      </c>
      <c r="BT539" s="4">
        <v>3.0202E-2</v>
      </c>
      <c r="BU539" s="4">
        <v>12.051504</v>
      </c>
      <c r="BV539" s="4">
        <v>0.61008399999999996</v>
      </c>
    </row>
    <row r="540" spans="1:74" x14ac:dyDescent="0.25">
      <c r="A540" s="2">
        <v>42068</v>
      </c>
      <c r="B540" s="3">
        <v>5.4629629629629637E-3</v>
      </c>
      <c r="C540" s="4">
        <v>14.281000000000001</v>
      </c>
      <c r="D540" s="4">
        <v>0.68179999999999996</v>
      </c>
      <c r="E540" s="4">
        <v>6817.7288429999999</v>
      </c>
      <c r="F540" s="4">
        <v>54.9</v>
      </c>
      <c r="G540" s="4">
        <v>34</v>
      </c>
      <c r="H540" s="4">
        <v>640.79999999999995</v>
      </c>
      <c r="J540" s="4">
        <v>0.11</v>
      </c>
      <c r="K540" s="4">
        <v>0.873</v>
      </c>
      <c r="L540" s="4">
        <v>12.468</v>
      </c>
      <c r="M540" s="4">
        <v>0.59519999999999995</v>
      </c>
      <c r="N540" s="4">
        <v>47.961100000000002</v>
      </c>
      <c r="O540" s="4">
        <v>29.682700000000001</v>
      </c>
      <c r="P540" s="4">
        <v>77.599999999999994</v>
      </c>
      <c r="Q540" s="4">
        <v>36.148400000000002</v>
      </c>
      <c r="R540" s="4">
        <v>22.3719</v>
      </c>
      <c r="S540" s="4">
        <v>58.5</v>
      </c>
      <c r="T540" s="4">
        <v>640.80319999999995</v>
      </c>
      <c r="W540" s="4">
        <v>0</v>
      </c>
      <c r="X540" s="4">
        <v>9.35E-2</v>
      </c>
      <c r="Y540" s="4">
        <v>11.9</v>
      </c>
      <c r="Z540" s="4">
        <v>885</v>
      </c>
      <c r="AA540" s="4">
        <v>925</v>
      </c>
      <c r="AB540" s="4">
        <v>856</v>
      </c>
      <c r="AC540" s="4">
        <v>47.1</v>
      </c>
      <c r="AD540" s="4">
        <v>5.47</v>
      </c>
      <c r="AE540" s="4">
        <v>0.13</v>
      </c>
      <c r="AF540" s="4">
        <v>989</v>
      </c>
      <c r="AG540" s="4">
        <v>-11</v>
      </c>
      <c r="AH540" s="4">
        <v>8</v>
      </c>
      <c r="AI540" s="4">
        <v>28</v>
      </c>
      <c r="AJ540" s="4">
        <v>189.1</v>
      </c>
      <c r="AK540" s="4">
        <v>138</v>
      </c>
      <c r="AL540" s="4">
        <v>2.1</v>
      </c>
      <c r="AM540" s="4">
        <v>195</v>
      </c>
      <c r="AN540" s="4" t="s">
        <v>155</v>
      </c>
      <c r="AO540" s="4">
        <v>2</v>
      </c>
      <c r="AP540" s="5">
        <v>0.92215277777777782</v>
      </c>
      <c r="AQ540" s="4">
        <v>47.163389000000002</v>
      </c>
      <c r="AR540" s="4">
        <v>-88.491896999999994</v>
      </c>
      <c r="AS540" s="4">
        <v>320.7</v>
      </c>
      <c r="AT540" s="4">
        <v>29.7</v>
      </c>
      <c r="AU540" s="4">
        <v>12</v>
      </c>
      <c r="AV540" s="4">
        <v>11</v>
      </c>
      <c r="AW540" s="4" t="s">
        <v>228</v>
      </c>
      <c r="AX540" s="4">
        <v>1.0129999999999999</v>
      </c>
      <c r="AY540" s="4">
        <v>1.526</v>
      </c>
      <c r="AZ540" s="4">
        <v>2.1259999999999999</v>
      </c>
      <c r="BA540" s="4">
        <v>14.023</v>
      </c>
      <c r="BB540" s="4">
        <v>14.1</v>
      </c>
      <c r="BC540" s="4">
        <v>1.01</v>
      </c>
      <c r="BD540" s="4">
        <v>14.545</v>
      </c>
      <c r="BE540" s="4">
        <v>2880.337</v>
      </c>
      <c r="BF540" s="4">
        <v>87.516000000000005</v>
      </c>
      <c r="BG540" s="4">
        <v>1.1599999999999999</v>
      </c>
      <c r="BH540" s="4">
        <v>0.71799999999999997</v>
      </c>
      <c r="BI540" s="4">
        <v>1.8779999999999999</v>
      </c>
      <c r="BJ540" s="4">
        <v>0.875</v>
      </c>
      <c r="BK540" s="4">
        <v>0.54100000000000004</v>
      </c>
      <c r="BL540" s="4">
        <v>1.4159999999999999</v>
      </c>
      <c r="BM540" s="4">
        <v>4.8955000000000002</v>
      </c>
      <c r="BQ540" s="4">
        <v>15.705</v>
      </c>
      <c r="BR540" s="4">
        <v>0.53032999999999997</v>
      </c>
      <c r="BS540" s="4">
        <v>-5</v>
      </c>
      <c r="BT540" s="4">
        <v>3.1592000000000002E-2</v>
      </c>
      <c r="BU540" s="4">
        <v>12.95994</v>
      </c>
      <c r="BV540" s="4">
        <v>0.638158</v>
      </c>
    </row>
    <row r="541" spans="1:74" x14ac:dyDescent="0.25">
      <c r="A541" s="2">
        <v>42068</v>
      </c>
      <c r="B541" s="3">
        <v>5.4745370370370373E-3</v>
      </c>
      <c r="C541" s="4">
        <v>14.65</v>
      </c>
      <c r="D541" s="4">
        <v>0.42870000000000003</v>
      </c>
      <c r="E541" s="4">
        <v>4287.3829429999996</v>
      </c>
      <c r="F541" s="4">
        <v>95</v>
      </c>
      <c r="G541" s="4">
        <v>26.9</v>
      </c>
      <c r="H541" s="4">
        <v>412.3</v>
      </c>
      <c r="J541" s="4">
        <v>0.35</v>
      </c>
      <c r="K541" s="4">
        <v>0.87260000000000004</v>
      </c>
      <c r="L541" s="4">
        <v>12.7828</v>
      </c>
      <c r="M541" s="4">
        <v>0.37409999999999999</v>
      </c>
      <c r="N541" s="4">
        <v>82.920500000000004</v>
      </c>
      <c r="O541" s="4">
        <v>23.472100000000001</v>
      </c>
      <c r="P541" s="4">
        <v>106.4</v>
      </c>
      <c r="Q541" s="4">
        <v>62.520400000000002</v>
      </c>
      <c r="R541" s="4">
        <v>17.697500000000002</v>
      </c>
      <c r="S541" s="4">
        <v>80.2</v>
      </c>
      <c r="T541" s="4">
        <v>412.26440000000002</v>
      </c>
      <c r="W541" s="4">
        <v>0</v>
      </c>
      <c r="X541" s="4">
        <v>0.30919999999999997</v>
      </c>
      <c r="Y541" s="4">
        <v>11.9</v>
      </c>
      <c r="Z541" s="4">
        <v>883</v>
      </c>
      <c r="AA541" s="4">
        <v>925</v>
      </c>
      <c r="AB541" s="4">
        <v>856</v>
      </c>
      <c r="AC541" s="4">
        <v>48</v>
      </c>
      <c r="AD541" s="4">
        <v>5.58</v>
      </c>
      <c r="AE541" s="4">
        <v>0.13</v>
      </c>
      <c r="AF541" s="4">
        <v>989</v>
      </c>
      <c r="AG541" s="4">
        <v>-11</v>
      </c>
      <c r="AH541" s="4">
        <v>8</v>
      </c>
      <c r="AI541" s="4">
        <v>28</v>
      </c>
      <c r="AJ541" s="4">
        <v>190</v>
      </c>
      <c r="AK541" s="4">
        <v>138</v>
      </c>
      <c r="AL541" s="4">
        <v>1.9</v>
      </c>
      <c r="AM541" s="4">
        <v>195</v>
      </c>
      <c r="AN541" s="4" t="s">
        <v>155</v>
      </c>
      <c r="AO541" s="4">
        <v>2</v>
      </c>
      <c r="AP541" s="5">
        <v>0.92216435185185175</v>
      </c>
      <c r="AQ541" s="4">
        <v>47.163274000000001</v>
      </c>
      <c r="AR541" s="4">
        <v>-88.492002999999997</v>
      </c>
      <c r="AS541" s="4">
        <v>320.8</v>
      </c>
      <c r="AT541" s="4">
        <v>29.7</v>
      </c>
      <c r="AU541" s="4">
        <v>12</v>
      </c>
      <c r="AV541" s="4">
        <v>11</v>
      </c>
      <c r="AW541" s="4" t="s">
        <v>228</v>
      </c>
      <c r="AX541" s="4">
        <v>1.1000000000000001</v>
      </c>
      <c r="AY541" s="4">
        <v>1.7</v>
      </c>
      <c r="AZ541" s="4">
        <v>2.2999999999999998</v>
      </c>
      <c r="BA541" s="4">
        <v>14.023</v>
      </c>
      <c r="BB541" s="4">
        <v>14.06</v>
      </c>
      <c r="BC541" s="4">
        <v>1</v>
      </c>
      <c r="BD541" s="4">
        <v>14.603999999999999</v>
      </c>
      <c r="BE541" s="4">
        <v>2937.172</v>
      </c>
      <c r="BF541" s="4">
        <v>54.710999999999999</v>
      </c>
      <c r="BG541" s="4">
        <v>1.9950000000000001</v>
      </c>
      <c r="BH541" s="4">
        <v>0.56499999999999995</v>
      </c>
      <c r="BI541" s="4">
        <v>2.56</v>
      </c>
      <c r="BJ541" s="4">
        <v>1.504</v>
      </c>
      <c r="BK541" s="4">
        <v>0.42599999999999999</v>
      </c>
      <c r="BL541" s="4">
        <v>1.93</v>
      </c>
      <c r="BM541" s="4">
        <v>3.1326000000000001</v>
      </c>
      <c r="BQ541" s="4">
        <v>51.651000000000003</v>
      </c>
      <c r="BR541" s="4">
        <v>0.45828400000000002</v>
      </c>
      <c r="BS541" s="4">
        <v>-5</v>
      </c>
      <c r="BT541" s="4">
        <v>2.8407999999999999E-2</v>
      </c>
      <c r="BU541" s="4">
        <v>11.199315</v>
      </c>
      <c r="BV541" s="4">
        <v>0.57384199999999996</v>
      </c>
    </row>
    <row r="542" spans="1:74" x14ac:dyDescent="0.25">
      <c r="A542" s="2">
        <v>42068</v>
      </c>
      <c r="B542" s="3">
        <v>5.4861111111111117E-3</v>
      </c>
      <c r="C542" s="4">
        <v>14.475</v>
      </c>
      <c r="D542" s="4">
        <v>0.8004</v>
      </c>
      <c r="E542" s="4">
        <v>8004.4301770000002</v>
      </c>
      <c r="F542" s="4">
        <v>105.4</v>
      </c>
      <c r="G542" s="4">
        <v>26.7</v>
      </c>
      <c r="H542" s="4">
        <v>560.9</v>
      </c>
      <c r="J542" s="4">
        <v>0.6</v>
      </c>
      <c r="K542" s="4">
        <v>0.87050000000000005</v>
      </c>
      <c r="L542" s="4">
        <v>12.6014</v>
      </c>
      <c r="M542" s="4">
        <v>0.69679999999999997</v>
      </c>
      <c r="N542" s="4">
        <v>91.755399999999995</v>
      </c>
      <c r="O542" s="4">
        <v>23.243500000000001</v>
      </c>
      <c r="P542" s="4">
        <v>115</v>
      </c>
      <c r="Q542" s="4">
        <v>69.181799999999996</v>
      </c>
      <c r="R542" s="4">
        <v>17.525200000000002</v>
      </c>
      <c r="S542" s="4">
        <v>86.7</v>
      </c>
      <c r="T542" s="4">
        <v>560.87710000000004</v>
      </c>
      <c r="W542" s="4">
        <v>0</v>
      </c>
      <c r="X542" s="4">
        <v>0.52229999999999999</v>
      </c>
      <c r="Y542" s="4">
        <v>11.9</v>
      </c>
      <c r="Z542" s="4">
        <v>883</v>
      </c>
      <c r="AA542" s="4">
        <v>926</v>
      </c>
      <c r="AB542" s="4">
        <v>855</v>
      </c>
      <c r="AC542" s="4">
        <v>48</v>
      </c>
      <c r="AD542" s="4">
        <v>5.58</v>
      </c>
      <c r="AE542" s="4">
        <v>0.13</v>
      </c>
      <c r="AF542" s="4">
        <v>989</v>
      </c>
      <c r="AG542" s="4">
        <v>-11</v>
      </c>
      <c r="AH542" s="4">
        <v>8</v>
      </c>
      <c r="AI542" s="4">
        <v>28</v>
      </c>
      <c r="AJ542" s="4">
        <v>189.9</v>
      </c>
      <c r="AK542" s="4">
        <v>138</v>
      </c>
      <c r="AL542" s="4">
        <v>2</v>
      </c>
      <c r="AM542" s="4">
        <v>195</v>
      </c>
      <c r="AN542" s="4" t="s">
        <v>155</v>
      </c>
      <c r="AO542" s="4">
        <v>2</v>
      </c>
      <c r="AP542" s="5">
        <v>0.9221759259259259</v>
      </c>
      <c r="AQ542" s="4">
        <v>47.163125000000001</v>
      </c>
      <c r="AR542" s="4">
        <v>-88.492053999999996</v>
      </c>
      <c r="AS542" s="4">
        <v>321.10000000000002</v>
      </c>
      <c r="AT542" s="4">
        <v>31.6</v>
      </c>
      <c r="AU542" s="4">
        <v>12</v>
      </c>
      <c r="AV542" s="4">
        <v>11</v>
      </c>
      <c r="AW542" s="4" t="s">
        <v>228</v>
      </c>
      <c r="AX542" s="4">
        <v>1.1000000000000001</v>
      </c>
      <c r="AY542" s="4">
        <v>1.7</v>
      </c>
      <c r="AZ542" s="4">
        <v>2.2999999999999998</v>
      </c>
      <c r="BA542" s="4">
        <v>14.023</v>
      </c>
      <c r="BB542" s="4">
        <v>13.83</v>
      </c>
      <c r="BC542" s="4">
        <v>0.99</v>
      </c>
      <c r="BD542" s="4">
        <v>14.871</v>
      </c>
      <c r="BE542" s="4">
        <v>2861.5120000000002</v>
      </c>
      <c r="BF542" s="4">
        <v>100.711</v>
      </c>
      <c r="BG542" s="4">
        <v>2.1819999999999999</v>
      </c>
      <c r="BH542" s="4">
        <v>0.55300000000000005</v>
      </c>
      <c r="BI542" s="4">
        <v>2.7349999999999999</v>
      </c>
      <c r="BJ542" s="4">
        <v>1.645</v>
      </c>
      <c r="BK542" s="4">
        <v>0.41699999999999998</v>
      </c>
      <c r="BL542" s="4">
        <v>2.0619999999999998</v>
      </c>
      <c r="BM542" s="4">
        <v>4.2118000000000002</v>
      </c>
      <c r="BQ542" s="4">
        <v>86.242000000000004</v>
      </c>
      <c r="BR542" s="4">
        <v>0.50722</v>
      </c>
      <c r="BS542" s="4">
        <v>-5</v>
      </c>
      <c r="BT542" s="4">
        <v>3.1795999999999998E-2</v>
      </c>
      <c r="BU542" s="4">
        <v>12.395189</v>
      </c>
      <c r="BV542" s="4">
        <v>0.64227900000000004</v>
      </c>
    </row>
    <row r="543" spans="1:74" x14ac:dyDescent="0.25">
      <c r="A543" s="2">
        <v>42068</v>
      </c>
      <c r="B543" s="3">
        <v>5.4976851851851853E-3</v>
      </c>
      <c r="C543" s="4">
        <v>14.37</v>
      </c>
      <c r="D543" s="4">
        <v>0.84699999999999998</v>
      </c>
      <c r="E543" s="4">
        <v>8469.9197430000004</v>
      </c>
      <c r="F543" s="4">
        <v>109.8</v>
      </c>
      <c r="G543" s="4">
        <v>18.100000000000001</v>
      </c>
      <c r="H543" s="4">
        <v>701.8</v>
      </c>
      <c r="J543" s="4">
        <v>0.6</v>
      </c>
      <c r="K543" s="4">
        <v>0.87080000000000002</v>
      </c>
      <c r="L543" s="4">
        <v>12.513400000000001</v>
      </c>
      <c r="M543" s="4">
        <v>0.73760000000000003</v>
      </c>
      <c r="N543" s="4">
        <v>95.6143</v>
      </c>
      <c r="O543" s="4">
        <v>15.7616</v>
      </c>
      <c r="P543" s="4">
        <v>111.4</v>
      </c>
      <c r="Q543" s="4">
        <v>72.091300000000004</v>
      </c>
      <c r="R543" s="4">
        <v>11.883900000000001</v>
      </c>
      <c r="S543" s="4">
        <v>84</v>
      </c>
      <c r="T543" s="4">
        <v>701.84559999999999</v>
      </c>
      <c r="W543" s="4">
        <v>0</v>
      </c>
      <c r="X543" s="4">
        <v>0.52249999999999996</v>
      </c>
      <c r="Y543" s="4">
        <v>11.9</v>
      </c>
      <c r="Z543" s="4">
        <v>886</v>
      </c>
      <c r="AA543" s="4">
        <v>927</v>
      </c>
      <c r="AB543" s="4">
        <v>856</v>
      </c>
      <c r="AC543" s="4">
        <v>48</v>
      </c>
      <c r="AD543" s="4">
        <v>5.58</v>
      </c>
      <c r="AE543" s="4">
        <v>0.13</v>
      </c>
      <c r="AF543" s="4">
        <v>989</v>
      </c>
      <c r="AG543" s="4">
        <v>-11</v>
      </c>
      <c r="AH543" s="4">
        <v>7.8979999999999997</v>
      </c>
      <c r="AI543" s="4">
        <v>28</v>
      </c>
      <c r="AJ543" s="4">
        <v>189.1</v>
      </c>
      <c r="AK543" s="4">
        <v>138.1</v>
      </c>
      <c r="AL543" s="4">
        <v>2</v>
      </c>
      <c r="AM543" s="4">
        <v>195</v>
      </c>
      <c r="AN543" s="4" t="s">
        <v>155</v>
      </c>
      <c r="AO543" s="4">
        <v>2</v>
      </c>
      <c r="AP543" s="5">
        <v>0.92218750000000005</v>
      </c>
      <c r="AQ543" s="4">
        <v>47.162992000000003</v>
      </c>
      <c r="AR543" s="4">
        <v>-88.492097000000001</v>
      </c>
      <c r="AS543" s="4">
        <v>321.39999999999998</v>
      </c>
      <c r="AT543" s="4">
        <v>33</v>
      </c>
      <c r="AU543" s="4">
        <v>12</v>
      </c>
      <c r="AV543" s="4">
        <v>11</v>
      </c>
      <c r="AW543" s="4" t="s">
        <v>228</v>
      </c>
      <c r="AX543" s="4">
        <v>1.1000000000000001</v>
      </c>
      <c r="AY543" s="4">
        <v>1.7</v>
      </c>
      <c r="AZ543" s="4">
        <v>2.2999999999999998</v>
      </c>
      <c r="BA543" s="4">
        <v>14.023</v>
      </c>
      <c r="BB543" s="4">
        <v>13.85</v>
      </c>
      <c r="BC543" s="4">
        <v>0.99</v>
      </c>
      <c r="BD543" s="4">
        <v>14.836</v>
      </c>
      <c r="BE543" s="4">
        <v>2848.6219999999998</v>
      </c>
      <c r="BF543" s="4">
        <v>106.86499999999999</v>
      </c>
      <c r="BG543" s="4">
        <v>2.2789999999999999</v>
      </c>
      <c r="BH543" s="4">
        <v>0.376</v>
      </c>
      <c r="BI543" s="4">
        <v>2.6549999999999998</v>
      </c>
      <c r="BJ543" s="4">
        <v>1.7190000000000001</v>
      </c>
      <c r="BK543" s="4">
        <v>0.28299999999999997</v>
      </c>
      <c r="BL543" s="4">
        <v>2.0019999999999998</v>
      </c>
      <c r="BM543" s="4">
        <v>5.2835000000000001</v>
      </c>
      <c r="BQ543" s="4">
        <v>86.483000000000004</v>
      </c>
      <c r="BR543" s="4">
        <v>0.59926800000000002</v>
      </c>
      <c r="BS543" s="4">
        <v>-5</v>
      </c>
      <c r="BT543" s="4">
        <v>3.0102E-2</v>
      </c>
      <c r="BU543" s="4">
        <v>14.644612</v>
      </c>
      <c r="BV543" s="4">
        <v>0.60806000000000004</v>
      </c>
    </row>
    <row r="544" spans="1:74" x14ac:dyDescent="0.25">
      <c r="A544" s="2">
        <v>42068</v>
      </c>
      <c r="B544" s="3">
        <v>5.5092592592592589E-3</v>
      </c>
      <c r="C544" s="4">
        <v>14.326000000000001</v>
      </c>
      <c r="D544" s="4">
        <v>0.48020000000000002</v>
      </c>
      <c r="E544" s="4">
        <v>4802</v>
      </c>
      <c r="F544" s="4">
        <v>98.2</v>
      </c>
      <c r="G544" s="4">
        <v>30.8</v>
      </c>
      <c r="H544" s="4">
        <v>524.29999999999995</v>
      </c>
      <c r="J544" s="4">
        <v>0.49</v>
      </c>
      <c r="K544" s="4">
        <v>0.87450000000000006</v>
      </c>
      <c r="L544" s="4">
        <v>12.527900000000001</v>
      </c>
      <c r="M544" s="4">
        <v>0.4199</v>
      </c>
      <c r="N544" s="4">
        <v>85.879300000000001</v>
      </c>
      <c r="O544" s="4">
        <v>26.933299999999999</v>
      </c>
      <c r="P544" s="4">
        <v>112.8</v>
      </c>
      <c r="Q544" s="4">
        <v>64.751300000000001</v>
      </c>
      <c r="R544" s="4">
        <v>20.307200000000002</v>
      </c>
      <c r="S544" s="4">
        <v>85.1</v>
      </c>
      <c r="T544" s="4">
        <v>524.34109999999998</v>
      </c>
      <c r="W544" s="4">
        <v>0</v>
      </c>
      <c r="X544" s="4">
        <v>0.43149999999999999</v>
      </c>
      <c r="Y544" s="4">
        <v>11.9</v>
      </c>
      <c r="Z544" s="4">
        <v>884</v>
      </c>
      <c r="AA544" s="4">
        <v>925</v>
      </c>
      <c r="AB544" s="4">
        <v>854</v>
      </c>
      <c r="AC544" s="4">
        <v>48</v>
      </c>
      <c r="AD544" s="4">
        <v>5.58</v>
      </c>
      <c r="AE544" s="4">
        <v>0.13</v>
      </c>
      <c r="AF544" s="4">
        <v>989</v>
      </c>
      <c r="AG544" s="4">
        <v>-11</v>
      </c>
      <c r="AH544" s="4">
        <v>7.1020000000000003</v>
      </c>
      <c r="AI544" s="4">
        <v>28</v>
      </c>
      <c r="AJ544" s="4">
        <v>190</v>
      </c>
      <c r="AK544" s="4">
        <v>138.9</v>
      </c>
      <c r="AL544" s="4">
        <v>1.9</v>
      </c>
      <c r="AM544" s="4">
        <v>195</v>
      </c>
      <c r="AN544" s="4" t="s">
        <v>155</v>
      </c>
      <c r="AO544" s="4">
        <v>2</v>
      </c>
      <c r="AP544" s="5">
        <v>0.92219907407407409</v>
      </c>
      <c r="AQ544" s="4">
        <v>47.162837000000003</v>
      </c>
      <c r="AR544" s="4">
        <v>-88.492097999999999</v>
      </c>
      <c r="AS544" s="4">
        <v>321.60000000000002</v>
      </c>
      <c r="AT544" s="4">
        <v>34.299999999999997</v>
      </c>
      <c r="AU544" s="4">
        <v>12</v>
      </c>
      <c r="AV544" s="4">
        <v>11</v>
      </c>
      <c r="AW544" s="4" t="s">
        <v>228</v>
      </c>
      <c r="AX544" s="4">
        <v>1.1000000000000001</v>
      </c>
      <c r="AY544" s="4">
        <v>1.7</v>
      </c>
      <c r="AZ544" s="4">
        <v>2.2999999999999998</v>
      </c>
      <c r="BA544" s="4">
        <v>14.023</v>
      </c>
      <c r="BB544" s="4">
        <v>14.28</v>
      </c>
      <c r="BC544" s="4">
        <v>1.02</v>
      </c>
      <c r="BD544" s="4">
        <v>14.353999999999999</v>
      </c>
      <c r="BE544" s="4">
        <v>2922.549</v>
      </c>
      <c r="BF544" s="4">
        <v>62.348999999999997</v>
      </c>
      <c r="BG544" s="4">
        <v>2.0979999999999999</v>
      </c>
      <c r="BH544" s="4">
        <v>0.65800000000000003</v>
      </c>
      <c r="BI544" s="4">
        <v>2.7559999999999998</v>
      </c>
      <c r="BJ544" s="4">
        <v>1.5820000000000001</v>
      </c>
      <c r="BK544" s="4">
        <v>0.496</v>
      </c>
      <c r="BL544" s="4">
        <v>2.0779999999999998</v>
      </c>
      <c r="BM544" s="4">
        <v>4.0449999999999999</v>
      </c>
      <c r="BQ544" s="4">
        <v>73.195999999999998</v>
      </c>
      <c r="BR544" s="4">
        <v>0.53459400000000001</v>
      </c>
      <c r="BS544" s="4">
        <v>-5</v>
      </c>
      <c r="BT544" s="4">
        <v>3.1102000000000001E-2</v>
      </c>
      <c r="BU544" s="4">
        <v>13.064140999999999</v>
      </c>
      <c r="BV544" s="4">
        <v>0.62826000000000004</v>
      </c>
    </row>
    <row r="545" spans="1:74" x14ac:dyDescent="0.25">
      <c r="A545" s="2">
        <v>42068</v>
      </c>
      <c r="B545" s="3">
        <v>5.5208333333333333E-3</v>
      </c>
      <c r="C545" s="4">
        <v>14.242000000000001</v>
      </c>
      <c r="D545" s="4">
        <v>0.1799</v>
      </c>
      <c r="E545" s="4">
        <v>1799.1903170000001</v>
      </c>
      <c r="F545" s="4">
        <v>81.2</v>
      </c>
      <c r="G545" s="4">
        <v>35.700000000000003</v>
      </c>
      <c r="H545" s="4">
        <v>340.8</v>
      </c>
      <c r="J545" s="4">
        <v>0.3</v>
      </c>
      <c r="K545" s="4">
        <v>0.87790000000000001</v>
      </c>
      <c r="L545" s="4">
        <v>12.5031</v>
      </c>
      <c r="M545" s="4">
        <v>0.158</v>
      </c>
      <c r="N545" s="4">
        <v>71.245099999999994</v>
      </c>
      <c r="O545" s="4">
        <v>31.315200000000001</v>
      </c>
      <c r="P545" s="4">
        <v>102.6</v>
      </c>
      <c r="Q545" s="4">
        <v>53.717399999999998</v>
      </c>
      <c r="R545" s="4">
        <v>23.6111</v>
      </c>
      <c r="S545" s="4">
        <v>77.3</v>
      </c>
      <c r="T545" s="4">
        <v>340.8057</v>
      </c>
      <c r="W545" s="4">
        <v>0</v>
      </c>
      <c r="X545" s="4">
        <v>0.26340000000000002</v>
      </c>
      <c r="Y545" s="4">
        <v>11.9</v>
      </c>
      <c r="Z545" s="4">
        <v>881</v>
      </c>
      <c r="AA545" s="4">
        <v>921</v>
      </c>
      <c r="AB545" s="4">
        <v>852</v>
      </c>
      <c r="AC545" s="4">
        <v>48</v>
      </c>
      <c r="AD545" s="4">
        <v>5.58</v>
      </c>
      <c r="AE545" s="4">
        <v>0.13</v>
      </c>
      <c r="AF545" s="4">
        <v>989</v>
      </c>
      <c r="AG545" s="4">
        <v>-11</v>
      </c>
      <c r="AH545" s="4">
        <v>7.8979999999999997</v>
      </c>
      <c r="AI545" s="4">
        <v>28</v>
      </c>
      <c r="AJ545" s="4">
        <v>190</v>
      </c>
      <c r="AK545" s="4">
        <v>138</v>
      </c>
      <c r="AL545" s="4">
        <v>1.9</v>
      </c>
      <c r="AM545" s="4">
        <v>195</v>
      </c>
      <c r="AN545" s="4" t="s">
        <v>155</v>
      </c>
      <c r="AO545" s="4">
        <v>2</v>
      </c>
      <c r="AP545" s="5">
        <v>0.92221064814814813</v>
      </c>
      <c r="AQ545" s="4">
        <v>47.162681999999997</v>
      </c>
      <c r="AR545" s="4">
        <v>-88.492093999999994</v>
      </c>
      <c r="AS545" s="4">
        <v>321.8</v>
      </c>
      <c r="AT545" s="4">
        <v>35.299999999999997</v>
      </c>
      <c r="AU545" s="4">
        <v>12</v>
      </c>
      <c r="AV545" s="4">
        <v>10</v>
      </c>
      <c r="AW545" s="4" t="s">
        <v>228</v>
      </c>
      <c r="AX545" s="4">
        <v>1.2130000000000001</v>
      </c>
      <c r="AY545" s="4">
        <v>1.9259999999999999</v>
      </c>
      <c r="AZ545" s="4">
        <v>2.5259999999999998</v>
      </c>
      <c r="BA545" s="4">
        <v>14.023</v>
      </c>
      <c r="BB545" s="4">
        <v>14.69</v>
      </c>
      <c r="BC545" s="4">
        <v>1.05</v>
      </c>
      <c r="BD545" s="4">
        <v>13.907999999999999</v>
      </c>
      <c r="BE545" s="4">
        <v>2987.1010000000001</v>
      </c>
      <c r="BF545" s="4">
        <v>24.018000000000001</v>
      </c>
      <c r="BG545" s="4">
        <v>1.782</v>
      </c>
      <c r="BH545" s="4">
        <v>0.78300000000000003</v>
      </c>
      <c r="BI545" s="4">
        <v>2.5659999999999998</v>
      </c>
      <c r="BJ545" s="4">
        <v>1.3440000000000001</v>
      </c>
      <c r="BK545" s="4">
        <v>0.59099999999999997</v>
      </c>
      <c r="BL545" s="4">
        <v>1.9350000000000001</v>
      </c>
      <c r="BM545" s="4">
        <v>2.6924999999999999</v>
      </c>
      <c r="BQ545" s="4">
        <v>45.750999999999998</v>
      </c>
      <c r="BR545" s="4">
        <v>0.48914200000000002</v>
      </c>
      <c r="BS545" s="4">
        <v>-5</v>
      </c>
      <c r="BT545" s="4">
        <v>3.1694E-2</v>
      </c>
      <c r="BU545" s="4">
        <v>11.953408</v>
      </c>
      <c r="BV545" s="4">
        <v>0.64021899999999998</v>
      </c>
    </row>
    <row r="546" spans="1:74" x14ac:dyDescent="0.25">
      <c r="A546" s="2">
        <v>42068</v>
      </c>
      <c r="B546" s="3">
        <v>5.5324074074074069E-3</v>
      </c>
      <c r="C546" s="4">
        <v>14.47</v>
      </c>
      <c r="D546" s="4">
        <v>6.4500000000000002E-2</v>
      </c>
      <c r="E546" s="4">
        <v>645.37099499999999</v>
      </c>
      <c r="F546" s="4">
        <v>74.2</v>
      </c>
      <c r="G546" s="4">
        <v>80.099999999999994</v>
      </c>
      <c r="H546" s="4">
        <v>243.2</v>
      </c>
      <c r="J546" s="4">
        <v>0.2</v>
      </c>
      <c r="K546" s="4">
        <v>0.87719999999999998</v>
      </c>
      <c r="L546" s="4">
        <v>12.6935</v>
      </c>
      <c r="M546" s="4">
        <v>5.6599999999999998E-2</v>
      </c>
      <c r="N546" s="4">
        <v>65.116799999999998</v>
      </c>
      <c r="O546" s="4">
        <v>70.243499999999997</v>
      </c>
      <c r="P546" s="4">
        <v>135.4</v>
      </c>
      <c r="Q546" s="4">
        <v>49.096800000000002</v>
      </c>
      <c r="R546" s="4">
        <v>52.962200000000003</v>
      </c>
      <c r="S546" s="4">
        <v>102.1</v>
      </c>
      <c r="T546" s="4">
        <v>243.20320000000001</v>
      </c>
      <c r="W546" s="4">
        <v>0</v>
      </c>
      <c r="X546" s="4">
        <v>0.1754</v>
      </c>
      <c r="Y546" s="4">
        <v>11.8</v>
      </c>
      <c r="Z546" s="4">
        <v>884</v>
      </c>
      <c r="AA546" s="4">
        <v>924</v>
      </c>
      <c r="AB546" s="4">
        <v>856</v>
      </c>
      <c r="AC546" s="4">
        <v>48</v>
      </c>
      <c r="AD546" s="4">
        <v>5.58</v>
      </c>
      <c r="AE546" s="4">
        <v>0.13</v>
      </c>
      <c r="AF546" s="4">
        <v>989</v>
      </c>
      <c r="AG546" s="4">
        <v>-11</v>
      </c>
      <c r="AH546" s="4">
        <v>7.1020000000000003</v>
      </c>
      <c r="AI546" s="4">
        <v>28</v>
      </c>
      <c r="AJ546" s="4">
        <v>190</v>
      </c>
      <c r="AK546" s="4">
        <v>138.1</v>
      </c>
      <c r="AL546" s="4">
        <v>1.7</v>
      </c>
      <c r="AM546" s="4">
        <v>195</v>
      </c>
      <c r="AN546" s="4" t="s">
        <v>155</v>
      </c>
      <c r="AO546" s="4">
        <v>2</v>
      </c>
      <c r="AP546" s="5">
        <v>0.92222222222222217</v>
      </c>
      <c r="AQ546" s="4">
        <v>47.162540999999997</v>
      </c>
      <c r="AR546" s="4">
        <v>-88.492114000000001</v>
      </c>
      <c r="AS546" s="4">
        <v>321.8</v>
      </c>
      <c r="AT546" s="4">
        <v>35.299999999999997</v>
      </c>
      <c r="AU546" s="4">
        <v>12</v>
      </c>
      <c r="AV546" s="4">
        <v>10</v>
      </c>
      <c r="AW546" s="4" t="s">
        <v>227</v>
      </c>
      <c r="AX546" s="4">
        <v>1.3</v>
      </c>
      <c r="AY546" s="4">
        <v>2.1</v>
      </c>
      <c r="AZ546" s="4">
        <v>2.7</v>
      </c>
      <c r="BA546" s="4">
        <v>14.023</v>
      </c>
      <c r="BB546" s="4">
        <v>14.61</v>
      </c>
      <c r="BC546" s="4">
        <v>1.04</v>
      </c>
      <c r="BD546" s="4">
        <v>13.999000000000001</v>
      </c>
      <c r="BE546" s="4">
        <v>3013.7089999999998</v>
      </c>
      <c r="BF546" s="4">
        <v>8.5549999999999997</v>
      </c>
      <c r="BG546" s="4">
        <v>1.619</v>
      </c>
      <c r="BH546" s="4">
        <v>1.746</v>
      </c>
      <c r="BI546" s="4">
        <v>3.3650000000000002</v>
      </c>
      <c r="BJ546" s="4">
        <v>1.2210000000000001</v>
      </c>
      <c r="BK546" s="4">
        <v>1.3169999999999999</v>
      </c>
      <c r="BL546" s="4">
        <v>2.5379999999999998</v>
      </c>
      <c r="BM546" s="4">
        <v>1.9095</v>
      </c>
      <c r="BQ546" s="4">
        <v>30.286000000000001</v>
      </c>
      <c r="BR546" s="4">
        <v>0.50697999999999999</v>
      </c>
      <c r="BS546" s="4">
        <v>-5</v>
      </c>
      <c r="BT546" s="4">
        <v>2.9101999999999999E-2</v>
      </c>
      <c r="BU546" s="4">
        <v>12.389324</v>
      </c>
      <c r="BV546" s="4">
        <v>0.58786000000000005</v>
      </c>
    </row>
    <row r="547" spans="1:74" x14ac:dyDescent="0.25">
      <c r="A547" s="2">
        <v>42068</v>
      </c>
      <c r="B547" s="3">
        <v>5.5439814814814822E-3</v>
      </c>
      <c r="C547" s="4">
        <v>14.808</v>
      </c>
      <c r="D547" s="4">
        <v>0.14449999999999999</v>
      </c>
      <c r="E547" s="4">
        <v>1444.6923079999999</v>
      </c>
      <c r="F547" s="4">
        <v>76.599999999999994</v>
      </c>
      <c r="G547" s="4">
        <v>153.30000000000001</v>
      </c>
      <c r="H547" s="4">
        <v>277.10000000000002</v>
      </c>
      <c r="J547" s="4">
        <v>0.1</v>
      </c>
      <c r="K547" s="4">
        <v>0.874</v>
      </c>
      <c r="L547" s="4">
        <v>12.941599999999999</v>
      </c>
      <c r="M547" s="4">
        <v>0.1263</v>
      </c>
      <c r="N547" s="4">
        <v>66.9285</v>
      </c>
      <c r="O547" s="4">
        <v>133.98310000000001</v>
      </c>
      <c r="P547" s="4">
        <v>200.9</v>
      </c>
      <c r="Q547" s="4">
        <v>50.462800000000001</v>
      </c>
      <c r="R547" s="4">
        <v>101.02070000000001</v>
      </c>
      <c r="S547" s="4">
        <v>151.5</v>
      </c>
      <c r="T547" s="4">
        <v>277.05509999999998</v>
      </c>
      <c r="W547" s="4">
        <v>0</v>
      </c>
      <c r="X547" s="4">
        <v>8.7400000000000005E-2</v>
      </c>
      <c r="Y547" s="4">
        <v>11.9</v>
      </c>
      <c r="Z547" s="4">
        <v>888</v>
      </c>
      <c r="AA547" s="4">
        <v>931</v>
      </c>
      <c r="AB547" s="4">
        <v>859</v>
      </c>
      <c r="AC547" s="4">
        <v>48</v>
      </c>
      <c r="AD547" s="4">
        <v>5.58</v>
      </c>
      <c r="AE547" s="4">
        <v>0.13</v>
      </c>
      <c r="AF547" s="4">
        <v>989</v>
      </c>
      <c r="AG547" s="4">
        <v>-11</v>
      </c>
      <c r="AH547" s="4">
        <v>8</v>
      </c>
      <c r="AI547" s="4">
        <v>28</v>
      </c>
      <c r="AJ547" s="4">
        <v>190</v>
      </c>
      <c r="AK547" s="4">
        <v>139</v>
      </c>
      <c r="AL547" s="4">
        <v>1.9</v>
      </c>
      <c r="AM547" s="4">
        <v>195</v>
      </c>
      <c r="AN547" s="4" t="s">
        <v>155</v>
      </c>
      <c r="AO547" s="4">
        <v>2</v>
      </c>
      <c r="AP547" s="5">
        <v>0.92223379629629632</v>
      </c>
      <c r="AQ547" s="4">
        <v>47.162399999999998</v>
      </c>
      <c r="AR547" s="4">
        <v>-88.492133999999993</v>
      </c>
      <c r="AS547" s="4">
        <v>321.8</v>
      </c>
      <c r="AT547" s="4">
        <v>35.299999999999997</v>
      </c>
      <c r="AU547" s="4">
        <v>12</v>
      </c>
      <c r="AV547" s="4">
        <v>8</v>
      </c>
      <c r="AW547" s="4" t="s">
        <v>241</v>
      </c>
      <c r="AX547" s="4">
        <v>1.0742259999999999</v>
      </c>
      <c r="AY547" s="4">
        <v>1.8742259999999999</v>
      </c>
      <c r="AZ547" s="4">
        <v>2.2484519999999999</v>
      </c>
      <c r="BA547" s="4">
        <v>14.023</v>
      </c>
      <c r="BB547" s="4">
        <v>14.22</v>
      </c>
      <c r="BC547" s="4">
        <v>1.01</v>
      </c>
      <c r="BD547" s="4">
        <v>14.423</v>
      </c>
      <c r="BE547" s="4">
        <v>2997.0320000000002</v>
      </c>
      <c r="BF547" s="4">
        <v>18.61</v>
      </c>
      <c r="BG547" s="4">
        <v>1.623</v>
      </c>
      <c r="BH547" s="4">
        <v>3.2490000000000001</v>
      </c>
      <c r="BI547" s="4">
        <v>4.8719999999999999</v>
      </c>
      <c r="BJ547" s="4">
        <v>1.224</v>
      </c>
      <c r="BK547" s="4">
        <v>2.4500000000000002</v>
      </c>
      <c r="BL547" s="4">
        <v>3.6739999999999999</v>
      </c>
      <c r="BM547" s="4">
        <v>2.1217000000000001</v>
      </c>
      <c r="BQ547" s="4">
        <v>14.715999999999999</v>
      </c>
      <c r="BR547" s="4">
        <v>0.51034199999999996</v>
      </c>
      <c r="BS547" s="4">
        <v>-5</v>
      </c>
      <c r="BT547" s="4">
        <v>2.9796E-2</v>
      </c>
      <c r="BU547" s="4">
        <v>12.471482999999999</v>
      </c>
      <c r="BV547" s="4">
        <v>0.60187900000000005</v>
      </c>
    </row>
    <row r="548" spans="1:74" x14ac:dyDescent="0.25">
      <c r="A548" s="2">
        <v>42068</v>
      </c>
      <c r="B548" s="3">
        <v>5.5555555555555558E-3</v>
      </c>
      <c r="C548" s="4">
        <v>14.815</v>
      </c>
      <c r="D548" s="4">
        <v>0.63749999999999996</v>
      </c>
      <c r="E548" s="4">
        <v>6375.4851639999997</v>
      </c>
      <c r="F548" s="4">
        <v>90</v>
      </c>
      <c r="G548" s="4">
        <v>231.8</v>
      </c>
      <c r="H548" s="4">
        <v>497.9</v>
      </c>
      <c r="J548" s="4">
        <v>0.1</v>
      </c>
      <c r="K548" s="4">
        <v>0.86939999999999995</v>
      </c>
      <c r="L548" s="4">
        <v>12.880100000000001</v>
      </c>
      <c r="M548" s="4">
        <v>0.55430000000000001</v>
      </c>
      <c r="N548" s="4">
        <v>78.247600000000006</v>
      </c>
      <c r="O548" s="4">
        <v>201.53100000000001</v>
      </c>
      <c r="P548" s="4">
        <v>279.8</v>
      </c>
      <c r="Q548" s="4">
        <v>58.997100000000003</v>
      </c>
      <c r="R548" s="4">
        <v>151.9504</v>
      </c>
      <c r="S548" s="4">
        <v>210.9</v>
      </c>
      <c r="T548" s="4">
        <v>497.8596</v>
      </c>
      <c r="W548" s="4">
        <v>0</v>
      </c>
      <c r="X548" s="4">
        <v>8.6900000000000005E-2</v>
      </c>
      <c r="Y548" s="4">
        <v>11.9</v>
      </c>
      <c r="Z548" s="4">
        <v>888</v>
      </c>
      <c r="AA548" s="4">
        <v>927</v>
      </c>
      <c r="AB548" s="4">
        <v>857</v>
      </c>
      <c r="AC548" s="4">
        <v>48</v>
      </c>
      <c r="AD548" s="4">
        <v>5.58</v>
      </c>
      <c r="AE548" s="4">
        <v>0.13</v>
      </c>
      <c r="AF548" s="4">
        <v>989</v>
      </c>
      <c r="AG548" s="4">
        <v>-11</v>
      </c>
      <c r="AH548" s="4">
        <v>7.8979999999999997</v>
      </c>
      <c r="AI548" s="4">
        <v>28</v>
      </c>
      <c r="AJ548" s="4">
        <v>190</v>
      </c>
      <c r="AK548" s="4">
        <v>139</v>
      </c>
      <c r="AL548" s="4">
        <v>1.9</v>
      </c>
      <c r="AM548" s="4">
        <v>195</v>
      </c>
      <c r="AN548" s="4" t="s">
        <v>155</v>
      </c>
      <c r="AO548" s="4">
        <v>2</v>
      </c>
      <c r="AP548" s="5">
        <v>0.92224537037037047</v>
      </c>
      <c r="AQ548" s="4">
        <v>47.162232000000003</v>
      </c>
      <c r="AR548" s="4">
        <v>-88.492053999999996</v>
      </c>
      <c r="AS548" s="4">
        <v>321.60000000000002</v>
      </c>
      <c r="AT548" s="4">
        <v>38.700000000000003</v>
      </c>
      <c r="AU548" s="4">
        <v>12</v>
      </c>
      <c r="AV548" s="4">
        <v>10</v>
      </c>
      <c r="AW548" s="4" t="s">
        <v>232</v>
      </c>
      <c r="AX548" s="4">
        <v>0.9</v>
      </c>
      <c r="AY548" s="4">
        <v>1.7</v>
      </c>
      <c r="AZ548" s="4">
        <v>1.9</v>
      </c>
      <c r="BA548" s="4">
        <v>14.023</v>
      </c>
      <c r="BB548" s="4">
        <v>13.71</v>
      </c>
      <c r="BC548" s="4">
        <v>0.98</v>
      </c>
      <c r="BD548" s="4">
        <v>15.02</v>
      </c>
      <c r="BE548" s="4">
        <v>2896.5509999999999</v>
      </c>
      <c r="BF548" s="4">
        <v>79.337999999999994</v>
      </c>
      <c r="BG548" s="4">
        <v>1.843</v>
      </c>
      <c r="BH548" s="4">
        <v>4.7460000000000004</v>
      </c>
      <c r="BI548" s="4">
        <v>6.5890000000000004</v>
      </c>
      <c r="BJ548" s="4">
        <v>1.389</v>
      </c>
      <c r="BK548" s="4">
        <v>3.5790000000000002</v>
      </c>
      <c r="BL548" s="4">
        <v>4.968</v>
      </c>
      <c r="BM548" s="4">
        <v>3.7025000000000001</v>
      </c>
      <c r="BQ548" s="4">
        <v>14.215999999999999</v>
      </c>
      <c r="BR548" s="4">
        <v>0.62848599999999999</v>
      </c>
      <c r="BS548" s="4">
        <v>-5</v>
      </c>
      <c r="BT548" s="4">
        <v>2.7694E-2</v>
      </c>
      <c r="BU548" s="4">
        <v>15.358627</v>
      </c>
      <c r="BV548" s="4">
        <v>0.559419</v>
      </c>
    </row>
    <row r="549" spans="1:74" x14ac:dyDescent="0.25">
      <c r="A549" s="2">
        <v>42068</v>
      </c>
      <c r="B549" s="3">
        <v>5.5671296296296302E-3</v>
      </c>
      <c r="C549" s="4">
        <v>14.547000000000001</v>
      </c>
      <c r="D549" s="4">
        <v>1.0746</v>
      </c>
      <c r="E549" s="4">
        <v>10745.974340000001</v>
      </c>
      <c r="F549" s="4">
        <v>151.19999999999999</v>
      </c>
      <c r="G549" s="4">
        <v>149.4</v>
      </c>
      <c r="H549" s="4">
        <v>858.2</v>
      </c>
      <c r="J549" s="4">
        <v>0.1</v>
      </c>
      <c r="K549" s="4">
        <v>0.86719999999999997</v>
      </c>
      <c r="L549" s="4">
        <v>12.616</v>
      </c>
      <c r="M549" s="4">
        <v>0.93189999999999995</v>
      </c>
      <c r="N549" s="4">
        <v>131.1481</v>
      </c>
      <c r="O549" s="4">
        <v>129.5933</v>
      </c>
      <c r="P549" s="4">
        <v>260.7</v>
      </c>
      <c r="Q549" s="4">
        <v>98.883099999999999</v>
      </c>
      <c r="R549" s="4">
        <v>97.710800000000006</v>
      </c>
      <c r="S549" s="4">
        <v>196.6</v>
      </c>
      <c r="T549" s="4">
        <v>858.21379999999999</v>
      </c>
      <c r="W549" s="4">
        <v>0</v>
      </c>
      <c r="X549" s="4">
        <v>8.6699999999999999E-2</v>
      </c>
      <c r="Y549" s="4">
        <v>11.8</v>
      </c>
      <c r="Z549" s="4">
        <v>886</v>
      </c>
      <c r="AA549" s="4">
        <v>922</v>
      </c>
      <c r="AB549" s="4">
        <v>854</v>
      </c>
      <c r="AC549" s="4">
        <v>48</v>
      </c>
      <c r="AD549" s="4">
        <v>5.58</v>
      </c>
      <c r="AE549" s="4">
        <v>0.13</v>
      </c>
      <c r="AF549" s="4">
        <v>989</v>
      </c>
      <c r="AG549" s="4">
        <v>-11</v>
      </c>
      <c r="AH549" s="4">
        <v>7</v>
      </c>
      <c r="AI549" s="4">
        <v>28</v>
      </c>
      <c r="AJ549" s="4">
        <v>190</v>
      </c>
      <c r="AK549" s="4">
        <v>139</v>
      </c>
      <c r="AL549" s="4">
        <v>1.7</v>
      </c>
      <c r="AM549" s="4">
        <v>195</v>
      </c>
      <c r="AN549" s="4" t="s">
        <v>155</v>
      </c>
      <c r="AO549" s="4">
        <v>2</v>
      </c>
      <c r="AP549" s="5">
        <v>0.92225694444444439</v>
      </c>
      <c r="AQ549" s="4">
        <v>47.162059999999997</v>
      </c>
      <c r="AR549" s="4">
        <v>-88.491947999999994</v>
      </c>
      <c r="AS549" s="4">
        <v>321.39999999999998</v>
      </c>
      <c r="AT549" s="4">
        <v>41.4</v>
      </c>
      <c r="AU549" s="4">
        <v>12</v>
      </c>
      <c r="AV549" s="4">
        <v>9</v>
      </c>
      <c r="AW549" s="4" t="s">
        <v>242</v>
      </c>
      <c r="AX549" s="4">
        <v>0.9</v>
      </c>
      <c r="AY549" s="4">
        <v>1.7</v>
      </c>
      <c r="AZ549" s="4">
        <v>1.9</v>
      </c>
      <c r="BA549" s="4">
        <v>14.023</v>
      </c>
      <c r="BB549" s="4">
        <v>13.48</v>
      </c>
      <c r="BC549" s="4">
        <v>0.96</v>
      </c>
      <c r="BD549" s="4">
        <v>15.307</v>
      </c>
      <c r="BE549" s="4">
        <v>2805.9250000000002</v>
      </c>
      <c r="BF549" s="4">
        <v>131.923</v>
      </c>
      <c r="BG549" s="4">
        <v>3.0550000000000002</v>
      </c>
      <c r="BH549" s="4">
        <v>3.0179999999999998</v>
      </c>
      <c r="BI549" s="4">
        <v>6.0730000000000004</v>
      </c>
      <c r="BJ549" s="4">
        <v>2.3029999999999999</v>
      </c>
      <c r="BK549" s="4">
        <v>2.2759999999999998</v>
      </c>
      <c r="BL549" s="4">
        <v>4.5789999999999997</v>
      </c>
      <c r="BM549" s="4">
        <v>6.3120000000000003</v>
      </c>
      <c r="BQ549" s="4">
        <v>14.025</v>
      </c>
      <c r="BR549" s="4">
        <v>0.69149799999999995</v>
      </c>
      <c r="BS549" s="4">
        <v>-5</v>
      </c>
      <c r="BT549" s="4">
        <v>2.5204000000000001E-2</v>
      </c>
      <c r="BU549" s="4">
        <v>16.898482000000001</v>
      </c>
      <c r="BV549" s="4">
        <v>0.50912100000000005</v>
      </c>
    </row>
    <row r="550" spans="1:74" x14ac:dyDescent="0.25">
      <c r="A550" s="2">
        <v>42068</v>
      </c>
      <c r="B550" s="3">
        <v>5.5787037037037038E-3</v>
      </c>
      <c r="C550" s="4">
        <v>14.307</v>
      </c>
      <c r="D550" s="4">
        <v>1.2635000000000001</v>
      </c>
      <c r="E550" s="4">
        <v>12634.97091</v>
      </c>
      <c r="F550" s="4">
        <v>199.9</v>
      </c>
      <c r="G550" s="4">
        <v>67.400000000000006</v>
      </c>
      <c r="H550" s="4">
        <v>1364.2</v>
      </c>
      <c r="J550" s="4">
        <v>0.2</v>
      </c>
      <c r="K550" s="4">
        <v>0.8669</v>
      </c>
      <c r="L550" s="4">
        <v>12.402699999999999</v>
      </c>
      <c r="M550" s="4">
        <v>1.0953999999999999</v>
      </c>
      <c r="N550" s="4">
        <v>173.3355</v>
      </c>
      <c r="O550" s="4">
        <v>58.4375</v>
      </c>
      <c r="P550" s="4">
        <v>231.8</v>
      </c>
      <c r="Q550" s="4">
        <v>130.69159999999999</v>
      </c>
      <c r="R550" s="4">
        <v>44.060699999999997</v>
      </c>
      <c r="S550" s="4">
        <v>174.8</v>
      </c>
      <c r="T550" s="4">
        <v>1364.2321999999999</v>
      </c>
      <c r="W550" s="4">
        <v>0</v>
      </c>
      <c r="X550" s="4">
        <v>0.1734</v>
      </c>
      <c r="Y550" s="4">
        <v>11.9</v>
      </c>
      <c r="Z550" s="4">
        <v>877</v>
      </c>
      <c r="AA550" s="4">
        <v>918</v>
      </c>
      <c r="AB550" s="4">
        <v>848</v>
      </c>
      <c r="AC550" s="4">
        <v>48</v>
      </c>
      <c r="AD550" s="4">
        <v>5.58</v>
      </c>
      <c r="AE550" s="4">
        <v>0.13</v>
      </c>
      <c r="AF550" s="4">
        <v>989</v>
      </c>
      <c r="AG550" s="4">
        <v>-11</v>
      </c>
      <c r="AH550" s="4">
        <v>7</v>
      </c>
      <c r="AI550" s="4">
        <v>28</v>
      </c>
      <c r="AJ550" s="4">
        <v>190</v>
      </c>
      <c r="AK550" s="4">
        <v>138.9</v>
      </c>
      <c r="AL550" s="4">
        <v>1.6</v>
      </c>
      <c r="AM550" s="4">
        <v>195</v>
      </c>
      <c r="AN550" s="4" t="s">
        <v>155</v>
      </c>
      <c r="AO550" s="4">
        <v>2</v>
      </c>
      <c r="AP550" s="5">
        <v>0.92226851851851854</v>
      </c>
      <c r="AQ550" s="4">
        <v>47.161895000000001</v>
      </c>
      <c r="AR550" s="4">
        <v>-88.491847000000007</v>
      </c>
      <c r="AS550" s="4">
        <v>321.3</v>
      </c>
      <c r="AT550" s="4">
        <v>43.5</v>
      </c>
      <c r="AU550" s="4">
        <v>12</v>
      </c>
      <c r="AV550" s="4">
        <v>9</v>
      </c>
      <c r="AW550" s="4" t="s">
        <v>242</v>
      </c>
      <c r="AX550" s="4">
        <v>0.9</v>
      </c>
      <c r="AY550" s="4">
        <v>1.7</v>
      </c>
      <c r="AZ550" s="4">
        <v>1.9</v>
      </c>
      <c r="BA550" s="4">
        <v>14.023</v>
      </c>
      <c r="BB550" s="4">
        <v>13.45</v>
      </c>
      <c r="BC550" s="4">
        <v>0.96</v>
      </c>
      <c r="BD550" s="4">
        <v>15.351000000000001</v>
      </c>
      <c r="BE550" s="4">
        <v>2758.3330000000001</v>
      </c>
      <c r="BF550" s="4">
        <v>155.047</v>
      </c>
      <c r="BG550" s="4">
        <v>4.0369999999999999</v>
      </c>
      <c r="BH550" s="4">
        <v>1.361</v>
      </c>
      <c r="BI550" s="4">
        <v>5.3979999999999997</v>
      </c>
      <c r="BJ550" s="4">
        <v>3.044</v>
      </c>
      <c r="BK550" s="4">
        <v>1.026</v>
      </c>
      <c r="BL550" s="4">
        <v>4.07</v>
      </c>
      <c r="BM550" s="4">
        <v>10.033200000000001</v>
      </c>
      <c r="BQ550" s="4">
        <v>28.038</v>
      </c>
      <c r="BR550" s="4">
        <v>0.49488399999999999</v>
      </c>
      <c r="BS550" s="4">
        <v>-5</v>
      </c>
      <c r="BT550" s="4">
        <v>2.6796E-2</v>
      </c>
      <c r="BU550" s="4">
        <v>12.093728</v>
      </c>
      <c r="BV550" s="4">
        <v>0.54127899999999995</v>
      </c>
    </row>
    <row r="551" spans="1:74" x14ac:dyDescent="0.25">
      <c r="A551" s="2">
        <v>42068</v>
      </c>
      <c r="B551" s="3">
        <v>5.5902777777777782E-3</v>
      </c>
      <c r="C551" s="4">
        <v>14.238</v>
      </c>
      <c r="D551" s="4">
        <v>1.2819</v>
      </c>
      <c r="E551" s="4">
        <v>12819.41426</v>
      </c>
      <c r="F551" s="4">
        <v>200.8</v>
      </c>
      <c r="G551" s="4">
        <v>129</v>
      </c>
      <c r="H551" s="4">
        <v>937.7</v>
      </c>
      <c r="J551" s="4">
        <v>0.2</v>
      </c>
      <c r="K551" s="4">
        <v>0.86770000000000003</v>
      </c>
      <c r="L551" s="4">
        <v>12.353899999999999</v>
      </c>
      <c r="M551" s="4">
        <v>1.1123000000000001</v>
      </c>
      <c r="N551" s="4">
        <v>174.22739999999999</v>
      </c>
      <c r="O551" s="4">
        <v>111.93989999999999</v>
      </c>
      <c r="P551" s="4">
        <v>286.2</v>
      </c>
      <c r="Q551" s="4">
        <v>131.364</v>
      </c>
      <c r="R551" s="4">
        <v>84.400499999999994</v>
      </c>
      <c r="S551" s="4">
        <v>215.8</v>
      </c>
      <c r="T551" s="4">
        <v>937.70190000000002</v>
      </c>
      <c r="W551" s="4">
        <v>0</v>
      </c>
      <c r="X551" s="4">
        <v>0.17349999999999999</v>
      </c>
      <c r="Y551" s="4">
        <v>11.8</v>
      </c>
      <c r="Z551" s="4">
        <v>871</v>
      </c>
      <c r="AA551" s="4">
        <v>914</v>
      </c>
      <c r="AB551" s="4">
        <v>842</v>
      </c>
      <c r="AC551" s="4">
        <v>48</v>
      </c>
      <c r="AD551" s="4">
        <v>5.58</v>
      </c>
      <c r="AE551" s="4">
        <v>0.13</v>
      </c>
      <c r="AF551" s="4">
        <v>989</v>
      </c>
      <c r="AG551" s="4">
        <v>-11</v>
      </c>
      <c r="AH551" s="4">
        <v>7</v>
      </c>
      <c r="AI551" s="4">
        <v>28</v>
      </c>
      <c r="AJ551" s="4">
        <v>190</v>
      </c>
      <c r="AK551" s="4">
        <v>138</v>
      </c>
      <c r="AL551" s="4">
        <v>1.6</v>
      </c>
      <c r="AM551" s="4">
        <v>195</v>
      </c>
      <c r="AN551" s="4" t="s">
        <v>155</v>
      </c>
      <c r="AO551" s="4">
        <v>2</v>
      </c>
      <c r="AP551" s="5">
        <v>0.92228009259259258</v>
      </c>
      <c r="AQ551" s="4">
        <v>47.161602999999999</v>
      </c>
      <c r="AR551" s="4">
        <v>-88.491508999999994</v>
      </c>
      <c r="AS551" s="4">
        <v>321.39999999999998</v>
      </c>
      <c r="AT551" s="4">
        <v>45.1</v>
      </c>
      <c r="AU551" s="4">
        <v>12</v>
      </c>
      <c r="AV551" s="4">
        <v>9</v>
      </c>
      <c r="AW551" s="4" t="s">
        <v>242</v>
      </c>
      <c r="AX551" s="4">
        <v>0.9</v>
      </c>
      <c r="AY551" s="4">
        <v>1.587</v>
      </c>
      <c r="AZ551" s="4">
        <v>1.8434999999999999</v>
      </c>
      <c r="BA551" s="4">
        <v>14.023</v>
      </c>
      <c r="BB551" s="4">
        <v>13.53</v>
      </c>
      <c r="BC551" s="4">
        <v>0.96</v>
      </c>
      <c r="BD551" s="4">
        <v>15.250999999999999</v>
      </c>
      <c r="BE551" s="4">
        <v>2762.62</v>
      </c>
      <c r="BF551" s="4">
        <v>158.31299999999999</v>
      </c>
      <c r="BG551" s="4">
        <v>4.08</v>
      </c>
      <c r="BH551" s="4">
        <v>2.621</v>
      </c>
      <c r="BI551" s="4">
        <v>6.702</v>
      </c>
      <c r="BJ551" s="4">
        <v>3.0760000000000001</v>
      </c>
      <c r="BK551" s="4">
        <v>1.9770000000000001</v>
      </c>
      <c r="BL551" s="4">
        <v>5.0529999999999999</v>
      </c>
      <c r="BM551" s="4">
        <v>6.9343000000000004</v>
      </c>
      <c r="BQ551" s="4">
        <v>28.216000000000001</v>
      </c>
      <c r="BR551" s="4">
        <v>0.357794</v>
      </c>
      <c r="BS551" s="4">
        <v>-5</v>
      </c>
      <c r="BT551" s="4">
        <v>2.5204000000000001E-2</v>
      </c>
      <c r="BU551" s="4">
        <v>8.7435899999999993</v>
      </c>
      <c r="BV551" s="4">
        <v>0.50912100000000005</v>
      </c>
    </row>
    <row r="552" spans="1:74" x14ac:dyDescent="0.25">
      <c r="A552" s="2">
        <v>42068</v>
      </c>
      <c r="B552" s="3">
        <v>5.6018518518518518E-3</v>
      </c>
      <c r="C552" s="4">
        <v>13.962999999999999</v>
      </c>
      <c r="D552" s="4">
        <v>1.5682</v>
      </c>
      <c r="E552" s="4">
        <v>15681.81364</v>
      </c>
      <c r="F552" s="4">
        <v>161.4</v>
      </c>
      <c r="G552" s="4">
        <v>97.9</v>
      </c>
      <c r="H552" s="4">
        <v>987.6</v>
      </c>
      <c r="J552" s="4">
        <v>0.2</v>
      </c>
      <c r="K552" s="4">
        <v>0.86719999999999997</v>
      </c>
      <c r="L552" s="4">
        <v>12.107900000000001</v>
      </c>
      <c r="M552" s="4">
        <v>1.3599000000000001</v>
      </c>
      <c r="N552" s="4">
        <v>139.9616</v>
      </c>
      <c r="O552" s="4">
        <v>84.935699999999997</v>
      </c>
      <c r="P552" s="4">
        <v>224.9</v>
      </c>
      <c r="Q552" s="4">
        <v>105.5283</v>
      </c>
      <c r="R552" s="4">
        <v>64.039900000000003</v>
      </c>
      <c r="S552" s="4">
        <v>169.6</v>
      </c>
      <c r="T552" s="4">
        <v>987.60350000000005</v>
      </c>
      <c r="W552" s="4">
        <v>0</v>
      </c>
      <c r="X552" s="4">
        <v>0.1734</v>
      </c>
      <c r="Y552" s="4">
        <v>11.9</v>
      </c>
      <c r="Z552" s="4">
        <v>868</v>
      </c>
      <c r="AA552" s="4">
        <v>911</v>
      </c>
      <c r="AB552" s="4">
        <v>839</v>
      </c>
      <c r="AC552" s="4">
        <v>48</v>
      </c>
      <c r="AD552" s="4">
        <v>5.58</v>
      </c>
      <c r="AE552" s="4">
        <v>0.13</v>
      </c>
      <c r="AF552" s="4">
        <v>989</v>
      </c>
      <c r="AG552" s="4">
        <v>-11</v>
      </c>
      <c r="AH552" s="4">
        <v>7</v>
      </c>
      <c r="AI552" s="4">
        <v>28</v>
      </c>
      <c r="AJ552" s="4">
        <v>189.9</v>
      </c>
      <c r="AK552" s="4">
        <v>138.1</v>
      </c>
      <c r="AL552" s="4">
        <v>1.4</v>
      </c>
      <c r="AM552" s="4">
        <v>195</v>
      </c>
      <c r="AN552" s="4" t="s">
        <v>155</v>
      </c>
      <c r="AO552" s="4">
        <v>2</v>
      </c>
      <c r="AP552" s="5">
        <v>0.92229166666666673</v>
      </c>
      <c r="AQ552" s="4">
        <v>47.161276000000001</v>
      </c>
      <c r="AR552" s="4">
        <v>-88.491088000000005</v>
      </c>
      <c r="AS552" s="4">
        <v>321.60000000000002</v>
      </c>
      <c r="AT552" s="4">
        <v>44.9</v>
      </c>
      <c r="AU552" s="4">
        <v>12</v>
      </c>
      <c r="AV552" s="4">
        <v>11</v>
      </c>
      <c r="AW552" s="4" t="s">
        <v>206</v>
      </c>
      <c r="AX552" s="4">
        <v>0.9</v>
      </c>
      <c r="AY552" s="4">
        <v>1.612887</v>
      </c>
      <c r="AZ552" s="4">
        <v>1.856444</v>
      </c>
      <c r="BA552" s="4">
        <v>14.023</v>
      </c>
      <c r="BB552" s="4">
        <v>13.48</v>
      </c>
      <c r="BC552" s="4">
        <v>0.96</v>
      </c>
      <c r="BD552" s="4">
        <v>15.319000000000001</v>
      </c>
      <c r="BE552" s="4">
        <v>2706.2890000000002</v>
      </c>
      <c r="BF552" s="4">
        <v>193.453</v>
      </c>
      <c r="BG552" s="4">
        <v>3.2759999999999998</v>
      </c>
      <c r="BH552" s="4">
        <v>1.988</v>
      </c>
      <c r="BI552" s="4">
        <v>5.2640000000000002</v>
      </c>
      <c r="BJ552" s="4">
        <v>2.4700000000000002</v>
      </c>
      <c r="BK552" s="4">
        <v>1.4990000000000001</v>
      </c>
      <c r="BL552" s="4">
        <v>3.9689999999999999</v>
      </c>
      <c r="BM552" s="4">
        <v>7.2996999999999996</v>
      </c>
      <c r="BQ552" s="4">
        <v>28.186</v>
      </c>
      <c r="BR552" s="4">
        <v>0.38939200000000002</v>
      </c>
      <c r="BS552" s="4">
        <v>-5</v>
      </c>
      <c r="BT552" s="4">
        <v>2.7102000000000001E-2</v>
      </c>
      <c r="BU552" s="4">
        <v>9.5157670000000003</v>
      </c>
      <c r="BV552" s="4">
        <v>0.54745999999999995</v>
      </c>
    </row>
    <row r="553" spans="1:74" x14ac:dyDescent="0.25">
      <c r="A553" s="2">
        <v>42068</v>
      </c>
      <c r="B553" s="3">
        <v>5.6134259259259271E-3</v>
      </c>
      <c r="C553" s="4">
        <v>13.648999999999999</v>
      </c>
      <c r="D553" s="4">
        <v>2.1880000000000002</v>
      </c>
      <c r="E553" s="4">
        <v>21879.502530000002</v>
      </c>
      <c r="F553" s="4">
        <v>107.5</v>
      </c>
      <c r="G553" s="4">
        <v>35.299999999999997</v>
      </c>
      <c r="H553" s="4">
        <v>1804.4</v>
      </c>
      <c r="J553" s="4">
        <v>0.15</v>
      </c>
      <c r="K553" s="4">
        <v>0.86329999999999996</v>
      </c>
      <c r="L553" s="4">
        <v>11.783200000000001</v>
      </c>
      <c r="M553" s="4">
        <v>1.8889</v>
      </c>
      <c r="N553" s="4">
        <v>92.806799999999996</v>
      </c>
      <c r="O553" s="4">
        <v>30.4755</v>
      </c>
      <c r="P553" s="4">
        <v>123.3</v>
      </c>
      <c r="Q553" s="4">
        <v>69.974500000000006</v>
      </c>
      <c r="R553" s="4">
        <v>22.978000000000002</v>
      </c>
      <c r="S553" s="4">
        <v>93</v>
      </c>
      <c r="T553" s="4">
        <v>1804.3987</v>
      </c>
      <c r="W553" s="4">
        <v>0</v>
      </c>
      <c r="X553" s="4">
        <v>0.1313</v>
      </c>
      <c r="Y553" s="4">
        <v>11.9</v>
      </c>
      <c r="Z553" s="4">
        <v>869</v>
      </c>
      <c r="AA553" s="4">
        <v>908</v>
      </c>
      <c r="AB553" s="4">
        <v>841</v>
      </c>
      <c r="AC553" s="4">
        <v>48</v>
      </c>
      <c r="AD553" s="4">
        <v>5.58</v>
      </c>
      <c r="AE553" s="4">
        <v>0.13</v>
      </c>
      <c r="AF553" s="4">
        <v>989</v>
      </c>
      <c r="AG553" s="4">
        <v>-11</v>
      </c>
      <c r="AH553" s="4">
        <v>7.1020000000000003</v>
      </c>
      <c r="AI553" s="4">
        <v>28</v>
      </c>
      <c r="AJ553" s="4">
        <v>189</v>
      </c>
      <c r="AK553" s="4">
        <v>139</v>
      </c>
      <c r="AL553" s="4">
        <v>1.5</v>
      </c>
      <c r="AM553" s="4">
        <v>195</v>
      </c>
      <c r="AN553" s="4" t="s">
        <v>155</v>
      </c>
      <c r="AO553" s="4">
        <v>2</v>
      </c>
      <c r="AP553" s="5">
        <v>0.92231481481481481</v>
      </c>
      <c r="AQ553" s="4">
        <v>47.161152999999999</v>
      </c>
      <c r="AR553" s="4">
        <v>-88.490930000000006</v>
      </c>
      <c r="AS553" s="4">
        <v>321.7</v>
      </c>
      <c r="AT553" s="4">
        <v>44.8</v>
      </c>
      <c r="AU553" s="4">
        <v>12</v>
      </c>
      <c r="AV553" s="4">
        <v>11</v>
      </c>
      <c r="AW553" s="4" t="s">
        <v>206</v>
      </c>
      <c r="AX553" s="4">
        <v>0.9</v>
      </c>
      <c r="AY553" s="4">
        <v>1.7</v>
      </c>
      <c r="AZ553" s="4">
        <v>1.9</v>
      </c>
      <c r="BA553" s="4">
        <v>14.023</v>
      </c>
      <c r="BB553" s="4">
        <v>13.08</v>
      </c>
      <c r="BC553" s="4">
        <v>0.93</v>
      </c>
      <c r="BD553" s="4">
        <v>15.831</v>
      </c>
      <c r="BE553" s="4">
        <v>2579.152</v>
      </c>
      <c r="BF553" s="4">
        <v>263.15199999999999</v>
      </c>
      <c r="BG553" s="4">
        <v>2.1269999999999998</v>
      </c>
      <c r="BH553" s="4">
        <v>0.69899999999999995</v>
      </c>
      <c r="BI553" s="4">
        <v>2.8260000000000001</v>
      </c>
      <c r="BJ553" s="4">
        <v>1.6040000000000001</v>
      </c>
      <c r="BK553" s="4">
        <v>0.52700000000000002</v>
      </c>
      <c r="BL553" s="4">
        <v>2.1309999999999998</v>
      </c>
      <c r="BM553" s="4">
        <v>13.060700000000001</v>
      </c>
      <c r="BQ553" s="4">
        <v>20.888999999999999</v>
      </c>
      <c r="BR553" s="4">
        <v>0.29396</v>
      </c>
      <c r="BS553" s="4">
        <v>-5</v>
      </c>
      <c r="BT553" s="4">
        <v>2.7897999999999999E-2</v>
      </c>
      <c r="BU553" s="4">
        <v>7.1836479999999998</v>
      </c>
      <c r="BV553" s="4">
        <v>0.56354000000000004</v>
      </c>
    </row>
    <row r="554" spans="1:74" x14ac:dyDescent="0.25">
      <c r="A554" s="2">
        <v>42068</v>
      </c>
      <c r="B554" s="3">
        <v>5.6249999999999989E-3</v>
      </c>
      <c r="C554" s="4">
        <v>13.73</v>
      </c>
      <c r="D554" s="4">
        <v>2.1097999999999999</v>
      </c>
      <c r="E554" s="4">
        <v>21098.157469999998</v>
      </c>
      <c r="F554" s="4">
        <v>94.2</v>
      </c>
      <c r="G554" s="4">
        <v>40.4</v>
      </c>
      <c r="H554" s="4">
        <v>1716</v>
      </c>
      <c r="J554" s="4">
        <v>0.1</v>
      </c>
      <c r="K554" s="4">
        <v>0.86350000000000005</v>
      </c>
      <c r="L554" s="4">
        <v>11.855600000000001</v>
      </c>
      <c r="M554" s="4">
        <v>1.8218000000000001</v>
      </c>
      <c r="N554" s="4">
        <v>81.340800000000002</v>
      </c>
      <c r="O554" s="4">
        <v>34.884999999999998</v>
      </c>
      <c r="P554" s="4">
        <v>116.2</v>
      </c>
      <c r="Q554" s="4">
        <v>61.3294</v>
      </c>
      <c r="R554" s="4">
        <v>26.302600000000002</v>
      </c>
      <c r="S554" s="4">
        <v>87.6</v>
      </c>
      <c r="T554" s="4">
        <v>1716.0201999999999</v>
      </c>
      <c r="W554" s="4">
        <v>0</v>
      </c>
      <c r="X554" s="4">
        <v>8.6300000000000002E-2</v>
      </c>
      <c r="Y554" s="4">
        <v>11.8</v>
      </c>
      <c r="Z554" s="4">
        <v>871</v>
      </c>
      <c r="AA554" s="4">
        <v>911</v>
      </c>
      <c r="AB554" s="4">
        <v>839</v>
      </c>
      <c r="AC554" s="4">
        <v>48</v>
      </c>
      <c r="AD554" s="4">
        <v>5.58</v>
      </c>
      <c r="AE554" s="4">
        <v>0.13</v>
      </c>
      <c r="AF554" s="4">
        <v>989</v>
      </c>
      <c r="AG554" s="4">
        <v>-11</v>
      </c>
      <c r="AH554" s="4">
        <v>8</v>
      </c>
      <c r="AI554" s="4">
        <v>28</v>
      </c>
      <c r="AJ554" s="4">
        <v>189</v>
      </c>
      <c r="AK554" s="4">
        <v>139</v>
      </c>
      <c r="AL554" s="4">
        <v>1.5</v>
      </c>
      <c r="AM554" s="4">
        <v>195</v>
      </c>
      <c r="AN554" s="4" t="s">
        <v>155</v>
      </c>
      <c r="AO554" s="4">
        <v>2</v>
      </c>
      <c r="AP554" s="5">
        <v>0.92231481481481481</v>
      </c>
      <c r="AQ554" s="4">
        <v>47.161076999999999</v>
      </c>
      <c r="AR554" s="4">
        <v>-88.490892000000002</v>
      </c>
      <c r="AS554" s="4">
        <v>321.60000000000002</v>
      </c>
      <c r="AT554" s="4">
        <v>42.6</v>
      </c>
      <c r="AU554" s="4">
        <v>12</v>
      </c>
      <c r="AV554" s="4">
        <v>11</v>
      </c>
      <c r="AW554" s="4" t="s">
        <v>206</v>
      </c>
      <c r="AX554" s="4">
        <v>1.2955000000000001</v>
      </c>
      <c r="AY554" s="4">
        <v>1.3045</v>
      </c>
      <c r="AZ554" s="4">
        <v>2.2389999999999999</v>
      </c>
      <c r="BA554" s="4">
        <v>14.023</v>
      </c>
      <c r="BB554" s="4">
        <v>13.1</v>
      </c>
      <c r="BC554" s="4">
        <v>0.93</v>
      </c>
      <c r="BD554" s="4">
        <v>15.808999999999999</v>
      </c>
      <c r="BE554" s="4">
        <v>2595.672</v>
      </c>
      <c r="BF554" s="4">
        <v>253.86600000000001</v>
      </c>
      <c r="BG554" s="4">
        <v>1.865</v>
      </c>
      <c r="BH554" s="4">
        <v>0.8</v>
      </c>
      <c r="BI554" s="4">
        <v>2.665</v>
      </c>
      <c r="BJ554" s="4">
        <v>1.4059999999999999</v>
      </c>
      <c r="BK554" s="4">
        <v>0.60299999999999998</v>
      </c>
      <c r="BL554" s="4">
        <v>2.0089999999999999</v>
      </c>
      <c r="BM554" s="4">
        <v>12.424200000000001</v>
      </c>
      <c r="BQ554" s="4">
        <v>13.746</v>
      </c>
      <c r="BR554" s="4">
        <v>0.28365000000000001</v>
      </c>
      <c r="BS554" s="4">
        <v>-5</v>
      </c>
      <c r="BT554" s="4">
        <v>2.7407999999999998E-2</v>
      </c>
      <c r="BU554" s="4">
        <v>6.9316969999999998</v>
      </c>
      <c r="BV554" s="4">
        <v>0.55364199999999997</v>
      </c>
    </row>
    <row r="555" spans="1:74" x14ac:dyDescent="0.25">
      <c r="A555" s="2">
        <v>42068</v>
      </c>
      <c r="B555" s="3">
        <v>5.6365740740740742E-3</v>
      </c>
      <c r="C555" s="4">
        <v>13.815</v>
      </c>
      <c r="D555" s="4">
        <v>1.1641999999999999</v>
      </c>
      <c r="E555" s="4">
        <v>11641.98864</v>
      </c>
      <c r="F555" s="4">
        <v>57.3</v>
      </c>
      <c r="G555" s="4">
        <v>50.6</v>
      </c>
      <c r="H555" s="4">
        <v>1020.2</v>
      </c>
      <c r="J555" s="4">
        <v>0.05</v>
      </c>
      <c r="K555" s="4">
        <v>0.87190000000000001</v>
      </c>
      <c r="L555" s="4">
        <v>12.044700000000001</v>
      </c>
      <c r="M555" s="4">
        <v>1.0149999999999999</v>
      </c>
      <c r="N555" s="4">
        <v>49.932200000000002</v>
      </c>
      <c r="O555" s="4">
        <v>44.153399999999998</v>
      </c>
      <c r="P555" s="4">
        <v>94.1</v>
      </c>
      <c r="Q555" s="4">
        <v>37.6479</v>
      </c>
      <c r="R555" s="4">
        <v>33.290799999999997</v>
      </c>
      <c r="S555" s="4">
        <v>70.900000000000006</v>
      </c>
      <c r="T555" s="4">
        <v>1020.1825</v>
      </c>
      <c r="W555" s="4">
        <v>0</v>
      </c>
      <c r="X555" s="4">
        <v>4.1700000000000001E-2</v>
      </c>
      <c r="Y555" s="4">
        <v>11.9</v>
      </c>
      <c r="Z555" s="4">
        <v>872</v>
      </c>
      <c r="AA555" s="4">
        <v>911</v>
      </c>
      <c r="AB555" s="4">
        <v>843</v>
      </c>
      <c r="AC555" s="4">
        <v>48</v>
      </c>
      <c r="AD555" s="4">
        <v>5.58</v>
      </c>
      <c r="AE555" s="4">
        <v>0.13</v>
      </c>
      <c r="AF555" s="4">
        <v>989</v>
      </c>
      <c r="AG555" s="4">
        <v>-11</v>
      </c>
      <c r="AH555" s="4">
        <v>8</v>
      </c>
      <c r="AI555" s="4">
        <v>28</v>
      </c>
      <c r="AJ555" s="4">
        <v>189</v>
      </c>
      <c r="AK555" s="4">
        <v>139</v>
      </c>
      <c r="AL555" s="4">
        <v>1.6</v>
      </c>
      <c r="AM555" s="4">
        <v>195</v>
      </c>
      <c r="AN555" s="4" t="s">
        <v>155</v>
      </c>
      <c r="AO555" s="4">
        <v>2</v>
      </c>
      <c r="AP555" s="5">
        <v>0.92232638888888896</v>
      </c>
      <c r="AQ555" s="4">
        <v>47.160943000000003</v>
      </c>
      <c r="AR555" s="4">
        <v>-88.490782999999993</v>
      </c>
      <c r="AS555" s="4">
        <v>321.5</v>
      </c>
      <c r="AT555" s="4">
        <v>40.9</v>
      </c>
      <c r="AU555" s="4">
        <v>12</v>
      </c>
      <c r="AV555" s="4">
        <v>11</v>
      </c>
      <c r="AW555" s="4" t="s">
        <v>206</v>
      </c>
      <c r="AX555" s="4">
        <v>1.6</v>
      </c>
      <c r="AY555" s="4">
        <v>1</v>
      </c>
      <c r="AZ555" s="4">
        <v>2.5</v>
      </c>
      <c r="BA555" s="4">
        <v>14.023</v>
      </c>
      <c r="BB555" s="4">
        <v>13.98</v>
      </c>
      <c r="BC555" s="4">
        <v>1</v>
      </c>
      <c r="BD555" s="4">
        <v>14.698</v>
      </c>
      <c r="BE555" s="4">
        <v>2775.2249999999999</v>
      </c>
      <c r="BF555" s="4">
        <v>148.851</v>
      </c>
      <c r="BG555" s="4">
        <v>1.2050000000000001</v>
      </c>
      <c r="BH555" s="4">
        <v>1.0649999999999999</v>
      </c>
      <c r="BI555" s="4">
        <v>2.27</v>
      </c>
      <c r="BJ555" s="4">
        <v>0.90800000000000003</v>
      </c>
      <c r="BK555" s="4">
        <v>0.80300000000000005</v>
      </c>
      <c r="BL555" s="4">
        <v>1.712</v>
      </c>
      <c r="BM555" s="4">
        <v>7.7732000000000001</v>
      </c>
      <c r="BQ555" s="4">
        <v>6.9809999999999999</v>
      </c>
      <c r="BR555" s="4">
        <v>0.35446800000000001</v>
      </c>
      <c r="BS555" s="4">
        <v>-5</v>
      </c>
      <c r="BT555" s="4">
        <v>3.1E-2</v>
      </c>
      <c r="BU555" s="4">
        <v>8.6623110000000008</v>
      </c>
      <c r="BV555" s="4">
        <v>0.62619999999999998</v>
      </c>
    </row>
    <row r="556" spans="1:74" x14ac:dyDescent="0.25">
      <c r="A556" s="2">
        <v>42068</v>
      </c>
      <c r="B556" s="3">
        <v>5.6481481481481478E-3</v>
      </c>
      <c r="C556" s="4">
        <v>13.789</v>
      </c>
      <c r="D556" s="4">
        <v>0.4839</v>
      </c>
      <c r="E556" s="4">
        <v>4838.6284290000003</v>
      </c>
      <c r="F556" s="4">
        <v>33.9</v>
      </c>
      <c r="G556" s="4">
        <v>21.9</v>
      </c>
      <c r="H556" s="4">
        <v>475.2</v>
      </c>
      <c r="J556" s="4">
        <v>0</v>
      </c>
      <c r="K556" s="4">
        <v>0.87849999999999995</v>
      </c>
      <c r="L556" s="4">
        <v>12.114100000000001</v>
      </c>
      <c r="M556" s="4">
        <v>0.42509999999999998</v>
      </c>
      <c r="N556" s="4">
        <v>29.796299999999999</v>
      </c>
      <c r="O556" s="4">
        <v>19.239699999999999</v>
      </c>
      <c r="P556" s="4">
        <v>49</v>
      </c>
      <c r="Q556" s="4">
        <v>22.465800000000002</v>
      </c>
      <c r="R556" s="4">
        <v>14.506399999999999</v>
      </c>
      <c r="S556" s="4">
        <v>37</v>
      </c>
      <c r="T556" s="4">
        <v>475.2423</v>
      </c>
      <c r="W556" s="4">
        <v>0</v>
      </c>
      <c r="X556" s="4">
        <v>0</v>
      </c>
      <c r="Y556" s="4">
        <v>11.9</v>
      </c>
      <c r="Z556" s="4">
        <v>875</v>
      </c>
      <c r="AA556" s="4">
        <v>915</v>
      </c>
      <c r="AB556" s="4">
        <v>847</v>
      </c>
      <c r="AC556" s="4">
        <v>48</v>
      </c>
      <c r="AD556" s="4">
        <v>5.58</v>
      </c>
      <c r="AE556" s="4">
        <v>0.13</v>
      </c>
      <c r="AF556" s="4">
        <v>989</v>
      </c>
      <c r="AG556" s="4">
        <v>-11</v>
      </c>
      <c r="AH556" s="4">
        <v>8</v>
      </c>
      <c r="AI556" s="4">
        <v>28</v>
      </c>
      <c r="AJ556" s="4">
        <v>189</v>
      </c>
      <c r="AK556" s="4">
        <v>139</v>
      </c>
      <c r="AL556" s="4">
        <v>1.6</v>
      </c>
      <c r="AM556" s="4">
        <v>195</v>
      </c>
      <c r="AN556" s="4" t="s">
        <v>155</v>
      </c>
      <c r="AO556" s="4">
        <v>2</v>
      </c>
      <c r="AP556" s="5">
        <v>0.922337962962963</v>
      </c>
      <c r="AQ556" s="4">
        <v>47.160809999999998</v>
      </c>
      <c r="AR556" s="4">
        <v>-88.490641999999994</v>
      </c>
      <c r="AS556" s="4">
        <v>321.5</v>
      </c>
      <c r="AT556" s="4">
        <v>40.9</v>
      </c>
      <c r="AU556" s="4">
        <v>12</v>
      </c>
      <c r="AV556" s="4">
        <v>11</v>
      </c>
      <c r="AW556" s="4" t="s">
        <v>206</v>
      </c>
      <c r="AX556" s="4">
        <v>1.6</v>
      </c>
      <c r="AY556" s="4">
        <v>1</v>
      </c>
      <c r="AZ556" s="4">
        <v>2.5</v>
      </c>
      <c r="BA556" s="4">
        <v>14.023</v>
      </c>
      <c r="BB556" s="4">
        <v>14.78</v>
      </c>
      <c r="BC556" s="4">
        <v>1.05</v>
      </c>
      <c r="BD556" s="4">
        <v>13.827</v>
      </c>
      <c r="BE556" s="4">
        <v>2919.163</v>
      </c>
      <c r="BF556" s="4">
        <v>65.195999999999998</v>
      </c>
      <c r="BG556" s="4">
        <v>0.752</v>
      </c>
      <c r="BH556" s="4">
        <v>0.48599999999999999</v>
      </c>
      <c r="BI556" s="4">
        <v>1.2370000000000001</v>
      </c>
      <c r="BJ556" s="4">
        <v>0.56699999999999995</v>
      </c>
      <c r="BK556" s="4">
        <v>0.36599999999999999</v>
      </c>
      <c r="BL556" s="4">
        <v>0.93300000000000005</v>
      </c>
      <c r="BM556" s="4">
        <v>3.7871000000000001</v>
      </c>
      <c r="BQ556" s="4">
        <v>0</v>
      </c>
      <c r="BR556" s="4">
        <v>0.389488</v>
      </c>
      <c r="BS556" s="4">
        <v>-5</v>
      </c>
      <c r="BT556" s="4">
        <v>3.1203999999999999E-2</v>
      </c>
      <c r="BU556" s="4">
        <v>9.5181129999999996</v>
      </c>
      <c r="BV556" s="4">
        <v>0.63032100000000002</v>
      </c>
    </row>
    <row r="557" spans="1:74" x14ac:dyDescent="0.25">
      <c r="A557" s="2">
        <v>42068</v>
      </c>
      <c r="B557" s="3">
        <v>5.6597222222222222E-3</v>
      </c>
      <c r="C557" s="4">
        <v>13.831</v>
      </c>
      <c r="D557" s="4">
        <v>0.15870000000000001</v>
      </c>
      <c r="E557" s="4">
        <v>1587.4101920000001</v>
      </c>
      <c r="F557" s="4">
        <v>27.5</v>
      </c>
      <c r="G557" s="4">
        <v>21.8</v>
      </c>
      <c r="H557" s="4">
        <v>286.2</v>
      </c>
      <c r="J557" s="4">
        <v>0</v>
      </c>
      <c r="K557" s="4">
        <v>0.88119999999999998</v>
      </c>
      <c r="L557" s="4">
        <v>12.187900000000001</v>
      </c>
      <c r="M557" s="4">
        <v>0.1399</v>
      </c>
      <c r="N557" s="4">
        <v>24.239899999999999</v>
      </c>
      <c r="O557" s="4">
        <v>19.211200000000002</v>
      </c>
      <c r="P557" s="4">
        <v>43.5</v>
      </c>
      <c r="Q557" s="4">
        <v>18.276399999999999</v>
      </c>
      <c r="R557" s="4">
        <v>14.4848</v>
      </c>
      <c r="S557" s="4">
        <v>32.799999999999997</v>
      </c>
      <c r="T557" s="4">
        <v>286.20800000000003</v>
      </c>
      <c r="W557" s="4">
        <v>0</v>
      </c>
      <c r="X557" s="4">
        <v>0</v>
      </c>
      <c r="Y557" s="4">
        <v>11.9</v>
      </c>
      <c r="Z557" s="4">
        <v>876</v>
      </c>
      <c r="AA557" s="4">
        <v>918</v>
      </c>
      <c r="AB557" s="4">
        <v>846</v>
      </c>
      <c r="AC557" s="4">
        <v>48</v>
      </c>
      <c r="AD557" s="4">
        <v>5.58</v>
      </c>
      <c r="AE557" s="4">
        <v>0.13</v>
      </c>
      <c r="AF557" s="4">
        <v>989</v>
      </c>
      <c r="AG557" s="4">
        <v>-11</v>
      </c>
      <c r="AH557" s="4">
        <v>8</v>
      </c>
      <c r="AI557" s="4">
        <v>28</v>
      </c>
      <c r="AJ557" s="4">
        <v>189</v>
      </c>
      <c r="AK557" s="4">
        <v>139</v>
      </c>
      <c r="AL557" s="4">
        <v>1.6</v>
      </c>
      <c r="AM557" s="4">
        <v>195</v>
      </c>
      <c r="AN557" s="4" t="s">
        <v>155</v>
      </c>
      <c r="AO557" s="4">
        <v>2</v>
      </c>
      <c r="AP557" s="5">
        <v>0.92234953703703704</v>
      </c>
      <c r="AQ557" s="4">
        <v>47.160696000000002</v>
      </c>
      <c r="AR557" s="4">
        <v>-88.490578999999997</v>
      </c>
      <c r="AS557" s="4">
        <v>321.7</v>
      </c>
      <c r="AT557" s="4">
        <v>38.5</v>
      </c>
      <c r="AU557" s="4">
        <v>12</v>
      </c>
      <c r="AV557" s="4">
        <v>11</v>
      </c>
      <c r="AW557" s="4" t="s">
        <v>206</v>
      </c>
      <c r="AX557" s="4">
        <v>1.2055940000000001</v>
      </c>
      <c r="AY557" s="4">
        <v>1</v>
      </c>
      <c r="AZ557" s="4">
        <v>1.936563</v>
      </c>
      <c r="BA557" s="4">
        <v>14.023</v>
      </c>
      <c r="BB557" s="4">
        <v>15.12</v>
      </c>
      <c r="BC557" s="4">
        <v>1.08</v>
      </c>
      <c r="BD557" s="4">
        <v>13.478999999999999</v>
      </c>
      <c r="BE557" s="4">
        <v>2991.877</v>
      </c>
      <c r="BF557" s="4">
        <v>21.856000000000002</v>
      </c>
      <c r="BG557" s="4">
        <v>0.623</v>
      </c>
      <c r="BH557" s="4">
        <v>0.49399999999999999</v>
      </c>
      <c r="BI557" s="4">
        <v>1.117</v>
      </c>
      <c r="BJ557" s="4">
        <v>0.47</v>
      </c>
      <c r="BK557" s="4">
        <v>0.372</v>
      </c>
      <c r="BL557" s="4">
        <v>0.84199999999999997</v>
      </c>
      <c r="BM557" s="4">
        <v>2.3233999999999999</v>
      </c>
      <c r="BQ557" s="4">
        <v>0</v>
      </c>
      <c r="BR557" s="4">
        <v>0.43063000000000001</v>
      </c>
      <c r="BS557" s="4">
        <v>-5</v>
      </c>
      <c r="BT557" s="4">
        <v>3.3000000000000002E-2</v>
      </c>
      <c r="BU557" s="4">
        <v>10.523529999999999</v>
      </c>
      <c r="BV557" s="4">
        <v>0.66659999999999997</v>
      </c>
    </row>
    <row r="558" spans="1:74" x14ac:dyDescent="0.25">
      <c r="A558" s="2">
        <v>42068</v>
      </c>
      <c r="B558" s="3">
        <v>5.6712962962962958E-3</v>
      </c>
      <c r="C558" s="4">
        <v>14.361000000000001</v>
      </c>
      <c r="D558" s="4">
        <v>7.2499999999999995E-2</v>
      </c>
      <c r="E558" s="4">
        <v>725.1</v>
      </c>
      <c r="F558" s="4">
        <v>29.7</v>
      </c>
      <c r="G558" s="4">
        <v>96.6</v>
      </c>
      <c r="H558" s="4">
        <v>260.60000000000002</v>
      </c>
      <c r="J558" s="4">
        <v>0</v>
      </c>
      <c r="K558" s="4">
        <v>0.87790000000000001</v>
      </c>
      <c r="L558" s="4">
        <v>12.6074</v>
      </c>
      <c r="M558" s="4">
        <v>6.3700000000000007E-2</v>
      </c>
      <c r="N558" s="4">
        <v>26.0624</v>
      </c>
      <c r="O558" s="4">
        <v>84.846100000000007</v>
      </c>
      <c r="P558" s="4">
        <v>110.9</v>
      </c>
      <c r="Q558" s="4">
        <v>19.650500000000001</v>
      </c>
      <c r="R558" s="4">
        <v>63.972299999999997</v>
      </c>
      <c r="S558" s="4">
        <v>83.6</v>
      </c>
      <c r="T558" s="4">
        <v>260.60000000000002</v>
      </c>
      <c r="W558" s="4">
        <v>0</v>
      </c>
      <c r="X558" s="4">
        <v>0</v>
      </c>
      <c r="Y558" s="4">
        <v>11.9</v>
      </c>
      <c r="Z558" s="4">
        <v>877</v>
      </c>
      <c r="AA558" s="4">
        <v>915</v>
      </c>
      <c r="AB558" s="4">
        <v>848</v>
      </c>
      <c r="AC558" s="4">
        <v>48</v>
      </c>
      <c r="AD558" s="4">
        <v>5.58</v>
      </c>
      <c r="AE558" s="4">
        <v>0.13</v>
      </c>
      <c r="AF558" s="4">
        <v>989</v>
      </c>
      <c r="AG558" s="4">
        <v>-11</v>
      </c>
      <c r="AH558" s="4">
        <v>8</v>
      </c>
      <c r="AI558" s="4">
        <v>28</v>
      </c>
      <c r="AJ558" s="4">
        <v>189</v>
      </c>
      <c r="AK558" s="4">
        <v>139</v>
      </c>
      <c r="AL558" s="4">
        <v>1.5</v>
      </c>
      <c r="AM558" s="4">
        <v>195</v>
      </c>
      <c r="AN558" s="4" t="s">
        <v>155</v>
      </c>
      <c r="AO558" s="4">
        <v>2</v>
      </c>
      <c r="AP558" s="5">
        <v>0.92236111111111108</v>
      </c>
      <c r="AQ558" s="4">
        <v>47.160578000000001</v>
      </c>
      <c r="AR558" s="4">
        <v>-88.490522999999996</v>
      </c>
      <c r="AS558" s="4">
        <v>322</v>
      </c>
      <c r="AT558" s="4">
        <v>36.6</v>
      </c>
      <c r="AU558" s="4">
        <v>12</v>
      </c>
      <c r="AV558" s="4">
        <v>11</v>
      </c>
      <c r="AW558" s="4" t="s">
        <v>206</v>
      </c>
      <c r="AX558" s="4">
        <v>0.9</v>
      </c>
      <c r="AY558" s="4">
        <v>1</v>
      </c>
      <c r="AZ558" s="4">
        <v>1.5</v>
      </c>
      <c r="BA558" s="4">
        <v>14.023</v>
      </c>
      <c r="BB558" s="4">
        <v>14.7</v>
      </c>
      <c r="BC558" s="4">
        <v>1.05</v>
      </c>
      <c r="BD558" s="4">
        <v>13.909000000000001</v>
      </c>
      <c r="BE558" s="4">
        <v>3011.5509999999999</v>
      </c>
      <c r="BF558" s="4">
        <v>9.6780000000000008</v>
      </c>
      <c r="BG558" s="4">
        <v>0.65200000000000002</v>
      </c>
      <c r="BH558" s="4">
        <v>2.1219999999999999</v>
      </c>
      <c r="BI558" s="4">
        <v>2.774</v>
      </c>
      <c r="BJ558" s="4">
        <v>0.49199999999999999</v>
      </c>
      <c r="BK558" s="4">
        <v>1.6</v>
      </c>
      <c r="BL558" s="4">
        <v>2.0920000000000001</v>
      </c>
      <c r="BM558" s="4">
        <v>2.0585</v>
      </c>
      <c r="BQ558" s="4">
        <v>0</v>
      </c>
      <c r="BR558" s="4">
        <v>0.45238</v>
      </c>
      <c r="BS558" s="4">
        <v>-5</v>
      </c>
      <c r="BT558" s="4">
        <v>3.2596E-2</v>
      </c>
      <c r="BU558" s="4">
        <v>11.055046000000001</v>
      </c>
      <c r="BV558" s="4">
        <v>0.65843099999999999</v>
      </c>
    </row>
    <row r="559" spans="1:74" x14ac:dyDescent="0.25">
      <c r="A559" s="2">
        <v>42068</v>
      </c>
      <c r="B559" s="3">
        <v>5.6828703703703702E-3</v>
      </c>
      <c r="C559" s="4">
        <v>14.07</v>
      </c>
      <c r="D559" s="4">
        <v>4.4200000000000003E-2</v>
      </c>
      <c r="E559" s="4">
        <v>442.23559799999998</v>
      </c>
      <c r="F559" s="4">
        <v>52.4</v>
      </c>
      <c r="G559" s="4">
        <v>109.4</v>
      </c>
      <c r="H559" s="4">
        <v>251.9</v>
      </c>
      <c r="J559" s="4">
        <v>0</v>
      </c>
      <c r="K559" s="4">
        <v>0.88039999999999996</v>
      </c>
      <c r="L559" s="4">
        <v>12.386900000000001</v>
      </c>
      <c r="M559" s="4">
        <v>3.8899999999999997E-2</v>
      </c>
      <c r="N559" s="4">
        <v>46.133299999999998</v>
      </c>
      <c r="O559" s="4">
        <v>96.311400000000006</v>
      </c>
      <c r="P559" s="4">
        <v>142.4</v>
      </c>
      <c r="Q559" s="4">
        <v>34.7836</v>
      </c>
      <c r="R559" s="4">
        <v>72.616900000000001</v>
      </c>
      <c r="S559" s="4">
        <v>107.4</v>
      </c>
      <c r="T559" s="4">
        <v>251.8948</v>
      </c>
      <c r="W559" s="4">
        <v>0</v>
      </c>
      <c r="X559" s="4">
        <v>0</v>
      </c>
      <c r="Y559" s="4">
        <v>11.9</v>
      </c>
      <c r="Z559" s="4">
        <v>877</v>
      </c>
      <c r="AA559" s="4">
        <v>912</v>
      </c>
      <c r="AB559" s="4">
        <v>847</v>
      </c>
      <c r="AC559" s="4">
        <v>48</v>
      </c>
      <c r="AD559" s="4">
        <v>5.58</v>
      </c>
      <c r="AE559" s="4">
        <v>0.13</v>
      </c>
      <c r="AF559" s="4">
        <v>989</v>
      </c>
      <c r="AG559" s="4">
        <v>-11</v>
      </c>
      <c r="AH559" s="4">
        <v>8</v>
      </c>
      <c r="AI559" s="4">
        <v>28</v>
      </c>
      <c r="AJ559" s="4">
        <v>189.1</v>
      </c>
      <c r="AK559" s="4">
        <v>139</v>
      </c>
      <c r="AL559" s="4">
        <v>1.4</v>
      </c>
      <c r="AM559" s="4">
        <v>195</v>
      </c>
      <c r="AN559" s="4" t="s">
        <v>155</v>
      </c>
      <c r="AO559" s="4">
        <v>2</v>
      </c>
      <c r="AP559" s="5">
        <v>0.92237268518518523</v>
      </c>
      <c r="AQ559" s="4">
        <v>47.160446999999998</v>
      </c>
      <c r="AR559" s="4">
        <v>-88.490425000000002</v>
      </c>
      <c r="AS559" s="4">
        <v>322</v>
      </c>
      <c r="AT559" s="4">
        <v>36.6</v>
      </c>
      <c r="AU559" s="4">
        <v>12</v>
      </c>
      <c r="AV559" s="4">
        <v>10</v>
      </c>
      <c r="AW559" s="4" t="s">
        <v>213</v>
      </c>
      <c r="AX559" s="4">
        <v>0.9</v>
      </c>
      <c r="AY559" s="4">
        <v>1</v>
      </c>
      <c r="AZ559" s="4">
        <v>1.5</v>
      </c>
      <c r="BA559" s="4">
        <v>14.023</v>
      </c>
      <c r="BB559" s="4">
        <v>15.02</v>
      </c>
      <c r="BC559" s="4">
        <v>1.07</v>
      </c>
      <c r="BD559" s="4">
        <v>13.59</v>
      </c>
      <c r="BE559" s="4">
        <v>3017.5520000000001</v>
      </c>
      <c r="BF559" s="4">
        <v>6.0359999999999996</v>
      </c>
      <c r="BG559" s="4">
        <v>1.177</v>
      </c>
      <c r="BH559" s="4">
        <v>2.4569999999999999</v>
      </c>
      <c r="BI559" s="4">
        <v>3.6339999999999999</v>
      </c>
      <c r="BJ559" s="4">
        <v>0.88700000000000001</v>
      </c>
      <c r="BK559" s="4">
        <v>1.853</v>
      </c>
      <c r="BL559" s="4">
        <v>2.74</v>
      </c>
      <c r="BM559" s="4">
        <v>2.0291999999999999</v>
      </c>
      <c r="BQ559" s="4">
        <v>0</v>
      </c>
      <c r="BR559" s="4">
        <v>0.509432</v>
      </c>
      <c r="BS559" s="4">
        <v>-5</v>
      </c>
      <c r="BT559" s="4">
        <v>2.8898E-2</v>
      </c>
      <c r="BU559" s="4">
        <v>12.449244999999999</v>
      </c>
      <c r="BV559" s="4">
        <v>0.58374000000000004</v>
      </c>
    </row>
    <row r="560" spans="1:74" x14ac:dyDescent="0.25">
      <c r="A560" s="2">
        <v>42068</v>
      </c>
      <c r="B560" s="3">
        <v>5.6944444444444438E-3</v>
      </c>
      <c r="C560" s="4">
        <v>13.808999999999999</v>
      </c>
      <c r="D560" s="4">
        <v>2.4E-2</v>
      </c>
      <c r="E560" s="4">
        <v>240.16129000000001</v>
      </c>
      <c r="F560" s="4">
        <v>63.7</v>
      </c>
      <c r="G560" s="4">
        <v>62</v>
      </c>
      <c r="H560" s="4">
        <v>223.6</v>
      </c>
      <c r="J560" s="4">
        <v>0.1</v>
      </c>
      <c r="K560" s="4">
        <v>0.88260000000000005</v>
      </c>
      <c r="L560" s="4">
        <v>12.1881</v>
      </c>
      <c r="M560" s="4">
        <v>2.12E-2</v>
      </c>
      <c r="N560" s="4">
        <v>56.223500000000001</v>
      </c>
      <c r="O560" s="4">
        <v>54.722999999999999</v>
      </c>
      <c r="P560" s="4">
        <v>110.9</v>
      </c>
      <c r="Q560" s="4">
        <v>42.391399999999997</v>
      </c>
      <c r="R560" s="4">
        <v>41.260100000000001</v>
      </c>
      <c r="S560" s="4">
        <v>83.7</v>
      </c>
      <c r="T560" s="4">
        <v>223.5641</v>
      </c>
      <c r="W560" s="4">
        <v>0</v>
      </c>
      <c r="X560" s="4">
        <v>9.2600000000000002E-2</v>
      </c>
      <c r="Y560" s="4">
        <v>11.9</v>
      </c>
      <c r="Z560" s="4">
        <v>877</v>
      </c>
      <c r="AA560" s="4">
        <v>913</v>
      </c>
      <c r="AB560" s="4">
        <v>847</v>
      </c>
      <c r="AC560" s="4">
        <v>48</v>
      </c>
      <c r="AD560" s="4">
        <v>5.58</v>
      </c>
      <c r="AE560" s="4">
        <v>0.13</v>
      </c>
      <c r="AF560" s="4">
        <v>989</v>
      </c>
      <c r="AG560" s="4">
        <v>-11</v>
      </c>
      <c r="AH560" s="4">
        <v>8</v>
      </c>
      <c r="AI560" s="4">
        <v>28</v>
      </c>
      <c r="AJ560" s="4">
        <v>190</v>
      </c>
      <c r="AK560" s="4">
        <v>139</v>
      </c>
      <c r="AL560" s="4">
        <v>1.6</v>
      </c>
      <c r="AM560" s="4">
        <v>195</v>
      </c>
      <c r="AN560" s="4" t="s">
        <v>155</v>
      </c>
      <c r="AO560" s="4">
        <v>2</v>
      </c>
      <c r="AP560" s="5">
        <v>0.92238425925925915</v>
      </c>
      <c r="AQ560" s="4">
        <v>47.16039</v>
      </c>
      <c r="AR560" s="4">
        <v>-88.490382999999994</v>
      </c>
      <c r="AS560" s="4">
        <v>322</v>
      </c>
      <c r="AT560" s="4">
        <v>36.6</v>
      </c>
      <c r="AU560" s="4">
        <v>12</v>
      </c>
      <c r="AV560" s="4">
        <v>10</v>
      </c>
      <c r="AW560" s="4" t="s">
        <v>213</v>
      </c>
      <c r="AX560" s="4">
        <v>0.9</v>
      </c>
      <c r="AY560" s="4">
        <v>1</v>
      </c>
      <c r="AZ560" s="4">
        <v>1.5</v>
      </c>
      <c r="BA560" s="4">
        <v>14.023</v>
      </c>
      <c r="BB560" s="4">
        <v>15.31</v>
      </c>
      <c r="BC560" s="4">
        <v>1.0900000000000001</v>
      </c>
      <c r="BD560" s="4">
        <v>13.298</v>
      </c>
      <c r="BE560" s="4">
        <v>3022.547</v>
      </c>
      <c r="BF560" s="4">
        <v>3.3460000000000001</v>
      </c>
      <c r="BG560" s="4">
        <v>1.46</v>
      </c>
      <c r="BH560" s="4">
        <v>1.421</v>
      </c>
      <c r="BI560" s="4">
        <v>2.8809999999999998</v>
      </c>
      <c r="BJ560" s="4">
        <v>1.101</v>
      </c>
      <c r="BK560" s="4">
        <v>1.0720000000000001</v>
      </c>
      <c r="BL560" s="4">
        <v>2.1720000000000002</v>
      </c>
      <c r="BM560" s="4">
        <v>1.8333999999999999</v>
      </c>
      <c r="BQ560" s="4">
        <v>16.696999999999999</v>
      </c>
      <c r="BR560" s="4">
        <v>0.43287799999999999</v>
      </c>
      <c r="BS560" s="4">
        <v>-5</v>
      </c>
      <c r="BT560" s="4">
        <v>2.7796000000000001E-2</v>
      </c>
      <c r="BU560" s="4">
        <v>10.578455999999999</v>
      </c>
      <c r="BV560" s="4">
        <v>0.56147899999999995</v>
      </c>
    </row>
    <row r="561" spans="1:74" x14ac:dyDescent="0.25">
      <c r="A561" s="2">
        <v>42068</v>
      </c>
      <c r="B561" s="3">
        <v>5.7060185185185191E-3</v>
      </c>
      <c r="C561" s="4">
        <v>13.69</v>
      </c>
      <c r="D561" s="4">
        <v>2.4799999999999999E-2</v>
      </c>
      <c r="E561" s="4">
        <v>248.22580600000001</v>
      </c>
      <c r="F561" s="4">
        <v>110.1</v>
      </c>
      <c r="G561" s="4">
        <v>42.2</v>
      </c>
      <c r="H561" s="4">
        <v>191.7</v>
      </c>
      <c r="J561" s="4">
        <v>0.4</v>
      </c>
      <c r="K561" s="4">
        <v>0.88360000000000005</v>
      </c>
      <c r="L561" s="4">
        <v>12.0962</v>
      </c>
      <c r="M561" s="4">
        <v>2.1899999999999999E-2</v>
      </c>
      <c r="N561" s="4">
        <v>97.284300000000002</v>
      </c>
      <c r="O561" s="4">
        <v>37.265300000000003</v>
      </c>
      <c r="P561" s="4">
        <v>134.5</v>
      </c>
      <c r="Q561" s="4">
        <v>73.350499999999997</v>
      </c>
      <c r="R561" s="4">
        <v>28.097300000000001</v>
      </c>
      <c r="S561" s="4">
        <v>101.4</v>
      </c>
      <c r="T561" s="4">
        <v>191.6653</v>
      </c>
      <c r="W561" s="4">
        <v>0</v>
      </c>
      <c r="X561" s="4">
        <v>0.35339999999999999</v>
      </c>
      <c r="Y561" s="4">
        <v>11.9</v>
      </c>
      <c r="Z561" s="4">
        <v>878</v>
      </c>
      <c r="AA561" s="4">
        <v>913</v>
      </c>
      <c r="AB561" s="4">
        <v>847</v>
      </c>
      <c r="AC561" s="4">
        <v>48</v>
      </c>
      <c r="AD561" s="4">
        <v>5.58</v>
      </c>
      <c r="AE561" s="4">
        <v>0.13</v>
      </c>
      <c r="AF561" s="4">
        <v>989</v>
      </c>
      <c r="AG561" s="4">
        <v>-11</v>
      </c>
      <c r="AH561" s="4">
        <v>8</v>
      </c>
      <c r="AI561" s="4">
        <v>28</v>
      </c>
      <c r="AJ561" s="4">
        <v>190</v>
      </c>
      <c r="AK561" s="4">
        <v>139</v>
      </c>
      <c r="AL561" s="4">
        <v>1.6</v>
      </c>
      <c r="AM561" s="4">
        <v>195</v>
      </c>
      <c r="AN561" s="4" t="s">
        <v>155</v>
      </c>
      <c r="AO561" s="4">
        <v>2</v>
      </c>
      <c r="AP561" s="5">
        <v>0.92238425925925915</v>
      </c>
      <c r="AQ561" s="4">
        <v>47.160314999999997</v>
      </c>
      <c r="AR561" s="4">
        <v>-88.490329000000003</v>
      </c>
      <c r="AS561" s="4">
        <v>322.10000000000002</v>
      </c>
      <c r="AT561" s="4">
        <v>36.6</v>
      </c>
      <c r="AU561" s="4">
        <v>12</v>
      </c>
      <c r="AV561" s="4">
        <v>10</v>
      </c>
      <c r="AW561" s="4" t="s">
        <v>213</v>
      </c>
      <c r="AX561" s="4">
        <v>0.9</v>
      </c>
      <c r="AY561" s="4">
        <v>1</v>
      </c>
      <c r="AZ561" s="4">
        <v>1.5</v>
      </c>
      <c r="BA561" s="4">
        <v>14.023</v>
      </c>
      <c r="BB561" s="4">
        <v>15.44</v>
      </c>
      <c r="BC561" s="4">
        <v>1.1000000000000001</v>
      </c>
      <c r="BD561" s="4">
        <v>13.177</v>
      </c>
      <c r="BE561" s="4">
        <v>3023.154</v>
      </c>
      <c r="BF561" s="4">
        <v>3.4889999999999999</v>
      </c>
      <c r="BG561" s="4">
        <v>2.5459999999999998</v>
      </c>
      <c r="BH561" s="4">
        <v>0.97499999999999998</v>
      </c>
      <c r="BI561" s="4">
        <v>3.5219999999999998</v>
      </c>
      <c r="BJ561" s="4">
        <v>1.92</v>
      </c>
      <c r="BK561" s="4">
        <v>0.73499999999999999</v>
      </c>
      <c r="BL561" s="4">
        <v>2.6549999999999998</v>
      </c>
      <c r="BM561" s="4">
        <v>1.5841000000000001</v>
      </c>
      <c r="BQ561" s="4">
        <v>64.225999999999999</v>
      </c>
      <c r="BR561" s="4">
        <v>0.422898</v>
      </c>
      <c r="BS561" s="4">
        <v>-5</v>
      </c>
      <c r="BT561" s="4">
        <v>2.6102E-2</v>
      </c>
      <c r="BU561" s="4">
        <v>10.334569999999999</v>
      </c>
      <c r="BV561" s="4">
        <v>0.52725999999999995</v>
      </c>
    </row>
    <row r="562" spans="1:74" x14ac:dyDescent="0.25">
      <c r="A562" s="2">
        <v>42068</v>
      </c>
      <c r="B562" s="3">
        <v>5.7175925925925927E-3</v>
      </c>
      <c r="C562" s="4">
        <v>13.67</v>
      </c>
      <c r="D562" s="4">
        <v>2.5000000000000001E-2</v>
      </c>
      <c r="E562" s="4">
        <v>250</v>
      </c>
      <c r="F562" s="4">
        <v>145</v>
      </c>
      <c r="G562" s="4">
        <v>30.9</v>
      </c>
      <c r="H562" s="4">
        <v>218</v>
      </c>
      <c r="J562" s="4">
        <v>0.6</v>
      </c>
      <c r="K562" s="4">
        <v>0.88370000000000004</v>
      </c>
      <c r="L562" s="4">
        <v>12.0807</v>
      </c>
      <c r="M562" s="4">
        <v>2.2100000000000002E-2</v>
      </c>
      <c r="N562" s="4">
        <v>128.1234</v>
      </c>
      <c r="O562" s="4">
        <v>27.307500000000001</v>
      </c>
      <c r="P562" s="4">
        <v>155.4</v>
      </c>
      <c r="Q562" s="4">
        <v>96.598500000000001</v>
      </c>
      <c r="R562" s="4">
        <v>20.5885</v>
      </c>
      <c r="S562" s="4">
        <v>117.2</v>
      </c>
      <c r="T562" s="4">
        <v>217.9804</v>
      </c>
      <c r="W562" s="4">
        <v>0</v>
      </c>
      <c r="X562" s="4">
        <v>0.5302</v>
      </c>
      <c r="Y562" s="4">
        <v>11.9</v>
      </c>
      <c r="Z562" s="4">
        <v>879</v>
      </c>
      <c r="AA562" s="4">
        <v>916</v>
      </c>
      <c r="AB562" s="4">
        <v>849</v>
      </c>
      <c r="AC562" s="4">
        <v>47.9</v>
      </c>
      <c r="AD562" s="4">
        <v>5.56</v>
      </c>
      <c r="AE562" s="4">
        <v>0.13</v>
      </c>
      <c r="AF562" s="4">
        <v>989</v>
      </c>
      <c r="AG562" s="4">
        <v>-11</v>
      </c>
      <c r="AH562" s="4">
        <v>8</v>
      </c>
      <c r="AI562" s="4">
        <v>28</v>
      </c>
      <c r="AJ562" s="4">
        <v>190</v>
      </c>
      <c r="AK562" s="4">
        <v>139</v>
      </c>
      <c r="AL562" s="4">
        <v>1.7</v>
      </c>
      <c r="AM562" s="4">
        <v>195</v>
      </c>
      <c r="AN562" s="4" t="s">
        <v>155</v>
      </c>
      <c r="AO562" s="4">
        <v>2</v>
      </c>
      <c r="AP562" s="5">
        <v>0.9223958333333333</v>
      </c>
      <c r="AQ562" s="4">
        <v>47.160184000000001</v>
      </c>
      <c r="AR562" s="4">
        <v>-88.490230999999994</v>
      </c>
      <c r="AS562" s="4">
        <v>322.2</v>
      </c>
      <c r="AT562" s="4">
        <v>36.6</v>
      </c>
      <c r="AU562" s="4">
        <v>12</v>
      </c>
      <c r="AV562" s="4">
        <v>10</v>
      </c>
      <c r="AW562" s="4" t="s">
        <v>213</v>
      </c>
      <c r="AX562" s="4">
        <v>0.9</v>
      </c>
      <c r="AY562" s="4">
        <v>1</v>
      </c>
      <c r="AZ562" s="4">
        <v>1.5</v>
      </c>
      <c r="BA562" s="4">
        <v>14.023</v>
      </c>
      <c r="BB562" s="4">
        <v>15.45</v>
      </c>
      <c r="BC562" s="4">
        <v>1.1000000000000001</v>
      </c>
      <c r="BD562" s="4">
        <v>13.156000000000001</v>
      </c>
      <c r="BE562" s="4">
        <v>3022.4549999999999</v>
      </c>
      <c r="BF562" s="4">
        <v>3.5179999999999998</v>
      </c>
      <c r="BG562" s="4">
        <v>3.3570000000000002</v>
      </c>
      <c r="BH562" s="4">
        <v>0.71499999999999997</v>
      </c>
      <c r="BI562" s="4">
        <v>4.0720000000000001</v>
      </c>
      <c r="BJ562" s="4">
        <v>2.5310000000000001</v>
      </c>
      <c r="BK562" s="4">
        <v>0.53900000000000003</v>
      </c>
      <c r="BL562" s="4">
        <v>3.07</v>
      </c>
      <c r="BM562" s="4">
        <v>1.8035000000000001</v>
      </c>
      <c r="BQ562" s="4">
        <v>96.459000000000003</v>
      </c>
      <c r="BR562" s="4">
        <v>0.41863400000000001</v>
      </c>
      <c r="BS562" s="4">
        <v>-5</v>
      </c>
      <c r="BT562" s="4">
        <v>2.7E-2</v>
      </c>
      <c r="BU562" s="4">
        <v>10.230368</v>
      </c>
      <c r="BV562" s="4">
        <v>0.5454</v>
      </c>
    </row>
    <row r="563" spans="1:74" x14ac:dyDescent="0.25">
      <c r="A563" s="2">
        <v>42068</v>
      </c>
      <c r="B563" s="3">
        <v>5.7291666666666671E-3</v>
      </c>
      <c r="C563" s="4">
        <v>13.648999999999999</v>
      </c>
      <c r="D563" s="4">
        <v>2.35E-2</v>
      </c>
      <c r="E563" s="4">
        <v>235.46211500000001</v>
      </c>
      <c r="F563" s="4">
        <v>157.1</v>
      </c>
      <c r="G563" s="4">
        <v>28.3</v>
      </c>
      <c r="H563" s="4">
        <v>202.1</v>
      </c>
      <c r="J563" s="4">
        <v>0.75</v>
      </c>
      <c r="K563" s="4">
        <v>0.88400000000000001</v>
      </c>
      <c r="L563" s="4">
        <v>12.0663</v>
      </c>
      <c r="M563" s="4">
        <v>2.0799999999999999E-2</v>
      </c>
      <c r="N563" s="4">
        <v>138.84370000000001</v>
      </c>
      <c r="O563" s="4">
        <v>25.0182</v>
      </c>
      <c r="P563" s="4">
        <v>163.9</v>
      </c>
      <c r="Q563" s="4">
        <v>104.6467</v>
      </c>
      <c r="R563" s="4">
        <v>18.856200000000001</v>
      </c>
      <c r="S563" s="4">
        <v>123.5</v>
      </c>
      <c r="T563" s="4">
        <v>202.11760000000001</v>
      </c>
      <c r="W563" s="4">
        <v>0</v>
      </c>
      <c r="X563" s="4">
        <v>0.66159999999999997</v>
      </c>
      <c r="Y563" s="4">
        <v>11.9</v>
      </c>
      <c r="Z563" s="4">
        <v>878</v>
      </c>
      <c r="AA563" s="4">
        <v>917</v>
      </c>
      <c r="AB563" s="4">
        <v>847</v>
      </c>
      <c r="AC563" s="4">
        <v>47.1</v>
      </c>
      <c r="AD563" s="4">
        <v>5.47</v>
      </c>
      <c r="AE563" s="4">
        <v>0.13</v>
      </c>
      <c r="AF563" s="4">
        <v>989</v>
      </c>
      <c r="AG563" s="4">
        <v>-11</v>
      </c>
      <c r="AH563" s="4">
        <v>8</v>
      </c>
      <c r="AI563" s="4">
        <v>28</v>
      </c>
      <c r="AJ563" s="4">
        <v>190</v>
      </c>
      <c r="AK563" s="4">
        <v>139</v>
      </c>
      <c r="AL563" s="4">
        <v>2</v>
      </c>
      <c r="AM563" s="4">
        <v>195</v>
      </c>
      <c r="AN563" s="4" t="s">
        <v>155</v>
      </c>
      <c r="AO563" s="4">
        <v>2</v>
      </c>
      <c r="AP563" s="5">
        <v>0.92240740740740745</v>
      </c>
      <c r="AQ563" s="4">
        <v>47.160054000000002</v>
      </c>
      <c r="AR563" s="4">
        <v>-88.490133999999998</v>
      </c>
      <c r="AS563" s="4">
        <v>322.3</v>
      </c>
      <c r="AT563" s="4">
        <v>36.6</v>
      </c>
      <c r="AU563" s="4">
        <v>12</v>
      </c>
      <c r="AV563" s="4">
        <v>10</v>
      </c>
      <c r="AW563" s="4" t="s">
        <v>213</v>
      </c>
      <c r="AX563" s="4">
        <v>0.9</v>
      </c>
      <c r="AY563" s="4">
        <v>1</v>
      </c>
      <c r="AZ563" s="4">
        <v>1.5</v>
      </c>
      <c r="BA563" s="4">
        <v>14.023</v>
      </c>
      <c r="BB563" s="4">
        <v>15.48</v>
      </c>
      <c r="BC563" s="4">
        <v>1.1000000000000001</v>
      </c>
      <c r="BD563" s="4">
        <v>13.12</v>
      </c>
      <c r="BE563" s="4">
        <v>3023.1709999999998</v>
      </c>
      <c r="BF563" s="4">
        <v>3.319</v>
      </c>
      <c r="BG563" s="4">
        <v>3.6429999999999998</v>
      </c>
      <c r="BH563" s="4">
        <v>0.65600000000000003</v>
      </c>
      <c r="BI563" s="4">
        <v>4.2990000000000004</v>
      </c>
      <c r="BJ563" s="4">
        <v>2.746</v>
      </c>
      <c r="BK563" s="4">
        <v>0.495</v>
      </c>
      <c r="BL563" s="4">
        <v>3.24</v>
      </c>
      <c r="BM563" s="4">
        <v>1.6746000000000001</v>
      </c>
      <c r="BQ563" s="4">
        <v>120.532</v>
      </c>
      <c r="BR563" s="4">
        <v>0.38889800000000002</v>
      </c>
      <c r="BS563" s="4">
        <v>-5</v>
      </c>
      <c r="BT563" s="4">
        <v>2.6796E-2</v>
      </c>
      <c r="BU563" s="4">
        <v>9.5036950000000004</v>
      </c>
      <c r="BV563" s="4">
        <v>0.54127899999999995</v>
      </c>
    </row>
    <row r="564" spans="1:74" x14ac:dyDescent="0.25">
      <c r="A564" s="2">
        <v>42068</v>
      </c>
      <c r="B564" s="3">
        <v>5.7407407407407416E-3</v>
      </c>
      <c r="C564" s="4">
        <v>13.55</v>
      </c>
      <c r="D564" s="4">
        <v>2.3E-2</v>
      </c>
      <c r="E564" s="4">
        <v>229.53294399999999</v>
      </c>
      <c r="F564" s="4">
        <v>176.2</v>
      </c>
      <c r="G564" s="4">
        <v>31.1</v>
      </c>
      <c r="H564" s="4">
        <v>190.4</v>
      </c>
      <c r="J564" s="4">
        <v>1.01</v>
      </c>
      <c r="K564" s="4">
        <v>0.88480000000000003</v>
      </c>
      <c r="L564" s="4">
        <v>11.9884</v>
      </c>
      <c r="M564" s="4">
        <v>2.0299999999999999E-2</v>
      </c>
      <c r="N564" s="4">
        <v>155.8544</v>
      </c>
      <c r="O564" s="4">
        <v>27.520700000000001</v>
      </c>
      <c r="P564" s="4">
        <v>183.4</v>
      </c>
      <c r="Q564" s="4">
        <v>117.5063</v>
      </c>
      <c r="R564" s="4">
        <v>20.749199999999998</v>
      </c>
      <c r="S564" s="4">
        <v>138.30000000000001</v>
      </c>
      <c r="T564" s="4">
        <v>190.4</v>
      </c>
      <c r="W564" s="4">
        <v>0</v>
      </c>
      <c r="X564" s="4">
        <v>0.89090000000000003</v>
      </c>
      <c r="Y564" s="4">
        <v>11.8</v>
      </c>
      <c r="Z564" s="4">
        <v>879</v>
      </c>
      <c r="AA564" s="4">
        <v>917</v>
      </c>
      <c r="AB564" s="4">
        <v>845</v>
      </c>
      <c r="AC564" s="4">
        <v>47.9</v>
      </c>
      <c r="AD564" s="4">
        <v>5.56</v>
      </c>
      <c r="AE564" s="4">
        <v>0.13</v>
      </c>
      <c r="AF564" s="4">
        <v>989</v>
      </c>
      <c r="AG564" s="4">
        <v>-11</v>
      </c>
      <c r="AH564" s="4">
        <v>8</v>
      </c>
      <c r="AI564" s="4">
        <v>28</v>
      </c>
      <c r="AJ564" s="4">
        <v>190</v>
      </c>
      <c r="AK564" s="4">
        <v>139</v>
      </c>
      <c r="AL564" s="4">
        <v>1.9</v>
      </c>
      <c r="AM564" s="4">
        <v>195</v>
      </c>
      <c r="AN564" s="4" t="s">
        <v>155</v>
      </c>
      <c r="AO564" s="4">
        <v>2</v>
      </c>
      <c r="AP564" s="5">
        <v>0.92241898148148149</v>
      </c>
      <c r="AQ564" s="4">
        <v>47.159847999999997</v>
      </c>
      <c r="AR564" s="4">
        <v>-88.489981999999998</v>
      </c>
      <c r="AS564" s="4">
        <v>322.39999999999998</v>
      </c>
      <c r="AT564" s="4">
        <v>36.6</v>
      </c>
      <c r="AU564" s="4">
        <v>12</v>
      </c>
      <c r="AV564" s="4">
        <v>10</v>
      </c>
      <c r="AW564" s="4" t="s">
        <v>213</v>
      </c>
      <c r="AX564" s="4">
        <v>0.9</v>
      </c>
      <c r="AY564" s="4">
        <v>1</v>
      </c>
      <c r="AZ564" s="4">
        <v>1.5</v>
      </c>
      <c r="BA564" s="4">
        <v>14.023</v>
      </c>
      <c r="BB564" s="4">
        <v>15.59</v>
      </c>
      <c r="BC564" s="4">
        <v>1.1100000000000001</v>
      </c>
      <c r="BD564" s="4">
        <v>13.023999999999999</v>
      </c>
      <c r="BE564" s="4">
        <v>3023.5929999999998</v>
      </c>
      <c r="BF564" s="4">
        <v>3.26</v>
      </c>
      <c r="BG564" s="4">
        <v>4.1159999999999997</v>
      </c>
      <c r="BH564" s="4">
        <v>0.72699999999999998</v>
      </c>
      <c r="BI564" s="4">
        <v>4.843</v>
      </c>
      <c r="BJ564" s="4">
        <v>3.1040000000000001</v>
      </c>
      <c r="BK564" s="4">
        <v>0.54800000000000004</v>
      </c>
      <c r="BL564" s="4">
        <v>3.6520000000000001</v>
      </c>
      <c r="BM564" s="4">
        <v>1.5880000000000001</v>
      </c>
      <c r="BQ564" s="4">
        <v>163.38300000000001</v>
      </c>
      <c r="BR564" s="4">
        <v>0.38779599999999997</v>
      </c>
      <c r="BS564" s="4">
        <v>-5</v>
      </c>
      <c r="BT564" s="4">
        <v>2.5204000000000001E-2</v>
      </c>
      <c r="BU564" s="4">
        <v>9.4767650000000003</v>
      </c>
      <c r="BV564" s="4">
        <v>0.50912100000000005</v>
      </c>
    </row>
    <row r="565" spans="1:74" x14ac:dyDescent="0.25">
      <c r="A565" s="2">
        <v>42068</v>
      </c>
      <c r="B565" s="3">
        <v>5.7523148148148143E-3</v>
      </c>
      <c r="C565" s="4">
        <v>13.542</v>
      </c>
      <c r="D565" s="4">
        <v>2.5000000000000001E-2</v>
      </c>
      <c r="E565" s="4">
        <v>250</v>
      </c>
      <c r="F565" s="4">
        <v>192.8</v>
      </c>
      <c r="G565" s="4">
        <v>99</v>
      </c>
      <c r="H565" s="4">
        <v>210.5</v>
      </c>
      <c r="J565" s="4">
        <v>1.25</v>
      </c>
      <c r="K565" s="4">
        <v>0.88490000000000002</v>
      </c>
      <c r="L565" s="4">
        <v>11.9825</v>
      </c>
      <c r="M565" s="4">
        <v>2.2100000000000002E-2</v>
      </c>
      <c r="N565" s="4">
        <v>170.56989999999999</v>
      </c>
      <c r="O565" s="4">
        <v>87.642899999999997</v>
      </c>
      <c r="P565" s="4">
        <v>258.2</v>
      </c>
      <c r="Q565" s="4">
        <v>128.55340000000001</v>
      </c>
      <c r="R565" s="4">
        <v>66.053799999999995</v>
      </c>
      <c r="S565" s="4">
        <v>194.6</v>
      </c>
      <c r="T565" s="4">
        <v>210.5</v>
      </c>
      <c r="W565" s="4">
        <v>0</v>
      </c>
      <c r="X565" s="4">
        <v>1.1040000000000001</v>
      </c>
      <c r="Y565" s="4">
        <v>11.9</v>
      </c>
      <c r="Z565" s="4">
        <v>877</v>
      </c>
      <c r="AA565" s="4">
        <v>913</v>
      </c>
      <c r="AB565" s="4">
        <v>844</v>
      </c>
      <c r="AC565" s="4">
        <v>47</v>
      </c>
      <c r="AD565" s="4">
        <v>5.46</v>
      </c>
      <c r="AE565" s="4">
        <v>0.13</v>
      </c>
      <c r="AF565" s="4">
        <v>989</v>
      </c>
      <c r="AG565" s="4">
        <v>-11</v>
      </c>
      <c r="AH565" s="4">
        <v>8</v>
      </c>
      <c r="AI565" s="4">
        <v>28</v>
      </c>
      <c r="AJ565" s="4">
        <v>190</v>
      </c>
      <c r="AK565" s="4">
        <v>139</v>
      </c>
      <c r="AL565" s="4">
        <v>2.1</v>
      </c>
      <c r="AM565" s="4">
        <v>195</v>
      </c>
      <c r="AN565" s="4" t="s">
        <v>155</v>
      </c>
      <c r="AO565" s="4">
        <v>2</v>
      </c>
      <c r="AP565" s="5">
        <v>0.92244212962962957</v>
      </c>
      <c r="AQ565" s="4">
        <v>47.159619999999997</v>
      </c>
      <c r="AR565" s="4">
        <v>-88.490252999999996</v>
      </c>
      <c r="AS565" s="4">
        <v>322.2</v>
      </c>
      <c r="AT565" s="4">
        <v>35.200000000000003</v>
      </c>
      <c r="AU565" s="4">
        <v>12</v>
      </c>
      <c r="AV565" s="4">
        <v>0</v>
      </c>
      <c r="AW565" s="4" t="s">
        <v>234</v>
      </c>
      <c r="AX565" s="4">
        <v>0.9</v>
      </c>
      <c r="AY565" s="4">
        <v>1.113</v>
      </c>
      <c r="AZ565" s="4">
        <v>1.613</v>
      </c>
      <c r="BA565" s="4">
        <v>14.023</v>
      </c>
      <c r="BB565" s="4">
        <v>15.59</v>
      </c>
      <c r="BC565" s="4">
        <v>1.1100000000000001</v>
      </c>
      <c r="BD565" s="4">
        <v>13.012</v>
      </c>
      <c r="BE565" s="4">
        <v>3022.6280000000002</v>
      </c>
      <c r="BF565" s="4">
        <v>3.552</v>
      </c>
      <c r="BG565" s="4">
        <v>4.5060000000000002</v>
      </c>
      <c r="BH565" s="4">
        <v>2.3149999999999999</v>
      </c>
      <c r="BI565" s="4">
        <v>6.8209999999999997</v>
      </c>
      <c r="BJ565" s="4">
        <v>3.3959999999999999</v>
      </c>
      <c r="BK565" s="4">
        <v>1.7450000000000001</v>
      </c>
      <c r="BL565" s="4">
        <v>5.141</v>
      </c>
      <c r="BM565" s="4">
        <v>1.7559</v>
      </c>
      <c r="BQ565" s="4">
        <v>202.49</v>
      </c>
      <c r="BR565" s="4">
        <v>0.38630599999999998</v>
      </c>
      <c r="BS565" s="4">
        <v>-5</v>
      </c>
      <c r="BT565" s="4">
        <v>2.7102000000000001E-2</v>
      </c>
      <c r="BU565" s="4">
        <v>9.440353</v>
      </c>
      <c r="BV565" s="4">
        <v>0.54745999999999995</v>
      </c>
    </row>
    <row r="566" spans="1:74" x14ac:dyDescent="0.25">
      <c r="A566" s="2">
        <v>42068</v>
      </c>
      <c r="B566" s="3">
        <v>5.7638888888888887E-3</v>
      </c>
      <c r="C566" s="4">
        <v>13.547000000000001</v>
      </c>
      <c r="D566" s="4">
        <v>2.5000000000000001E-2</v>
      </c>
      <c r="E566" s="4">
        <v>249.975021</v>
      </c>
      <c r="F566" s="4">
        <v>195</v>
      </c>
      <c r="G566" s="4">
        <v>131.5</v>
      </c>
      <c r="H566" s="4">
        <v>182</v>
      </c>
      <c r="J566" s="4">
        <v>1.4</v>
      </c>
      <c r="K566" s="4">
        <v>0.88480000000000003</v>
      </c>
      <c r="L566" s="4">
        <v>11.9864</v>
      </c>
      <c r="M566" s="4">
        <v>2.2100000000000002E-2</v>
      </c>
      <c r="N566" s="4">
        <v>172.54130000000001</v>
      </c>
      <c r="O566" s="4">
        <v>116.3548</v>
      </c>
      <c r="P566" s="4">
        <v>288.89999999999998</v>
      </c>
      <c r="Q566" s="4">
        <v>130.03919999999999</v>
      </c>
      <c r="R566" s="4">
        <v>87.693100000000001</v>
      </c>
      <c r="S566" s="4">
        <v>217.7</v>
      </c>
      <c r="T566" s="4">
        <v>182.04060000000001</v>
      </c>
      <c r="W566" s="4">
        <v>0</v>
      </c>
      <c r="X566" s="4">
        <v>1.2394000000000001</v>
      </c>
      <c r="Y566" s="4">
        <v>11.9</v>
      </c>
      <c r="Z566" s="4">
        <v>876</v>
      </c>
      <c r="AA566" s="4">
        <v>912</v>
      </c>
      <c r="AB566" s="4">
        <v>847</v>
      </c>
      <c r="AC566" s="4">
        <v>47</v>
      </c>
      <c r="AD566" s="4">
        <v>5.46</v>
      </c>
      <c r="AE566" s="4">
        <v>0.13</v>
      </c>
      <c r="AF566" s="4">
        <v>989</v>
      </c>
      <c r="AG566" s="4">
        <v>-11</v>
      </c>
      <c r="AH566" s="4">
        <v>8</v>
      </c>
      <c r="AI566" s="4">
        <v>28</v>
      </c>
      <c r="AJ566" s="4">
        <v>190</v>
      </c>
      <c r="AK566" s="4">
        <v>139</v>
      </c>
      <c r="AL566" s="4">
        <v>2</v>
      </c>
      <c r="AM566" s="4">
        <v>195</v>
      </c>
      <c r="AN566" s="4" t="s">
        <v>155</v>
      </c>
      <c r="AO566" s="4">
        <v>2</v>
      </c>
      <c r="AP566" s="5">
        <v>0.92245370370370372</v>
      </c>
      <c r="AQ566" s="4">
        <v>47.159455999999999</v>
      </c>
      <c r="AR566" s="4">
        <v>-88.490522999999996</v>
      </c>
      <c r="AS566" s="4">
        <v>321.89999999999998</v>
      </c>
      <c r="AT566" s="4">
        <v>34.1</v>
      </c>
      <c r="AU566" s="4">
        <v>12</v>
      </c>
      <c r="AV566" s="4">
        <v>7</v>
      </c>
      <c r="AW566" s="4" t="s">
        <v>243</v>
      </c>
      <c r="AX566" s="4">
        <v>0.9</v>
      </c>
      <c r="AY566" s="4">
        <v>1.2</v>
      </c>
      <c r="AZ566" s="4">
        <v>1.7</v>
      </c>
      <c r="BA566" s="4">
        <v>14.023</v>
      </c>
      <c r="BB566" s="4">
        <v>15.59</v>
      </c>
      <c r="BC566" s="4">
        <v>1.1100000000000001</v>
      </c>
      <c r="BD566" s="4">
        <v>13.016</v>
      </c>
      <c r="BE566" s="4">
        <v>3023.3470000000002</v>
      </c>
      <c r="BF566" s="4">
        <v>3.5510000000000002</v>
      </c>
      <c r="BG566" s="4">
        <v>4.5579999999999998</v>
      </c>
      <c r="BH566" s="4">
        <v>3.073</v>
      </c>
      <c r="BI566" s="4">
        <v>7.6310000000000002</v>
      </c>
      <c r="BJ566" s="4">
        <v>3.4350000000000001</v>
      </c>
      <c r="BK566" s="4">
        <v>2.3159999999999998</v>
      </c>
      <c r="BL566" s="4">
        <v>5.7510000000000003</v>
      </c>
      <c r="BM566" s="4">
        <v>1.5184</v>
      </c>
      <c r="BQ566" s="4">
        <v>227.304</v>
      </c>
      <c r="BR566" s="4">
        <v>0.39155000000000001</v>
      </c>
      <c r="BS566" s="4">
        <v>-5</v>
      </c>
      <c r="BT566" s="4">
        <v>2.7796000000000001E-2</v>
      </c>
      <c r="BU566" s="4">
        <v>9.5685040000000008</v>
      </c>
      <c r="BV566" s="4">
        <v>0.56147899999999995</v>
      </c>
    </row>
    <row r="567" spans="1:74" x14ac:dyDescent="0.25">
      <c r="A567" s="2">
        <v>42068</v>
      </c>
      <c r="B567" s="3">
        <v>5.7754629629629623E-3</v>
      </c>
      <c r="C567" s="4">
        <v>13.545</v>
      </c>
      <c r="D567" s="4">
        <v>2.4199999999999999E-2</v>
      </c>
      <c r="E567" s="4">
        <v>241.64862600000001</v>
      </c>
      <c r="F567" s="4">
        <v>197.3</v>
      </c>
      <c r="G567" s="4">
        <v>119.2</v>
      </c>
      <c r="H567" s="4">
        <v>201.8</v>
      </c>
      <c r="J567" s="4">
        <v>1.55</v>
      </c>
      <c r="K567" s="4">
        <v>0.88490000000000002</v>
      </c>
      <c r="L567" s="4">
        <v>11.985300000000001</v>
      </c>
      <c r="M567" s="4">
        <v>2.1399999999999999E-2</v>
      </c>
      <c r="N567" s="4">
        <v>174.583</v>
      </c>
      <c r="O567" s="4">
        <v>105.5111</v>
      </c>
      <c r="P567" s="4">
        <v>280.10000000000002</v>
      </c>
      <c r="Q567" s="4">
        <v>131.578</v>
      </c>
      <c r="R567" s="4">
        <v>79.520600000000002</v>
      </c>
      <c r="S567" s="4">
        <v>211.1</v>
      </c>
      <c r="T567" s="4">
        <v>201.80629999999999</v>
      </c>
      <c r="W567" s="4">
        <v>0</v>
      </c>
      <c r="X567" s="4">
        <v>1.3703000000000001</v>
      </c>
      <c r="Y567" s="4">
        <v>11.9</v>
      </c>
      <c r="Z567" s="4">
        <v>877</v>
      </c>
      <c r="AA567" s="4">
        <v>910</v>
      </c>
      <c r="AB567" s="4">
        <v>849</v>
      </c>
      <c r="AC567" s="4">
        <v>47</v>
      </c>
      <c r="AD567" s="4">
        <v>5.46</v>
      </c>
      <c r="AE567" s="4">
        <v>0.13</v>
      </c>
      <c r="AF567" s="4">
        <v>989</v>
      </c>
      <c r="AG567" s="4">
        <v>-11</v>
      </c>
      <c r="AH567" s="4">
        <v>8</v>
      </c>
      <c r="AI567" s="4">
        <v>28</v>
      </c>
      <c r="AJ567" s="4">
        <v>190</v>
      </c>
      <c r="AK567" s="4">
        <v>139</v>
      </c>
      <c r="AL567" s="4">
        <v>2.1</v>
      </c>
      <c r="AM567" s="4">
        <v>195</v>
      </c>
      <c r="AN567" s="4" t="s">
        <v>155</v>
      </c>
      <c r="AO567" s="4">
        <v>2</v>
      </c>
      <c r="AP567" s="5">
        <v>0.92246527777777787</v>
      </c>
      <c r="AQ567" s="4">
        <v>47.159387000000002</v>
      </c>
      <c r="AR567" s="4">
        <v>-88.490286999999995</v>
      </c>
      <c r="AS567" s="4">
        <v>321.60000000000002</v>
      </c>
      <c r="AT567" s="4">
        <v>34.9</v>
      </c>
      <c r="AU567" s="4">
        <v>12</v>
      </c>
      <c r="AV567" s="4">
        <v>7</v>
      </c>
      <c r="AW567" s="4" t="s">
        <v>243</v>
      </c>
      <c r="AX567" s="4">
        <v>0.9</v>
      </c>
      <c r="AY567" s="4">
        <v>1.2</v>
      </c>
      <c r="AZ567" s="4">
        <v>1.7</v>
      </c>
      <c r="BA567" s="4">
        <v>14.023</v>
      </c>
      <c r="BB567" s="4">
        <v>15.59</v>
      </c>
      <c r="BC567" s="4">
        <v>1.1100000000000001</v>
      </c>
      <c r="BD567" s="4">
        <v>13.013</v>
      </c>
      <c r="BE567" s="4">
        <v>3023.0340000000001</v>
      </c>
      <c r="BF567" s="4">
        <v>3.4329999999999998</v>
      </c>
      <c r="BG567" s="4">
        <v>4.6109999999999998</v>
      </c>
      <c r="BH567" s="4">
        <v>2.7869999999999999</v>
      </c>
      <c r="BI567" s="4">
        <v>7.3979999999999997</v>
      </c>
      <c r="BJ567" s="4">
        <v>3.4750000000000001</v>
      </c>
      <c r="BK567" s="4">
        <v>2.1</v>
      </c>
      <c r="BL567" s="4">
        <v>5.5759999999999996</v>
      </c>
      <c r="BM567" s="4">
        <v>1.6833</v>
      </c>
      <c r="BQ567" s="4">
        <v>251.30199999999999</v>
      </c>
      <c r="BR567" s="4">
        <v>0.40828799999999998</v>
      </c>
      <c r="BS567" s="4">
        <v>-5</v>
      </c>
      <c r="BT567" s="4">
        <v>2.6102E-2</v>
      </c>
      <c r="BU567" s="4">
        <v>9.9775379999999991</v>
      </c>
      <c r="BV567" s="4">
        <v>0.52725999999999995</v>
      </c>
    </row>
    <row r="568" spans="1:74" x14ac:dyDescent="0.25">
      <c r="A568" s="2">
        <v>42068</v>
      </c>
      <c r="B568" s="3">
        <v>5.7870370370370376E-3</v>
      </c>
      <c r="C568" s="4">
        <v>13.673999999999999</v>
      </c>
      <c r="D568" s="4">
        <v>2.4E-2</v>
      </c>
      <c r="E568" s="4">
        <v>240</v>
      </c>
      <c r="F568" s="4">
        <v>189.5</v>
      </c>
      <c r="G568" s="4">
        <v>62.7</v>
      </c>
      <c r="H568" s="4">
        <v>193.2</v>
      </c>
      <c r="J568" s="4">
        <v>1.7</v>
      </c>
      <c r="K568" s="4">
        <v>0.88390000000000002</v>
      </c>
      <c r="L568" s="4">
        <v>12.0861</v>
      </c>
      <c r="M568" s="4">
        <v>2.12E-2</v>
      </c>
      <c r="N568" s="4">
        <v>167.4967</v>
      </c>
      <c r="O568" s="4">
        <v>55.429499999999997</v>
      </c>
      <c r="P568" s="4">
        <v>222.9</v>
      </c>
      <c r="Q568" s="4">
        <v>126.24250000000001</v>
      </c>
      <c r="R568" s="4">
        <v>41.777299999999997</v>
      </c>
      <c r="S568" s="4">
        <v>168</v>
      </c>
      <c r="T568" s="4">
        <v>193.19159999999999</v>
      </c>
      <c r="W568" s="4">
        <v>0</v>
      </c>
      <c r="X568" s="4">
        <v>1.5025999999999999</v>
      </c>
      <c r="Y568" s="4">
        <v>11.9</v>
      </c>
      <c r="Z568" s="4">
        <v>877</v>
      </c>
      <c r="AA568" s="4">
        <v>907</v>
      </c>
      <c r="AB568" s="4">
        <v>848</v>
      </c>
      <c r="AC568" s="4">
        <v>47.1</v>
      </c>
      <c r="AD568" s="4">
        <v>5.47</v>
      </c>
      <c r="AE568" s="4">
        <v>0.13</v>
      </c>
      <c r="AF568" s="4">
        <v>989</v>
      </c>
      <c r="AG568" s="4">
        <v>-11</v>
      </c>
      <c r="AH568" s="4">
        <v>8</v>
      </c>
      <c r="AI568" s="4">
        <v>28</v>
      </c>
      <c r="AJ568" s="4">
        <v>190</v>
      </c>
      <c r="AK568" s="4">
        <v>139</v>
      </c>
      <c r="AL568" s="4">
        <v>2.1</v>
      </c>
      <c r="AM568" s="4">
        <v>195</v>
      </c>
      <c r="AN568" s="4" t="s">
        <v>155</v>
      </c>
      <c r="AO568" s="4">
        <v>2</v>
      </c>
      <c r="AP568" s="5">
        <v>0.9224768518518518</v>
      </c>
      <c r="AQ568" s="4">
        <v>47.159325000000003</v>
      </c>
      <c r="AR568" s="4">
        <v>-88.490020999999999</v>
      </c>
      <c r="AS568" s="4">
        <v>321.39999999999998</v>
      </c>
      <c r="AT568" s="4">
        <v>35.6</v>
      </c>
      <c r="AU568" s="4">
        <v>12</v>
      </c>
      <c r="AV568" s="4">
        <v>9</v>
      </c>
      <c r="AW568" s="4" t="s">
        <v>203</v>
      </c>
      <c r="AX568" s="4">
        <v>0.9</v>
      </c>
      <c r="AY568" s="4">
        <v>1.2</v>
      </c>
      <c r="AZ568" s="4">
        <v>1.7</v>
      </c>
      <c r="BA568" s="4">
        <v>14.023</v>
      </c>
      <c r="BB568" s="4">
        <v>15.45</v>
      </c>
      <c r="BC568" s="4">
        <v>1.1000000000000001</v>
      </c>
      <c r="BD568" s="4">
        <v>13.141</v>
      </c>
      <c r="BE568" s="4">
        <v>3023.2959999999998</v>
      </c>
      <c r="BF568" s="4">
        <v>3.3769999999999998</v>
      </c>
      <c r="BG568" s="4">
        <v>4.3879999999999999</v>
      </c>
      <c r="BH568" s="4">
        <v>1.452</v>
      </c>
      <c r="BI568" s="4">
        <v>5.84</v>
      </c>
      <c r="BJ568" s="4">
        <v>3.3069999999999999</v>
      </c>
      <c r="BK568" s="4">
        <v>1.0940000000000001</v>
      </c>
      <c r="BL568" s="4">
        <v>4.4009999999999998</v>
      </c>
      <c r="BM568" s="4">
        <v>1.5981000000000001</v>
      </c>
      <c r="BQ568" s="4">
        <v>273.29000000000002</v>
      </c>
      <c r="BR568" s="4">
        <v>0.35902000000000001</v>
      </c>
      <c r="BS568" s="4">
        <v>-5</v>
      </c>
      <c r="BT568" s="4">
        <v>2.6796E-2</v>
      </c>
      <c r="BU568" s="4">
        <v>8.7735509999999994</v>
      </c>
      <c r="BV568" s="4">
        <v>0.54127899999999995</v>
      </c>
    </row>
    <row r="569" spans="1:74" x14ac:dyDescent="0.25">
      <c r="A569" s="2">
        <v>42068</v>
      </c>
      <c r="B569" s="3">
        <v>5.7986111111111112E-3</v>
      </c>
      <c r="C569" s="4">
        <v>14.066000000000001</v>
      </c>
      <c r="D569" s="4">
        <v>6.8099999999999994E-2</v>
      </c>
      <c r="E569" s="4">
        <v>680.93567299999995</v>
      </c>
      <c r="F569" s="4">
        <v>186.4</v>
      </c>
      <c r="G569" s="4">
        <v>49.3</v>
      </c>
      <c r="H569" s="4">
        <v>190.4</v>
      </c>
      <c r="J569" s="4">
        <v>1.8</v>
      </c>
      <c r="K569" s="4">
        <v>0.88039999999999996</v>
      </c>
      <c r="L569" s="4">
        <v>12.383900000000001</v>
      </c>
      <c r="M569" s="4">
        <v>0.06</v>
      </c>
      <c r="N569" s="4">
        <v>164.11930000000001</v>
      </c>
      <c r="O569" s="4">
        <v>43.405299999999997</v>
      </c>
      <c r="P569" s="4">
        <v>207.5</v>
      </c>
      <c r="Q569" s="4">
        <v>123.7375</v>
      </c>
      <c r="R569" s="4">
        <v>32.725299999999997</v>
      </c>
      <c r="S569" s="4">
        <v>156.5</v>
      </c>
      <c r="T569" s="4">
        <v>190.4</v>
      </c>
      <c r="W569" s="4">
        <v>0</v>
      </c>
      <c r="X569" s="4">
        <v>1.5848</v>
      </c>
      <c r="Y569" s="4">
        <v>11.8</v>
      </c>
      <c r="Z569" s="4">
        <v>877</v>
      </c>
      <c r="AA569" s="4">
        <v>909</v>
      </c>
      <c r="AB569" s="4">
        <v>849</v>
      </c>
      <c r="AC569" s="4">
        <v>47.9</v>
      </c>
      <c r="AD569" s="4">
        <v>5.56</v>
      </c>
      <c r="AE569" s="4">
        <v>0.13</v>
      </c>
      <c r="AF569" s="4">
        <v>989</v>
      </c>
      <c r="AG569" s="4">
        <v>-11</v>
      </c>
      <c r="AH569" s="4">
        <v>8</v>
      </c>
      <c r="AI569" s="4">
        <v>28</v>
      </c>
      <c r="AJ569" s="4">
        <v>190</v>
      </c>
      <c r="AK569" s="4">
        <v>139.1</v>
      </c>
      <c r="AL569" s="4">
        <v>2.1</v>
      </c>
      <c r="AM569" s="4">
        <v>195</v>
      </c>
      <c r="AN569" s="4" t="s">
        <v>155</v>
      </c>
      <c r="AO569" s="4">
        <v>2</v>
      </c>
      <c r="AP569" s="5">
        <v>0.92248842592592595</v>
      </c>
      <c r="AQ569" s="4">
        <v>47.159170000000003</v>
      </c>
      <c r="AR569" s="4">
        <v>-88.489784</v>
      </c>
      <c r="AS569" s="4">
        <v>321.5</v>
      </c>
      <c r="AT569" s="4">
        <v>35.6</v>
      </c>
      <c r="AU569" s="4">
        <v>12</v>
      </c>
      <c r="AV569" s="4">
        <v>7</v>
      </c>
      <c r="AW569" s="4" t="s">
        <v>244</v>
      </c>
      <c r="AX569" s="4">
        <v>0.9</v>
      </c>
      <c r="AY569" s="4">
        <v>1.2</v>
      </c>
      <c r="AZ569" s="4">
        <v>1.7</v>
      </c>
      <c r="BA569" s="4">
        <v>14.023</v>
      </c>
      <c r="BB569" s="4">
        <v>15</v>
      </c>
      <c r="BC569" s="4">
        <v>1.07</v>
      </c>
      <c r="BD569" s="4">
        <v>13.581</v>
      </c>
      <c r="BE569" s="4">
        <v>3013.9369999999999</v>
      </c>
      <c r="BF569" s="4">
        <v>9.2870000000000008</v>
      </c>
      <c r="BG569" s="4">
        <v>4.1829999999999998</v>
      </c>
      <c r="BH569" s="4">
        <v>1.1060000000000001</v>
      </c>
      <c r="BI569" s="4">
        <v>5.2889999999999997</v>
      </c>
      <c r="BJ569" s="4">
        <v>3.1539999999999999</v>
      </c>
      <c r="BK569" s="4">
        <v>0.83399999999999996</v>
      </c>
      <c r="BL569" s="4">
        <v>3.988</v>
      </c>
      <c r="BM569" s="4">
        <v>1.5324</v>
      </c>
      <c r="BQ569" s="4">
        <v>280.44200000000001</v>
      </c>
      <c r="BR569" s="4">
        <v>0.37758799999999998</v>
      </c>
      <c r="BS569" s="4">
        <v>-5</v>
      </c>
      <c r="BT569" s="4">
        <v>2.5101999999999999E-2</v>
      </c>
      <c r="BU569" s="4">
        <v>9.2273069999999997</v>
      </c>
      <c r="BV569" s="4">
        <v>0.50705999999999996</v>
      </c>
    </row>
    <row r="570" spans="1:74" x14ac:dyDescent="0.25">
      <c r="A570" s="2">
        <v>42068</v>
      </c>
      <c r="B570" s="3">
        <v>5.8101851851851856E-3</v>
      </c>
      <c r="C570" s="4">
        <v>14.8</v>
      </c>
      <c r="D570" s="4">
        <v>0.1452</v>
      </c>
      <c r="E570" s="4">
        <v>1452.2009969999999</v>
      </c>
      <c r="F570" s="4">
        <v>186.1</v>
      </c>
      <c r="G570" s="4">
        <v>28.7</v>
      </c>
      <c r="H570" s="4">
        <v>339.1</v>
      </c>
      <c r="J570" s="4">
        <v>1.8</v>
      </c>
      <c r="K570" s="4">
        <v>0.874</v>
      </c>
      <c r="L570" s="4">
        <v>12.935499999999999</v>
      </c>
      <c r="M570" s="4">
        <v>0.12690000000000001</v>
      </c>
      <c r="N570" s="4">
        <v>162.65729999999999</v>
      </c>
      <c r="O570" s="4">
        <v>25.1051</v>
      </c>
      <c r="P570" s="4">
        <v>187.8</v>
      </c>
      <c r="Q570" s="4">
        <v>122.5899</v>
      </c>
      <c r="R570" s="4">
        <v>18.9209</v>
      </c>
      <c r="S570" s="4">
        <v>141.5</v>
      </c>
      <c r="T570" s="4">
        <v>339.11669999999998</v>
      </c>
      <c r="W570" s="4">
        <v>0</v>
      </c>
      <c r="X570" s="4">
        <v>1.5731999999999999</v>
      </c>
      <c r="Y570" s="4">
        <v>11.9</v>
      </c>
      <c r="Z570" s="4">
        <v>880</v>
      </c>
      <c r="AA570" s="4">
        <v>911</v>
      </c>
      <c r="AB570" s="4">
        <v>850</v>
      </c>
      <c r="AC570" s="4">
        <v>47</v>
      </c>
      <c r="AD570" s="4">
        <v>5.46</v>
      </c>
      <c r="AE570" s="4">
        <v>0.13</v>
      </c>
      <c r="AF570" s="4">
        <v>989</v>
      </c>
      <c r="AG570" s="4">
        <v>-11</v>
      </c>
      <c r="AH570" s="4">
        <v>8</v>
      </c>
      <c r="AI570" s="4">
        <v>28</v>
      </c>
      <c r="AJ570" s="4">
        <v>190</v>
      </c>
      <c r="AK570" s="4">
        <v>140</v>
      </c>
      <c r="AL570" s="4">
        <v>2.1</v>
      </c>
      <c r="AM570" s="4">
        <v>195</v>
      </c>
      <c r="AN570" s="4" t="s">
        <v>155</v>
      </c>
      <c r="AO570" s="4">
        <v>2</v>
      </c>
      <c r="AP570" s="5">
        <v>0.92251157407407414</v>
      </c>
      <c r="AQ570" s="4">
        <v>47.159083000000003</v>
      </c>
      <c r="AR570" s="4">
        <v>-88.489652000000007</v>
      </c>
      <c r="AS570" s="4">
        <v>321.5</v>
      </c>
      <c r="AT570" s="4">
        <v>35.4</v>
      </c>
      <c r="AU570" s="4">
        <v>12</v>
      </c>
      <c r="AV570" s="4">
        <v>7</v>
      </c>
      <c r="AW570" s="4" t="s">
        <v>244</v>
      </c>
      <c r="AX570" s="4">
        <v>0.9</v>
      </c>
      <c r="AY570" s="4">
        <v>1.2</v>
      </c>
      <c r="AZ570" s="4">
        <v>1.7</v>
      </c>
      <c r="BA570" s="4">
        <v>14.023</v>
      </c>
      <c r="BB570" s="4">
        <v>14.22</v>
      </c>
      <c r="BC570" s="4">
        <v>1.01</v>
      </c>
      <c r="BD570" s="4">
        <v>14.413</v>
      </c>
      <c r="BE570" s="4">
        <v>2995.4430000000002</v>
      </c>
      <c r="BF570" s="4">
        <v>18.707000000000001</v>
      </c>
      <c r="BG570" s="4">
        <v>3.944</v>
      </c>
      <c r="BH570" s="4">
        <v>0.60899999999999999</v>
      </c>
      <c r="BI570" s="4">
        <v>4.5529999999999999</v>
      </c>
      <c r="BJ570" s="4">
        <v>2.9729999999999999</v>
      </c>
      <c r="BK570" s="4">
        <v>0.45900000000000002</v>
      </c>
      <c r="BL570" s="4">
        <v>3.4319999999999999</v>
      </c>
      <c r="BM570" s="4">
        <v>2.5968</v>
      </c>
      <c r="BQ570" s="4">
        <v>264.89299999999997</v>
      </c>
      <c r="BR570" s="4">
        <v>0.47434199999999999</v>
      </c>
      <c r="BS570" s="4">
        <v>-5</v>
      </c>
      <c r="BT570" s="4">
        <v>2.5999999999999999E-2</v>
      </c>
      <c r="BU570" s="4">
        <v>11.591733</v>
      </c>
      <c r="BV570" s="4">
        <v>0.5252</v>
      </c>
    </row>
    <row r="571" spans="1:74" x14ac:dyDescent="0.25">
      <c r="A571" s="2">
        <v>42068</v>
      </c>
      <c r="B571" s="3">
        <v>5.8217592592592592E-3</v>
      </c>
      <c r="C571" s="4">
        <v>14.8</v>
      </c>
      <c r="D571" s="4">
        <v>0.33529999999999999</v>
      </c>
      <c r="E571" s="4">
        <v>3353</v>
      </c>
      <c r="F571" s="4">
        <v>188.2</v>
      </c>
      <c r="G571" s="4">
        <v>16.3</v>
      </c>
      <c r="H571" s="4">
        <v>373.3</v>
      </c>
      <c r="J571" s="4">
        <v>1.8</v>
      </c>
      <c r="K571" s="4">
        <v>0.87229999999999996</v>
      </c>
      <c r="L571" s="4">
        <v>12.910299999999999</v>
      </c>
      <c r="M571" s="4">
        <v>0.29249999999999998</v>
      </c>
      <c r="N571" s="4">
        <v>164.1591</v>
      </c>
      <c r="O571" s="4">
        <v>14.2559</v>
      </c>
      <c r="P571" s="4">
        <v>178.4</v>
      </c>
      <c r="Q571" s="4">
        <v>123.7217</v>
      </c>
      <c r="R571" s="4">
        <v>10.744300000000001</v>
      </c>
      <c r="S571" s="4">
        <v>134.5</v>
      </c>
      <c r="T571" s="4">
        <v>373.3433</v>
      </c>
      <c r="W571" s="4">
        <v>0</v>
      </c>
      <c r="X571" s="4">
        <v>1.5702</v>
      </c>
      <c r="Y571" s="4">
        <v>11.9</v>
      </c>
      <c r="Z571" s="4">
        <v>881</v>
      </c>
      <c r="AA571" s="4">
        <v>911</v>
      </c>
      <c r="AB571" s="4">
        <v>849</v>
      </c>
      <c r="AC571" s="4">
        <v>47</v>
      </c>
      <c r="AD571" s="4">
        <v>5.46</v>
      </c>
      <c r="AE571" s="4">
        <v>0.13</v>
      </c>
      <c r="AF571" s="4">
        <v>989</v>
      </c>
      <c r="AG571" s="4">
        <v>-11</v>
      </c>
      <c r="AH571" s="4">
        <v>8</v>
      </c>
      <c r="AI571" s="4">
        <v>28</v>
      </c>
      <c r="AJ571" s="4">
        <v>190</v>
      </c>
      <c r="AK571" s="4">
        <v>140</v>
      </c>
      <c r="AL571" s="4">
        <v>2</v>
      </c>
      <c r="AM571" s="4">
        <v>195</v>
      </c>
      <c r="AN571" s="4" t="s">
        <v>155</v>
      </c>
      <c r="AO571" s="4">
        <v>2</v>
      </c>
      <c r="AP571" s="5">
        <v>0.92251157407407414</v>
      </c>
      <c r="AQ571" s="4">
        <v>47.159007000000003</v>
      </c>
      <c r="AR571" s="4">
        <v>-88.489397999999994</v>
      </c>
      <c r="AS571" s="4">
        <v>321.39999999999998</v>
      </c>
      <c r="AT571" s="4">
        <v>35.700000000000003</v>
      </c>
      <c r="AU571" s="4">
        <v>12</v>
      </c>
      <c r="AV571" s="4">
        <v>7</v>
      </c>
      <c r="AW571" s="4" t="s">
        <v>244</v>
      </c>
      <c r="AX571" s="4">
        <v>0.9</v>
      </c>
      <c r="AY571" s="4">
        <v>1.2565</v>
      </c>
      <c r="AZ571" s="4">
        <v>1.7</v>
      </c>
      <c r="BA571" s="4">
        <v>14.023</v>
      </c>
      <c r="BB571" s="4">
        <v>14.02</v>
      </c>
      <c r="BC571" s="4">
        <v>1</v>
      </c>
      <c r="BD571" s="4">
        <v>14.637</v>
      </c>
      <c r="BE571" s="4">
        <v>2957.0349999999999</v>
      </c>
      <c r="BF571" s="4">
        <v>42.639000000000003</v>
      </c>
      <c r="BG571" s="4">
        <v>3.9380000000000002</v>
      </c>
      <c r="BH571" s="4">
        <v>0.34200000000000003</v>
      </c>
      <c r="BI571" s="4">
        <v>4.2789999999999999</v>
      </c>
      <c r="BJ571" s="4">
        <v>2.968</v>
      </c>
      <c r="BK571" s="4">
        <v>0.25800000000000001</v>
      </c>
      <c r="BL571" s="4">
        <v>3.2250000000000001</v>
      </c>
      <c r="BM571" s="4">
        <v>2.8277999999999999</v>
      </c>
      <c r="BQ571" s="4">
        <v>261.49599999999998</v>
      </c>
      <c r="BR571" s="4">
        <v>0.57891999999999999</v>
      </c>
      <c r="BS571" s="4">
        <v>-5</v>
      </c>
      <c r="BT571" s="4">
        <v>2.5999999999999999E-2</v>
      </c>
      <c r="BU571" s="4">
        <v>14.147357</v>
      </c>
      <c r="BV571" s="4">
        <v>0.5252</v>
      </c>
    </row>
    <row r="572" spans="1:74" x14ac:dyDescent="0.25">
      <c r="A572" s="2">
        <v>42068</v>
      </c>
      <c r="B572" s="3">
        <v>5.8333333333333336E-3</v>
      </c>
      <c r="C572" s="4">
        <v>14.42</v>
      </c>
      <c r="D572" s="4">
        <v>1.0339</v>
      </c>
      <c r="E572" s="4">
        <v>10339.27691</v>
      </c>
      <c r="F572" s="4">
        <v>191</v>
      </c>
      <c r="G572" s="4">
        <v>16.3</v>
      </c>
      <c r="H572" s="4">
        <v>647.5</v>
      </c>
      <c r="J572" s="4">
        <v>1.8</v>
      </c>
      <c r="K572" s="4">
        <v>0.86880000000000002</v>
      </c>
      <c r="L572" s="4">
        <v>12.529</v>
      </c>
      <c r="M572" s="4">
        <v>0.89829999999999999</v>
      </c>
      <c r="N572" s="4">
        <v>165.94919999999999</v>
      </c>
      <c r="O572" s="4">
        <v>14.1622</v>
      </c>
      <c r="P572" s="4">
        <v>180.1</v>
      </c>
      <c r="Q572" s="4">
        <v>125.07089999999999</v>
      </c>
      <c r="R572" s="4">
        <v>10.6736</v>
      </c>
      <c r="S572" s="4">
        <v>135.69999999999999</v>
      </c>
      <c r="T572" s="4">
        <v>647.51350000000002</v>
      </c>
      <c r="W572" s="4">
        <v>0</v>
      </c>
      <c r="X572" s="4">
        <v>1.5639000000000001</v>
      </c>
      <c r="Y572" s="4">
        <v>11.9</v>
      </c>
      <c r="Z572" s="4">
        <v>882</v>
      </c>
      <c r="AA572" s="4">
        <v>909</v>
      </c>
      <c r="AB572" s="4">
        <v>848</v>
      </c>
      <c r="AC572" s="4">
        <v>47</v>
      </c>
      <c r="AD572" s="4">
        <v>5.46</v>
      </c>
      <c r="AE572" s="4">
        <v>0.13</v>
      </c>
      <c r="AF572" s="4">
        <v>989</v>
      </c>
      <c r="AG572" s="4">
        <v>-11</v>
      </c>
      <c r="AH572" s="4">
        <v>8</v>
      </c>
      <c r="AI572" s="4">
        <v>28</v>
      </c>
      <c r="AJ572" s="4">
        <v>190.1</v>
      </c>
      <c r="AK572" s="4">
        <v>140</v>
      </c>
      <c r="AL572" s="4">
        <v>1.9</v>
      </c>
      <c r="AM572" s="4">
        <v>195</v>
      </c>
      <c r="AN572" s="4" t="s">
        <v>155</v>
      </c>
      <c r="AO572" s="4">
        <v>2</v>
      </c>
      <c r="AP572" s="5">
        <v>0.92253472222222221</v>
      </c>
      <c r="AQ572" s="4">
        <v>47.158921999999997</v>
      </c>
      <c r="AR572" s="4">
        <v>-88.489063999999999</v>
      </c>
      <c r="AS572" s="4">
        <v>321</v>
      </c>
      <c r="AT572" s="4">
        <v>36.9</v>
      </c>
      <c r="AU572" s="4">
        <v>12</v>
      </c>
      <c r="AV572" s="4">
        <v>10</v>
      </c>
      <c r="AW572" s="4" t="s">
        <v>236</v>
      </c>
      <c r="AX572" s="4">
        <v>0.95644399999999996</v>
      </c>
      <c r="AY572" s="4">
        <v>1.3</v>
      </c>
      <c r="AZ572" s="4">
        <v>1.7</v>
      </c>
      <c r="BA572" s="4">
        <v>14.023</v>
      </c>
      <c r="BB572" s="4">
        <v>13.64</v>
      </c>
      <c r="BC572" s="4">
        <v>0.97</v>
      </c>
      <c r="BD572" s="4">
        <v>15.095000000000001</v>
      </c>
      <c r="BE572" s="4">
        <v>2815.9270000000001</v>
      </c>
      <c r="BF572" s="4">
        <v>128.50299999999999</v>
      </c>
      <c r="BG572" s="4">
        <v>3.9060000000000001</v>
      </c>
      <c r="BH572" s="4">
        <v>0.33300000000000002</v>
      </c>
      <c r="BI572" s="4">
        <v>4.2389999999999999</v>
      </c>
      <c r="BJ572" s="4">
        <v>2.944</v>
      </c>
      <c r="BK572" s="4">
        <v>0.251</v>
      </c>
      <c r="BL572" s="4">
        <v>3.1949999999999998</v>
      </c>
      <c r="BM572" s="4">
        <v>4.8125</v>
      </c>
      <c r="BQ572" s="4">
        <v>255.57499999999999</v>
      </c>
      <c r="BR572" s="4">
        <v>0.54259199999999996</v>
      </c>
      <c r="BS572" s="4">
        <v>-5</v>
      </c>
      <c r="BT572" s="4">
        <v>2.6306E-2</v>
      </c>
      <c r="BU572" s="4">
        <v>13.259593000000001</v>
      </c>
      <c r="BV572" s="4">
        <v>0.53138099999999999</v>
      </c>
    </row>
    <row r="573" spans="1:74" x14ac:dyDescent="0.25">
      <c r="A573" s="2">
        <v>42068</v>
      </c>
      <c r="B573" s="3">
        <v>5.8449074074074072E-3</v>
      </c>
      <c r="C573" s="4">
        <v>14.032999999999999</v>
      </c>
      <c r="D573" s="4">
        <v>1.6617</v>
      </c>
      <c r="E573" s="4">
        <v>16617.009040000001</v>
      </c>
      <c r="F573" s="4">
        <v>181.2</v>
      </c>
      <c r="G573" s="4">
        <v>22.5</v>
      </c>
      <c r="H573" s="4">
        <v>991</v>
      </c>
      <c r="J573" s="4">
        <v>1.6</v>
      </c>
      <c r="K573" s="4">
        <v>0.86599999999999999</v>
      </c>
      <c r="L573" s="4">
        <v>12.153</v>
      </c>
      <c r="M573" s="4">
        <v>1.4391</v>
      </c>
      <c r="N573" s="4">
        <v>156.8879</v>
      </c>
      <c r="O573" s="4">
        <v>19.453099999999999</v>
      </c>
      <c r="P573" s="4">
        <v>176.3</v>
      </c>
      <c r="Q573" s="4">
        <v>118.24169999999999</v>
      </c>
      <c r="R573" s="4">
        <v>14.661199999999999</v>
      </c>
      <c r="S573" s="4">
        <v>132.9</v>
      </c>
      <c r="T573" s="4">
        <v>991.03719999999998</v>
      </c>
      <c r="W573" s="4">
        <v>0</v>
      </c>
      <c r="X573" s="4">
        <v>1.3895</v>
      </c>
      <c r="Y573" s="4">
        <v>11.9</v>
      </c>
      <c r="Z573" s="4">
        <v>884</v>
      </c>
      <c r="AA573" s="4">
        <v>914</v>
      </c>
      <c r="AB573" s="4">
        <v>852</v>
      </c>
      <c r="AC573" s="4">
        <v>47</v>
      </c>
      <c r="AD573" s="4">
        <v>5.46</v>
      </c>
      <c r="AE573" s="4">
        <v>0.13</v>
      </c>
      <c r="AF573" s="4">
        <v>989</v>
      </c>
      <c r="AG573" s="4">
        <v>-11</v>
      </c>
      <c r="AH573" s="4">
        <v>8</v>
      </c>
      <c r="AI573" s="4">
        <v>28</v>
      </c>
      <c r="AJ573" s="4">
        <v>191</v>
      </c>
      <c r="AK573" s="4">
        <v>140</v>
      </c>
      <c r="AL573" s="4">
        <v>2.1</v>
      </c>
      <c r="AM573" s="4">
        <v>195</v>
      </c>
      <c r="AN573" s="4" t="s">
        <v>155</v>
      </c>
      <c r="AO573" s="4">
        <v>2</v>
      </c>
      <c r="AP573" s="5">
        <v>0.92254629629629636</v>
      </c>
      <c r="AQ573" s="4">
        <v>47.158886000000003</v>
      </c>
      <c r="AR573" s="4">
        <v>-88.488815000000002</v>
      </c>
      <c r="AS573" s="4">
        <v>320.60000000000002</v>
      </c>
      <c r="AT573" s="4">
        <v>38.299999999999997</v>
      </c>
      <c r="AU573" s="4">
        <v>12</v>
      </c>
      <c r="AV573" s="4">
        <v>11</v>
      </c>
      <c r="AW573" s="4" t="s">
        <v>228</v>
      </c>
      <c r="AX573" s="4">
        <v>1</v>
      </c>
      <c r="AY573" s="4">
        <v>1.3</v>
      </c>
      <c r="AZ573" s="4">
        <v>1.7</v>
      </c>
      <c r="BA573" s="4">
        <v>14.023</v>
      </c>
      <c r="BB573" s="4">
        <v>13.33</v>
      </c>
      <c r="BC573" s="4">
        <v>0.95</v>
      </c>
      <c r="BD573" s="4">
        <v>15.472</v>
      </c>
      <c r="BE573" s="4">
        <v>2691.5639999999999</v>
      </c>
      <c r="BF573" s="4">
        <v>202.851</v>
      </c>
      <c r="BG573" s="4">
        <v>3.6389999999999998</v>
      </c>
      <c r="BH573" s="4">
        <v>0.45100000000000001</v>
      </c>
      <c r="BI573" s="4">
        <v>4.09</v>
      </c>
      <c r="BJ573" s="4">
        <v>2.742</v>
      </c>
      <c r="BK573" s="4">
        <v>0.34</v>
      </c>
      <c r="BL573" s="4">
        <v>3.0819999999999999</v>
      </c>
      <c r="BM573" s="4">
        <v>7.2583000000000002</v>
      </c>
      <c r="BQ573" s="4">
        <v>223.76</v>
      </c>
      <c r="BR573" s="4">
        <v>0.53818500000000002</v>
      </c>
      <c r="BS573" s="4">
        <v>-5</v>
      </c>
      <c r="BT573" s="4">
        <v>2.9509000000000001E-2</v>
      </c>
      <c r="BU573" s="4">
        <v>13.151892</v>
      </c>
      <c r="BV573" s="4">
        <v>0.59609199999999996</v>
      </c>
    </row>
    <row r="574" spans="1:74" x14ac:dyDescent="0.25">
      <c r="A574" s="2">
        <v>42068</v>
      </c>
      <c r="B574" s="3">
        <v>5.8564814814814825E-3</v>
      </c>
      <c r="C574" s="4">
        <v>13.734999999999999</v>
      </c>
      <c r="D574" s="4">
        <v>2.0832999999999999</v>
      </c>
      <c r="E574" s="4">
        <v>20833.333330000001</v>
      </c>
      <c r="F574" s="4">
        <v>157.9</v>
      </c>
      <c r="G574" s="4">
        <v>22.5</v>
      </c>
      <c r="H574" s="4">
        <v>1091.4000000000001</v>
      </c>
      <c r="J574" s="4">
        <v>1.19</v>
      </c>
      <c r="K574" s="4">
        <v>0.86450000000000005</v>
      </c>
      <c r="L574" s="4">
        <v>11.874499999999999</v>
      </c>
      <c r="M574" s="4">
        <v>1.8010999999999999</v>
      </c>
      <c r="N574" s="4">
        <v>136.48990000000001</v>
      </c>
      <c r="O574" s="4">
        <v>19.452100000000002</v>
      </c>
      <c r="P574" s="4">
        <v>155.9</v>
      </c>
      <c r="Q574" s="4">
        <v>102.8681</v>
      </c>
      <c r="R574" s="4">
        <v>14.660399999999999</v>
      </c>
      <c r="S574" s="4">
        <v>117.5</v>
      </c>
      <c r="T574" s="4">
        <v>1091.4114</v>
      </c>
      <c r="W574" s="4">
        <v>0</v>
      </c>
      <c r="X574" s="4">
        <v>1.0304</v>
      </c>
      <c r="Y574" s="4">
        <v>12.1</v>
      </c>
      <c r="Z574" s="4">
        <v>882</v>
      </c>
      <c r="AA574" s="4">
        <v>910</v>
      </c>
      <c r="AB574" s="4">
        <v>851</v>
      </c>
      <c r="AC574" s="4">
        <v>47</v>
      </c>
      <c r="AD574" s="4">
        <v>5.46</v>
      </c>
      <c r="AE574" s="4">
        <v>0.13</v>
      </c>
      <c r="AF574" s="4">
        <v>989</v>
      </c>
      <c r="AG574" s="4">
        <v>-11</v>
      </c>
      <c r="AH574" s="4">
        <v>8</v>
      </c>
      <c r="AI574" s="4">
        <v>27.898899</v>
      </c>
      <c r="AJ574" s="4">
        <v>191</v>
      </c>
      <c r="AK574" s="4">
        <v>140.1</v>
      </c>
      <c r="AL574" s="4">
        <v>2.4</v>
      </c>
      <c r="AM574" s="4">
        <v>195</v>
      </c>
      <c r="AN574" s="4" t="s">
        <v>155</v>
      </c>
      <c r="AO574" s="4">
        <v>2</v>
      </c>
      <c r="AP574" s="5">
        <v>0.9225578703703704</v>
      </c>
      <c r="AQ574" s="4">
        <v>47.158866000000003</v>
      </c>
      <c r="AR574" s="4">
        <v>-88.488557999999998</v>
      </c>
      <c r="AS574" s="4">
        <v>320.2</v>
      </c>
      <c r="AT574" s="4">
        <v>39.6</v>
      </c>
      <c r="AU574" s="4">
        <v>12</v>
      </c>
      <c r="AV574" s="4">
        <v>11</v>
      </c>
      <c r="AW574" s="4" t="s">
        <v>228</v>
      </c>
      <c r="AX574" s="4">
        <v>1.0565</v>
      </c>
      <c r="AY574" s="4">
        <v>1.3565</v>
      </c>
      <c r="AZ574" s="4">
        <v>1.7565</v>
      </c>
      <c r="BA574" s="4">
        <v>14.023</v>
      </c>
      <c r="BB574" s="4">
        <v>13.18</v>
      </c>
      <c r="BC574" s="4">
        <v>0.94</v>
      </c>
      <c r="BD574" s="4">
        <v>15.669</v>
      </c>
      <c r="BE574" s="4">
        <v>2611.962</v>
      </c>
      <c r="BF574" s="4">
        <v>252.15700000000001</v>
      </c>
      <c r="BG574" s="4">
        <v>3.1440000000000001</v>
      </c>
      <c r="BH574" s="4">
        <v>0.44800000000000001</v>
      </c>
      <c r="BI574" s="4">
        <v>3.5920000000000001</v>
      </c>
      <c r="BJ574" s="4">
        <v>2.37</v>
      </c>
      <c r="BK574" s="4">
        <v>0.33800000000000002</v>
      </c>
      <c r="BL574" s="4">
        <v>2.7069999999999999</v>
      </c>
      <c r="BM574" s="4">
        <v>7.9389000000000003</v>
      </c>
      <c r="BQ574" s="4">
        <v>164.80199999999999</v>
      </c>
      <c r="BR574" s="4">
        <v>0.54363799999999995</v>
      </c>
      <c r="BS574" s="4">
        <v>-5</v>
      </c>
      <c r="BT574" s="4">
        <v>3.4403999999999997E-2</v>
      </c>
      <c r="BU574" s="4">
        <v>13.285145</v>
      </c>
      <c r="BV574" s="4">
        <v>0.69496899999999995</v>
      </c>
    </row>
    <row r="575" spans="1:74" x14ac:dyDescent="0.25">
      <c r="A575" s="2">
        <v>42068</v>
      </c>
      <c r="B575" s="3">
        <v>5.8680555555555543E-3</v>
      </c>
      <c r="C575" s="4">
        <v>13.522</v>
      </c>
      <c r="D575" s="4">
        <v>1.9467000000000001</v>
      </c>
      <c r="E575" s="4">
        <v>19467.15221</v>
      </c>
      <c r="F575" s="4">
        <v>124.6</v>
      </c>
      <c r="G575" s="4">
        <v>22.4</v>
      </c>
      <c r="H575" s="4">
        <v>1376.4</v>
      </c>
      <c r="J575" s="4">
        <v>0.81</v>
      </c>
      <c r="K575" s="4">
        <v>0.86709999999999998</v>
      </c>
      <c r="L575" s="4">
        <v>11.7249</v>
      </c>
      <c r="M575" s="4">
        <v>1.6880999999999999</v>
      </c>
      <c r="N575" s="4">
        <v>108.0151</v>
      </c>
      <c r="O575" s="4">
        <v>19.424199999999999</v>
      </c>
      <c r="P575" s="4">
        <v>127.4</v>
      </c>
      <c r="Q575" s="4">
        <v>81.406099999999995</v>
      </c>
      <c r="R575" s="4">
        <v>14.639099999999999</v>
      </c>
      <c r="S575" s="4">
        <v>96</v>
      </c>
      <c r="T575" s="4">
        <v>1376.4359999999999</v>
      </c>
      <c r="W575" s="4">
        <v>0</v>
      </c>
      <c r="X575" s="4">
        <v>0.70269999999999999</v>
      </c>
      <c r="Y575" s="4">
        <v>12.3</v>
      </c>
      <c r="Z575" s="4">
        <v>882</v>
      </c>
      <c r="AA575" s="4">
        <v>910</v>
      </c>
      <c r="AB575" s="4">
        <v>851</v>
      </c>
      <c r="AC575" s="4">
        <v>47</v>
      </c>
      <c r="AD575" s="4">
        <v>5.45</v>
      </c>
      <c r="AE575" s="4">
        <v>0.13</v>
      </c>
      <c r="AF575" s="4">
        <v>990</v>
      </c>
      <c r="AG575" s="4">
        <v>-11</v>
      </c>
      <c r="AH575" s="4">
        <v>8</v>
      </c>
      <c r="AI575" s="4">
        <v>27</v>
      </c>
      <c r="AJ575" s="4">
        <v>191</v>
      </c>
      <c r="AK575" s="4">
        <v>141</v>
      </c>
      <c r="AL575" s="4">
        <v>2.5</v>
      </c>
      <c r="AM575" s="4">
        <v>195</v>
      </c>
      <c r="AN575" s="4" t="s">
        <v>155</v>
      </c>
      <c r="AO575" s="4">
        <v>2</v>
      </c>
      <c r="AP575" s="5">
        <v>0.92256944444444444</v>
      </c>
      <c r="AQ575" s="4">
        <v>47.15887</v>
      </c>
      <c r="AR575" s="4">
        <v>-88.488287</v>
      </c>
      <c r="AS575" s="4">
        <v>319.8</v>
      </c>
      <c r="AT575" s="4">
        <v>41.4</v>
      </c>
      <c r="AU575" s="4">
        <v>12</v>
      </c>
      <c r="AV575" s="4">
        <v>11</v>
      </c>
      <c r="AW575" s="4" t="s">
        <v>228</v>
      </c>
      <c r="AX575" s="4">
        <v>1.1000000000000001</v>
      </c>
      <c r="AY575" s="4">
        <v>1.4</v>
      </c>
      <c r="AZ575" s="4">
        <v>1.8</v>
      </c>
      <c r="BA575" s="4">
        <v>14.023</v>
      </c>
      <c r="BB575" s="4">
        <v>13.44</v>
      </c>
      <c r="BC575" s="4">
        <v>0.96</v>
      </c>
      <c r="BD575" s="4">
        <v>15.323</v>
      </c>
      <c r="BE575" s="4">
        <v>2623.7579999999998</v>
      </c>
      <c r="BF575" s="4">
        <v>240.42400000000001</v>
      </c>
      <c r="BG575" s="4">
        <v>2.5310000000000001</v>
      </c>
      <c r="BH575" s="4">
        <v>0.45500000000000002</v>
      </c>
      <c r="BI575" s="4">
        <v>2.9860000000000002</v>
      </c>
      <c r="BJ575" s="4">
        <v>1.9079999999999999</v>
      </c>
      <c r="BK575" s="4">
        <v>0.34300000000000003</v>
      </c>
      <c r="BL575" s="4">
        <v>2.2509999999999999</v>
      </c>
      <c r="BM575" s="4">
        <v>10.185700000000001</v>
      </c>
      <c r="BQ575" s="4">
        <v>114.34399999999999</v>
      </c>
      <c r="BR575" s="4">
        <v>0.64937</v>
      </c>
      <c r="BS575" s="4">
        <v>-5</v>
      </c>
      <c r="BT575" s="4">
        <v>3.7999999999999999E-2</v>
      </c>
      <c r="BU575" s="4">
        <v>15.868979</v>
      </c>
      <c r="BV575" s="4">
        <v>0.76759999999999995</v>
      </c>
    </row>
    <row r="576" spans="1:74" x14ac:dyDescent="0.25">
      <c r="A576" s="2">
        <v>42068</v>
      </c>
      <c r="B576" s="3">
        <v>5.8796296296296296E-3</v>
      </c>
      <c r="C576" s="4">
        <v>13.53</v>
      </c>
      <c r="D576" s="4">
        <v>1.2456</v>
      </c>
      <c r="E576" s="4">
        <v>12455.58059</v>
      </c>
      <c r="F576" s="4">
        <v>97.1</v>
      </c>
      <c r="G576" s="4">
        <v>44.4</v>
      </c>
      <c r="H576" s="4">
        <v>918.4</v>
      </c>
      <c r="J576" s="4">
        <v>0.5</v>
      </c>
      <c r="K576" s="4">
        <v>0.87370000000000003</v>
      </c>
      <c r="L576" s="4">
        <v>11.8218</v>
      </c>
      <c r="M576" s="4">
        <v>1.0883</v>
      </c>
      <c r="N576" s="4">
        <v>84.801000000000002</v>
      </c>
      <c r="O576" s="4">
        <v>38.756100000000004</v>
      </c>
      <c r="P576" s="4">
        <v>123.6</v>
      </c>
      <c r="Q576" s="4">
        <v>63.910699999999999</v>
      </c>
      <c r="R576" s="4">
        <v>29.2087</v>
      </c>
      <c r="S576" s="4">
        <v>93.1</v>
      </c>
      <c r="T576" s="4">
        <v>918.42579999999998</v>
      </c>
      <c r="W576" s="4">
        <v>0</v>
      </c>
      <c r="X576" s="4">
        <v>0.43380000000000002</v>
      </c>
      <c r="Y576" s="4">
        <v>12.3</v>
      </c>
      <c r="Z576" s="4">
        <v>880</v>
      </c>
      <c r="AA576" s="4">
        <v>909</v>
      </c>
      <c r="AB576" s="4">
        <v>848</v>
      </c>
      <c r="AC576" s="4">
        <v>47</v>
      </c>
      <c r="AD576" s="4">
        <v>5.45</v>
      </c>
      <c r="AE576" s="4">
        <v>0.13</v>
      </c>
      <c r="AF576" s="4">
        <v>990</v>
      </c>
      <c r="AG576" s="4">
        <v>-11</v>
      </c>
      <c r="AH576" s="4">
        <v>8</v>
      </c>
      <c r="AI576" s="4">
        <v>27</v>
      </c>
      <c r="AJ576" s="4">
        <v>191.1</v>
      </c>
      <c r="AK576" s="4">
        <v>141</v>
      </c>
      <c r="AL576" s="4">
        <v>2.7</v>
      </c>
      <c r="AM576" s="4">
        <v>195</v>
      </c>
      <c r="AN576" s="4" t="s">
        <v>155</v>
      </c>
      <c r="AO576" s="4">
        <v>2</v>
      </c>
      <c r="AP576" s="5">
        <v>0.92258101851851848</v>
      </c>
      <c r="AQ576" s="4">
        <v>47.158887999999997</v>
      </c>
      <c r="AR576" s="4">
        <v>-88.488005999999999</v>
      </c>
      <c r="AS576" s="4">
        <v>319.5</v>
      </c>
      <c r="AT576" s="4">
        <v>43.1</v>
      </c>
      <c r="AU576" s="4">
        <v>12</v>
      </c>
      <c r="AV576" s="4">
        <v>11</v>
      </c>
      <c r="AW576" s="4" t="s">
        <v>228</v>
      </c>
      <c r="AX576" s="4">
        <v>1.2130000000000001</v>
      </c>
      <c r="AY576" s="4">
        <v>1.1739999999999999</v>
      </c>
      <c r="AZ576" s="4">
        <v>1.8565</v>
      </c>
      <c r="BA576" s="4">
        <v>14.023</v>
      </c>
      <c r="BB576" s="4">
        <v>14.16</v>
      </c>
      <c r="BC576" s="4">
        <v>1.01</v>
      </c>
      <c r="BD576" s="4">
        <v>14.451000000000001</v>
      </c>
      <c r="BE576" s="4">
        <v>2757.4450000000002</v>
      </c>
      <c r="BF576" s="4">
        <v>161.56299999999999</v>
      </c>
      <c r="BG576" s="4">
        <v>2.0710000000000002</v>
      </c>
      <c r="BH576" s="4">
        <v>0.94699999999999995</v>
      </c>
      <c r="BI576" s="4">
        <v>3.0179999999999998</v>
      </c>
      <c r="BJ576" s="4">
        <v>1.5609999999999999</v>
      </c>
      <c r="BK576" s="4">
        <v>0.71299999999999997</v>
      </c>
      <c r="BL576" s="4">
        <v>2.2749999999999999</v>
      </c>
      <c r="BM576" s="4">
        <v>7.0841000000000003</v>
      </c>
      <c r="BQ576" s="4">
        <v>73.576999999999998</v>
      </c>
      <c r="BR576" s="4">
        <v>0.584982</v>
      </c>
      <c r="BS576" s="4">
        <v>-5</v>
      </c>
      <c r="BT576" s="4">
        <v>3.7999999999999999E-2</v>
      </c>
      <c r="BU576" s="4">
        <v>14.295496999999999</v>
      </c>
      <c r="BV576" s="4">
        <v>0.76759999999999995</v>
      </c>
    </row>
    <row r="577" spans="1:74" x14ac:dyDescent="0.25">
      <c r="A577" s="2">
        <v>42068</v>
      </c>
      <c r="B577" s="3">
        <v>5.8912037037037032E-3</v>
      </c>
      <c r="C577" s="4">
        <v>13.545999999999999</v>
      </c>
      <c r="D577" s="4">
        <v>0.3523</v>
      </c>
      <c r="E577" s="4">
        <v>3522.876033</v>
      </c>
      <c r="F577" s="4">
        <v>74.7</v>
      </c>
      <c r="G577" s="4">
        <v>38.4</v>
      </c>
      <c r="H577" s="4">
        <v>449.4</v>
      </c>
      <c r="J577" s="4">
        <v>0.3</v>
      </c>
      <c r="K577" s="4">
        <v>0.88190000000000002</v>
      </c>
      <c r="L577" s="4">
        <v>11.9467</v>
      </c>
      <c r="M577" s="4">
        <v>0.31069999999999998</v>
      </c>
      <c r="N577" s="4">
        <v>65.912000000000006</v>
      </c>
      <c r="O577" s="4">
        <v>33.902099999999997</v>
      </c>
      <c r="P577" s="4">
        <v>99.8</v>
      </c>
      <c r="Q577" s="4">
        <v>49.667099999999998</v>
      </c>
      <c r="R577" s="4">
        <v>25.546500000000002</v>
      </c>
      <c r="S577" s="4">
        <v>75.2</v>
      </c>
      <c r="T577" s="4">
        <v>449.4</v>
      </c>
      <c r="W577" s="4">
        <v>0</v>
      </c>
      <c r="X577" s="4">
        <v>0.2646</v>
      </c>
      <c r="Y577" s="4">
        <v>12.3</v>
      </c>
      <c r="Z577" s="4">
        <v>876</v>
      </c>
      <c r="AA577" s="4">
        <v>904</v>
      </c>
      <c r="AB577" s="4">
        <v>845</v>
      </c>
      <c r="AC577" s="4">
        <v>47</v>
      </c>
      <c r="AD577" s="4">
        <v>5.41</v>
      </c>
      <c r="AE577" s="4">
        <v>0.12</v>
      </c>
      <c r="AF577" s="4">
        <v>990</v>
      </c>
      <c r="AG577" s="4">
        <v>-11.1</v>
      </c>
      <c r="AH577" s="4">
        <v>8.1020000000000003</v>
      </c>
      <c r="AI577" s="4">
        <v>27</v>
      </c>
      <c r="AJ577" s="4">
        <v>192</v>
      </c>
      <c r="AK577" s="4">
        <v>141</v>
      </c>
      <c r="AL577" s="4">
        <v>2.7</v>
      </c>
      <c r="AM577" s="4">
        <v>195</v>
      </c>
      <c r="AN577" s="4" t="s">
        <v>155</v>
      </c>
      <c r="AO577" s="4">
        <v>2</v>
      </c>
      <c r="AP577" s="5">
        <v>0.92259259259259263</v>
      </c>
      <c r="AQ577" s="4">
        <v>47.158907999999997</v>
      </c>
      <c r="AR577" s="4">
        <v>-88.487712000000002</v>
      </c>
      <c r="AS577" s="4">
        <v>319.3</v>
      </c>
      <c r="AT577" s="4">
        <v>44.6</v>
      </c>
      <c r="AU577" s="4">
        <v>12</v>
      </c>
      <c r="AV577" s="4">
        <v>12</v>
      </c>
      <c r="AW577" s="4" t="s">
        <v>228</v>
      </c>
      <c r="AX577" s="4">
        <v>1.412887</v>
      </c>
      <c r="AY577" s="4">
        <v>1</v>
      </c>
      <c r="AZ577" s="4">
        <v>1.9564440000000001</v>
      </c>
      <c r="BA577" s="4">
        <v>14.023</v>
      </c>
      <c r="BB577" s="4">
        <v>15.17</v>
      </c>
      <c r="BC577" s="4">
        <v>1.08</v>
      </c>
      <c r="BD577" s="4">
        <v>13.391</v>
      </c>
      <c r="BE577" s="4">
        <v>2945.5940000000001</v>
      </c>
      <c r="BF577" s="4">
        <v>48.755000000000003</v>
      </c>
      <c r="BG577" s="4">
        <v>1.702</v>
      </c>
      <c r="BH577" s="4">
        <v>0.875</v>
      </c>
      <c r="BI577" s="4">
        <v>2.577</v>
      </c>
      <c r="BJ577" s="4">
        <v>1.282</v>
      </c>
      <c r="BK577" s="4">
        <v>0.66</v>
      </c>
      <c r="BL577" s="4">
        <v>1.9419999999999999</v>
      </c>
      <c r="BM577" s="4">
        <v>3.6642000000000001</v>
      </c>
      <c r="BQ577" s="4">
        <v>47.432000000000002</v>
      </c>
      <c r="BR577" s="4">
        <v>0.52231000000000005</v>
      </c>
      <c r="BS577" s="4">
        <v>-5</v>
      </c>
      <c r="BT577" s="4">
        <v>3.8306E-2</v>
      </c>
      <c r="BU577" s="4">
        <v>12.763951</v>
      </c>
      <c r="BV577" s="4">
        <v>0.77378100000000005</v>
      </c>
    </row>
    <row r="578" spans="1:74" x14ac:dyDescent="0.25">
      <c r="A578" s="2">
        <v>42068</v>
      </c>
      <c r="B578" s="3">
        <v>5.9027777777777776E-3</v>
      </c>
      <c r="C578" s="4">
        <v>13.555999999999999</v>
      </c>
      <c r="D578" s="4">
        <v>8.7499999999999994E-2</v>
      </c>
      <c r="E578" s="4">
        <v>874.52631599999995</v>
      </c>
      <c r="F578" s="4">
        <v>67.2</v>
      </c>
      <c r="G578" s="4">
        <v>26.9</v>
      </c>
      <c r="H578" s="4">
        <v>307.10000000000002</v>
      </c>
      <c r="J578" s="4">
        <v>0.2</v>
      </c>
      <c r="K578" s="4">
        <v>0.88429999999999997</v>
      </c>
      <c r="L578" s="4">
        <v>11.9878</v>
      </c>
      <c r="M578" s="4">
        <v>7.7299999999999994E-2</v>
      </c>
      <c r="N578" s="4">
        <v>59.435299999999998</v>
      </c>
      <c r="O578" s="4">
        <v>23.787299999999998</v>
      </c>
      <c r="P578" s="4">
        <v>83.2</v>
      </c>
      <c r="Q578" s="4">
        <v>44.726900000000001</v>
      </c>
      <c r="R578" s="4">
        <v>17.900700000000001</v>
      </c>
      <c r="S578" s="4">
        <v>62.6</v>
      </c>
      <c r="T578" s="4">
        <v>307.1345</v>
      </c>
      <c r="W578" s="4">
        <v>0</v>
      </c>
      <c r="X578" s="4">
        <v>0.1769</v>
      </c>
      <c r="Y578" s="4">
        <v>12.4</v>
      </c>
      <c r="Z578" s="4">
        <v>874</v>
      </c>
      <c r="AA578" s="4">
        <v>902</v>
      </c>
      <c r="AB578" s="4">
        <v>844</v>
      </c>
      <c r="AC578" s="4">
        <v>47</v>
      </c>
      <c r="AD578" s="4">
        <v>5.03</v>
      </c>
      <c r="AE578" s="4">
        <v>0.12</v>
      </c>
      <c r="AF578" s="4">
        <v>990</v>
      </c>
      <c r="AG578" s="4">
        <v>-12</v>
      </c>
      <c r="AH578" s="4">
        <v>8.8979999999999997</v>
      </c>
      <c r="AI578" s="4">
        <v>27</v>
      </c>
      <c r="AJ578" s="4">
        <v>192</v>
      </c>
      <c r="AK578" s="4">
        <v>141</v>
      </c>
      <c r="AL578" s="4">
        <v>2.8</v>
      </c>
      <c r="AM578" s="4">
        <v>195</v>
      </c>
      <c r="AN578" s="4" t="s">
        <v>155</v>
      </c>
      <c r="AO578" s="4">
        <v>2</v>
      </c>
      <c r="AP578" s="5">
        <v>0.92260416666666656</v>
      </c>
      <c r="AQ578" s="4">
        <v>47.158923999999999</v>
      </c>
      <c r="AR578" s="4">
        <v>-88.487424000000004</v>
      </c>
      <c r="AS578" s="4">
        <v>318.89999999999998</v>
      </c>
      <c r="AT578" s="4">
        <v>45.5</v>
      </c>
      <c r="AU578" s="4">
        <v>12</v>
      </c>
      <c r="AV578" s="4">
        <v>12</v>
      </c>
      <c r="AW578" s="4" t="s">
        <v>233</v>
      </c>
      <c r="AX578" s="4">
        <v>1.5</v>
      </c>
      <c r="AY578" s="4">
        <v>1.112913</v>
      </c>
      <c r="AZ578" s="4">
        <v>2.0564559999999998</v>
      </c>
      <c r="BA578" s="4">
        <v>14.023</v>
      </c>
      <c r="BB578" s="4">
        <v>15.49</v>
      </c>
      <c r="BC578" s="4">
        <v>1.1000000000000001</v>
      </c>
      <c r="BD578" s="4">
        <v>13.085000000000001</v>
      </c>
      <c r="BE578" s="4">
        <v>3006.3620000000001</v>
      </c>
      <c r="BF578" s="4">
        <v>12.343999999999999</v>
      </c>
      <c r="BG578" s="4">
        <v>1.5609999999999999</v>
      </c>
      <c r="BH578" s="4">
        <v>0.625</v>
      </c>
      <c r="BI578" s="4">
        <v>2.1859999999999999</v>
      </c>
      <c r="BJ578" s="4">
        <v>1.175</v>
      </c>
      <c r="BK578" s="4">
        <v>0.47</v>
      </c>
      <c r="BL578" s="4">
        <v>1.645</v>
      </c>
      <c r="BM578" s="4">
        <v>2.5470999999999999</v>
      </c>
      <c r="BQ578" s="4">
        <v>32.249000000000002</v>
      </c>
      <c r="BR578" s="4">
        <v>0.435776</v>
      </c>
      <c r="BS578" s="4">
        <v>-5</v>
      </c>
      <c r="BT578" s="4">
        <v>4.0694000000000001E-2</v>
      </c>
      <c r="BU578" s="4">
        <v>10.649276</v>
      </c>
      <c r="BV578" s="4">
        <v>0.82201900000000006</v>
      </c>
    </row>
    <row r="579" spans="1:74" x14ac:dyDescent="0.25">
      <c r="A579" s="2">
        <v>42068</v>
      </c>
      <c r="B579" s="3">
        <v>5.9143518518518521E-3</v>
      </c>
      <c r="C579" s="4">
        <v>13.565</v>
      </c>
      <c r="D579" s="4">
        <v>4.53E-2</v>
      </c>
      <c r="E579" s="4">
        <v>453.47368399999999</v>
      </c>
      <c r="F579" s="4">
        <v>63.8</v>
      </c>
      <c r="G579" s="4">
        <v>42.2</v>
      </c>
      <c r="H579" s="4">
        <v>233.3</v>
      </c>
      <c r="J579" s="4">
        <v>0.1</v>
      </c>
      <c r="K579" s="4">
        <v>0.88460000000000005</v>
      </c>
      <c r="L579" s="4">
        <v>12</v>
      </c>
      <c r="M579" s="4">
        <v>4.0099999999999997E-2</v>
      </c>
      <c r="N579" s="4">
        <v>56.4392</v>
      </c>
      <c r="O579" s="4">
        <v>37.338299999999997</v>
      </c>
      <c r="P579" s="4">
        <v>93.8</v>
      </c>
      <c r="Q579" s="4">
        <v>42.472200000000001</v>
      </c>
      <c r="R579" s="4">
        <v>28.098199999999999</v>
      </c>
      <c r="S579" s="4">
        <v>70.599999999999994</v>
      </c>
      <c r="T579" s="4">
        <v>233.3287</v>
      </c>
      <c r="W579" s="4">
        <v>0</v>
      </c>
      <c r="X579" s="4">
        <v>8.8499999999999995E-2</v>
      </c>
      <c r="Y579" s="4">
        <v>12.4</v>
      </c>
      <c r="Z579" s="4">
        <v>875</v>
      </c>
      <c r="AA579" s="4">
        <v>904</v>
      </c>
      <c r="AB579" s="4">
        <v>844</v>
      </c>
      <c r="AC579" s="4">
        <v>47</v>
      </c>
      <c r="AD579" s="4">
        <v>5.03</v>
      </c>
      <c r="AE579" s="4">
        <v>0.12</v>
      </c>
      <c r="AF579" s="4">
        <v>990</v>
      </c>
      <c r="AG579" s="4">
        <v>-12</v>
      </c>
      <c r="AH579" s="4">
        <v>8.1020000000000003</v>
      </c>
      <c r="AI579" s="4">
        <v>27</v>
      </c>
      <c r="AJ579" s="4">
        <v>192</v>
      </c>
      <c r="AK579" s="4">
        <v>141</v>
      </c>
      <c r="AL579" s="4">
        <v>2.7</v>
      </c>
      <c r="AM579" s="4">
        <v>195</v>
      </c>
      <c r="AN579" s="4" t="s">
        <v>155</v>
      </c>
      <c r="AO579" s="4">
        <v>2</v>
      </c>
      <c r="AP579" s="5">
        <v>0.92261574074074071</v>
      </c>
      <c r="AQ579" s="4">
        <v>47.158928000000003</v>
      </c>
      <c r="AR579" s="4">
        <v>-88.487302999999997</v>
      </c>
      <c r="AS579" s="4">
        <v>318.60000000000002</v>
      </c>
      <c r="AT579" s="4">
        <v>44.9</v>
      </c>
      <c r="AU579" s="4">
        <v>12</v>
      </c>
      <c r="AV579" s="4">
        <v>12</v>
      </c>
      <c r="AW579" s="4" t="s">
        <v>233</v>
      </c>
      <c r="AX579" s="4">
        <v>1.5</v>
      </c>
      <c r="AY579" s="4">
        <v>1.2</v>
      </c>
      <c r="AZ579" s="4">
        <v>2.1</v>
      </c>
      <c r="BA579" s="4">
        <v>14.023</v>
      </c>
      <c r="BB579" s="4">
        <v>15.54</v>
      </c>
      <c r="BC579" s="4">
        <v>1.1100000000000001</v>
      </c>
      <c r="BD579" s="4">
        <v>13.041</v>
      </c>
      <c r="BE579" s="4">
        <v>3017.5320000000002</v>
      </c>
      <c r="BF579" s="4">
        <v>6.42</v>
      </c>
      <c r="BG579" s="4">
        <v>1.486</v>
      </c>
      <c r="BH579" s="4">
        <v>0.98299999999999998</v>
      </c>
      <c r="BI579" s="4">
        <v>2.4689999999999999</v>
      </c>
      <c r="BJ579" s="4">
        <v>1.1180000000000001</v>
      </c>
      <c r="BK579" s="4">
        <v>0.74</v>
      </c>
      <c r="BL579" s="4">
        <v>1.8580000000000001</v>
      </c>
      <c r="BM579" s="4">
        <v>1.9402999999999999</v>
      </c>
      <c r="BQ579" s="4">
        <v>16.175000000000001</v>
      </c>
      <c r="BR579" s="4">
        <v>0.42183799999999999</v>
      </c>
      <c r="BS579" s="4">
        <v>-5</v>
      </c>
      <c r="BT579" s="4">
        <v>3.8306E-2</v>
      </c>
      <c r="BU579" s="4">
        <v>10.308666000000001</v>
      </c>
      <c r="BV579" s="4">
        <v>0.77378100000000005</v>
      </c>
    </row>
    <row r="580" spans="1:74" x14ac:dyDescent="0.25">
      <c r="A580" s="2">
        <v>42068</v>
      </c>
      <c r="B580" s="3">
        <v>5.9259259259259256E-3</v>
      </c>
      <c r="C580" s="4">
        <v>13.978</v>
      </c>
      <c r="D580" s="4">
        <v>6.3899999999999998E-2</v>
      </c>
      <c r="E580" s="4">
        <v>639.24874799999998</v>
      </c>
      <c r="F580" s="4">
        <v>84.2</v>
      </c>
      <c r="G580" s="4">
        <v>46.2</v>
      </c>
      <c r="H580" s="4">
        <v>256.8</v>
      </c>
      <c r="J580" s="4">
        <v>0.11</v>
      </c>
      <c r="K580" s="4">
        <v>0.88129999999999997</v>
      </c>
      <c r="L580" s="4">
        <v>12.318199999999999</v>
      </c>
      <c r="M580" s="4">
        <v>5.6300000000000003E-2</v>
      </c>
      <c r="N580" s="4">
        <v>74.231200000000001</v>
      </c>
      <c r="O580" s="4">
        <v>40.714100000000002</v>
      </c>
      <c r="P580" s="4">
        <v>114.9</v>
      </c>
      <c r="Q580" s="4">
        <v>55.869500000000002</v>
      </c>
      <c r="R580" s="4">
        <v>30.6431</v>
      </c>
      <c r="S580" s="4">
        <v>86.5</v>
      </c>
      <c r="T580" s="4">
        <v>256.77379999999999</v>
      </c>
      <c r="W580" s="4">
        <v>0</v>
      </c>
      <c r="X580" s="4">
        <v>9.4200000000000006E-2</v>
      </c>
      <c r="Y580" s="4">
        <v>12.4</v>
      </c>
      <c r="Z580" s="4">
        <v>874</v>
      </c>
      <c r="AA580" s="4">
        <v>904</v>
      </c>
      <c r="AB580" s="4">
        <v>845</v>
      </c>
      <c r="AC580" s="4">
        <v>47</v>
      </c>
      <c r="AD580" s="4">
        <v>5.07</v>
      </c>
      <c r="AE580" s="4">
        <v>0.12</v>
      </c>
      <c r="AF580" s="4">
        <v>990</v>
      </c>
      <c r="AG580" s="4">
        <v>-11.9</v>
      </c>
      <c r="AH580" s="4">
        <v>9</v>
      </c>
      <c r="AI580" s="4">
        <v>27</v>
      </c>
      <c r="AJ580" s="4">
        <v>192</v>
      </c>
      <c r="AK580" s="4">
        <v>141</v>
      </c>
      <c r="AL580" s="4">
        <v>2.7</v>
      </c>
      <c r="AM580" s="4">
        <v>195</v>
      </c>
      <c r="AN580" s="4" t="s">
        <v>155</v>
      </c>
      <c r="AO580" s="4">
        <v>2</v>
      </c>
      <c r="AP580" s="5">
        <v>0.92261574074074071</v>
      </c>
      <c r="AQ580" s="4">
        <v>47.158923000000001</v>
      </c>
      <c r="AR580" s="4">
        <v>-88.487009999999998</v>
      </c>
      <c r="AS580" s="4">
        <v>318</v>
      </c>
      <c r="AT580" s="4">
        <v>44.2</v>
      </c>
      <c r="AU580" s="4">
        <v>12</v>
      </c>
      <c r="AV580" s="4">
        <v>12</v>
      </c>
      <c r="AW580" s="4" t="s">
        <v>233</v>
      </c>
      <c r="AX580" s="4">
        <v>1.613</v>
      </c>
      <c r="AY580" s="4">
        <v>1.087</v>
      </c>
      <c r="AZ580" s="4">
        <v>2.2130000000000001</v>
      </c>
      <c r="BA580" s="4">
        <v>14.023</v>
      </c>
      <c r="BB580" s="4">
        <v>15.09</v>
      </c>
      <c r="BC580" s="4">
        <v>1.08</v>
      </c>
      <c r="BD580" s="4">
        <v>13.474</v>
      </c>
      <c r="BE580" s="4">
        <v>3013.152</v>
      </c>
      <c r="BF580" s="4">
        <v>8.77</v>
      </c>
      <c r="BG580" s="4">
        <v>1.9019999999999999</v>
      </c>
      <c r="BH580" s="4">
        <v>1.0429999999999999</v>
      </c>
      <c r="BI580" s="4">
        <v>2.944</v>
      </c>
      <c r="BJ580" s="4">
        <v>1.431</v>
      </c>
      <c r="BK580" s="4">
        <v>0.78500000000000003</v>
      </c>
      <c r="BL580" s="4">
        <v>2.2160000000000002</v>
      </c>
      <c r="BM580" s="4">
        <v>2.077</v>
      </c>
      <c r="BQ580" s="4">
        <v>16.751000000000001</v>
      </c>
      <c r="BR580" s="4">
        <v>0.39471400000000001</v>
      </c>
      <c r="BS580" s="4">
        <v>-5</v>
      </c>
      <c r="BT580" s="4">
        <v>4.1000000000000002E-2</v>
      </c>
      <c r="BU580" s="4">
        <v>9.645823</v>
      </c>
      <c r="BV580" s="4">
        <v>0.82820000000000005</v>
      </c>
    </row>
    <row r="581" spans="1:74" x14ac:dyDescent="0.25">
      <c r="A581" s="2">
        <v>42068</v>
      </c>
      <c r="B581" s="3">
        <v>5.9375000000000009E-3</v>
      </c>
      <c r="C581" s="4">
        <v>14.848000000000001</v>
      </c>
      <c r="D581" s="4">
        <v>0.20580000000000001</v>
      </c>
      <c r="E581" s="4">
        <v>2057.9966749999999</v>
      </c>
      <c r="F581" s="4">
        <v>122.7</v>
      </c>
      <c r="G581" s="4">
        <v>35.1</v>
      </c>
      <c r="H581" s="4">
        <v>472</v>
      </c>
      <c r="J581" s="4">
        <v>0.4</v>
      </c>
      <c r="K581" s="4">
        <v>0.87319999999999998</v>
      </c>
      <c r="L581" s="4">
        <v>12.965299999999999</v>
      </c>
      <c r="M581" s="4">
        <v>0.1797</v>
      </c>
      <c r="N581" s="4">
        <v>107.18089999999999</v>
      </c>
      <c r="O581" s="4">
        <v>30.608599999999999</v>
      </c>
      <c r="P581" s="4">
        <v>137.80000000000001</v>
      </c>
      <c r="Q581" s="4">
        <v>80.7774</v>
      </c>
      <c r="R581" s="4">
        <v>23.068300000000001</v>
      </c>
      <c r="S581" s="4">
        <v>103.8</v>
      </c>
      <c r="T581" s="4">
        <v>472.00389999999999</v>
      </c>
      <c r="W581" s="4">
        <v>0</v>
      </c>
      <c r="X581" s="4">
        <v>0.34510000000000002</v>
      </c>
      <c r="Y581" s="4">
        <v>12.4</v>
      </c>
      <c r="Z581" s="4">
        <v>874</v>
      </c>
      <c r="AA581" s="4">
        <v>904</v>
      </c>
      <c r="AB581" s="4">
        <v>845</v>
      </c>
      <c r="AC581" s="4">
        <v>47</v>
      </c>
      <c r="AD581" s="4">
        <v>5.45</v>
      </c>
      <c r="AE581" s="4">
        <v>0.13</v>
      </c>
      <c r="AF581" s="4">
        <v>990</v>
      </c>
      <c r="AG581" s="4">
        <v>-11</v>
      </c>
      <c r="AH581" s="4">
        <v>9</v>
      </c>
      <c r="AI581" s="4">
        <v>27</v>
      </c>
      <c r="AJ581" s="4">
        <v>192</v>
      </c>
      <c r="AK581" s="4">
        <v>141</v>
      </c>
      <c r="AL581" s="4">
        <v>2.8</v>
      </c>
      <c r="AM581" s="4">
        <v>195</v>
      </c>
      <c r="AN581" s="4" t="s">
        <v>155</v>
      </c>
      <c r="AO581" s="4">
        <v>2</v>
      </c>
      <c r="AP581" s="5">
        <v>0.9226388888888889</v>
      </c>
      <c r="AQ581" s="4">
        <v>47.158904</v>
      </c>
      <c r="AR581" s="4">
        <v>-88.486643999999998</v>
      </c>
      <c r="AS581" s="4">
        <v>317</v>
      </c>
      <c r="AT581" s="4">
        <v>43.5</v>
      </c>
      <c r="AU581" s="4">
        <v>12</v>
      </c>
      <c r="AV581" s="4">
        <v>12</v>
      </c>
      <c r="AW581" s="4" t="s">
        <v>233</v>
      </c>
      <c r="AX581" s="4">
        <v>1.7</v>
      </c>
      <c r="AY581" s="4">
        <v>1</v>
      </c>
      <c r="AZ581" s="4">
        <v>2.2999999999999998</v>
      </c>
      <c r="BA581" s="4">
        <v>14.023</v>
      </c>
      <c r="BB581" s="4">
        <v>14.1</v>
      </c>
      <c r="BC581" s="4">
        <v>1.01</v>
      </c>
      <c r="BD581" s="4">
        <v>14.522</v>
      </c>
      <c r="BE581" s="4">
        <v>2980.4569999999999</v>
      </c>
      <c r="BF581" s="4">
        <v>26.292999999999999</v>
      </c>
      <c r="BG581" s="4">
        <v>2.58</v>
      </c>
      <c r="BH581" s="4">
        <v>0.73699999999999999</v>
      </c>
      <c r="BI581" s="4">
        <v>3.3170000000000002</v>
      </c>
      <c r="BJ581" s="4">
        <v>1.9450000000000001</v>
      </c>
      <c r="BK581" s="4">
        <v>0.55500000000000005</v>
      </c>
      <c r="BL581" s="4">
        <v>2.5</v>
      </c>
      <c r="BM581" s="4">
        <v>3.5880999999999998</v>
      </c>
      <c r="BQ581" s="4">
        <v>57.686</v>
      </c>
      <c r="BR581" s="4">
        <v>0.39712399999999998</v>
      </c>
      <c r="BS581" s="4">
        <v>-5</v>
      </c>
      <c r="BT581" s="4">
        <v>4.0795999999999999E-2</v>
      </c>
      <c r="BU581" s="4">
        <v>9.7047170000000005</v>
      </c>
      <c r="BV581" s="4">
        <v>0.82407900000000001</v>
      </c>
    </row>
    <row r="582" spans="1:74" x14ac:dyDescent="0.25">
      <c r="A582" s="2">
        <v>42068</v>
      </c>
      <c r="B582" s="3">
        <v>5.9490740740740745E-3</v>
      </c>
      <c r="C582" s="4">
        <v>15.106</v>
      </c>
      <c r="D582" s="4">
        <v>0.34110000000000001</v>
      </c>
      <c r="E582" s="4">
        <v>3410.5749999999998</v>
      </c>
      <c r="F582" s="4">
        <v>150</v>
      </c>
      <c r="G582" s="4">
        <v>34.799999999999997</v>
      </c>
      <c r="H582" s="4">
        <v>698.5</v>
      </c>
      <c r="J582" s="4">
        <v>0.8</v>
      </c>
      <c r="K582" s="4">
        <v>0.86980000000000002</v>
      </c>
      <c r="L582" s="4">
        <v>13.139900000000001</v>
      </c>
      <c r="M582" s="4">
        <v>0.29670000000000002</v>
      </c>
      <c r="N582" s="4">
        <v>130.4717</v>
      </c>
      <c r="O582" s="4">
        <v>30.270800000000001</v>
      </c>
      <c r="P582" s="4">
        <v>160.69999999999999</v>
      </c>
      <c r="Q582" s="4">
        <v>98.315200000000004</v>
      </c>
      <c r="R582" s="4">
        <v>22.810199999999998</v>
      </c>
      <c r="S582" s="4">
        <v>121.1</v>
      </c>
      <c r="T582" s="4">
        <v>698.51440000000002</v>
      </c>
      <c r="W582" s="4">
        <v>0</v>
      </c>
      <c r="X582" s="4">
        <v>0.6996</v>
      </c>
      <c r="Y582" s="4">
        <v>12.3</v>
      </c>
      <c r="Z582" s="4">
        <v>869</v>
      </c>
      <c r="AA582" s="4">
        <v>898</v>
      </c>
      <c r="AB582" s="4">
        <v>840</v>
      </c>
      <c r="AC582" s="4">
        <v>47</v>
      </c>
      <c r="AD582" s="4">
        <v>5.41</v>
      </c>
      <c r="AE582" s="4">
        <v>0.12</v>
      </c>
      <c r="AF582" s="4">
        <v>990</v>
      </c>
      <c r="AG582" s="4">
        <v>-11.1</v>
      </c>
      <c r="AH582" s="4">
        <v>9</v>
      </c>
      <c r="AI582" s="4">
        <v>27</v>
      </c>
      <c r="AJ582" s="4">
        <v>192</v>
      </c>
      <c r="AK582" s="4">
        <v>141</v>
      </c>
      <c r="AL582" s="4">
        <v>2.6</v>
      </c>
      <c r="AM582" s="4">
        <v>195</v>
      </c>
      <c r="AN582" s="4" t="s">
        <v>155</v>
      </c>
      <c r="AO582" s="4">
        <v>2</v>
      </c>
      <c r="AP582" s="5">
        <v>0.92265046296296294</v>
      </c>
      <c r="AQ582" s="4">
        <v>47.158892000000002</v>
      </c>
      <c r="AR582" s="4">
        <v>-88.486535000000003</v>
      </c>
      <c r="AS582" s="4">
        <v>316.7</v>
      </c>
      <c r="AT582" s="4">
        <v>42.9</v>
      </c>
      <c r="AU582" s="4">
        <v>12</v>
      </c>
      <c r="AV582" s="4">
        <v>8</v>
      </c>
      <c r="AW582" s="4" t="s">
        <v>233</v>
      </c>
      <c r="AX582" s="4">
        <v>1.7</v>
      </c>
      <c r="AY582" s="4">
        <v>1.0564439999999999</v>
      </c>
      <c r="AZ582" s="4">
        <v>2.2999999999999998</v>
      </c>
      <c r="BA582" s="4">
        <v>14.023</v>
      </c>
      <c r="BB582" s="4">
        <v>13.73</v>
      </c>
      <c r="BC582" s="4">
        <v>0.98</v>
      </c>
      <c r="BD582" s="4">
        <v>14.965999999999999</v>
      </c>
      <c r="BE582" s="4">
        <v>2950.1109999999999</v>
      </c>
      <c r="BF582" s="4">
        <v>42.392000000000003</v>
      </c>
      <c r="BG582" s="4">
        <v>3.0680000000000001</v>
      </c>
      <c r="BH582" s="4">
        <v>0.71199999999999997</v>
      </c>
      <c r="BI582" s="4">
        <v>3.7789999999999999</v>
      </c>
      <c r="BJ582" s="4">
        <v>2.3119999999999998</v>
      </c>
      <c r="BK582" s="4">
        <v>0.53600000000000003</v>
      </c>
      <c r="BL582" s="4">
        <v>2.8479999999999999</v>
      </c>
      <c r="BM582" s="4">
        <v>5.1860999999999997</v>
      </c>
      <c r="BQ582" s="4">
        <v>114.214</v>
      </c>
      <c r="BR582" s="4">
        <v>0.356574</v>
      </c>
      <c r="BS582" s="4">
        <v>-5</v>
      </c>
      <c r="BT582" s="4">
        <v>3.9306000000000001E-2</v>
      </c>
      <c r="BU582" s="4">
        <v>8.7137770000000003</v>
      </c>
      <c r="BV582" s="4">
        <v>0.79398100000000005</v>
      </c>
    </row>
    <row r="583" spans="1:74" x14ac:dyDescent="0.25">
      <c r="A583" s="2">
        <v>42068</v>
      </c>
      <c r="B583" s="3">
        <v>5.9606481481481489E-3</v>
      </c>
      <c r="C583" s="4">
        <v>14.920999999999999</v>
      </c>
      <c r="D583" s="4">
        <v>0.312</v>
      </c>
      <c r="E583" s="4">
        <v>3119.9224140000001</v>
      </c>
      <c r="F583" s="4">
        <v>160.19999999999999</v>
      </c>
      <c r="G583" s="4">
        <v>31.1</v>
      </c>
      <c r="H583" s="4">
        <v>485.9</v>
      </c>
      <c r="J583" s="4">
        <v>1.1399999999999999</v>
      </c>
      <c r="K583" s="4">
        <v>0.87180000000000002</v>
      </c>
      <c r="L583" s="4">
        <v>13.0078</v>
      </c>
      <c r="M583" s="4">
        <v>0.27200000000000002</v>
      </c>
      <c r="N583" s="4">
        <v>139.61580000000001</v>
      </c>
      <c r="O583" s="4">
        <v>27.112200000000001</v>
      </c>
      <c r="P583" s="4">
        <v>166.7</v>
      </c>
      <c r="Q583" s="4">
        <v>105.0806</v>
      </c>
      <c r="R583" s="4">
        <v>20.405799999999999</v>
      </c>
      <c r="S583" s="4">
        <v>125.5</v>
      </c>
      <c r="T583" s="4">
        <v>485.85860000000002</v>
      </c>
      <c r="W583" s="4">
        <v>0</v>
      </c>
      <c r="X583" s="4">
        <v>0.99739999999999995</v>
      </c>
      <c r="Y583" s="4">
        <v>12.4</v>
      </c>
      <c r="Z583" s="4">
        <v>863</v>
      </c>
      <c r="AA583" s="4">
        <v>893</v>
      </c>
      <c r="AB583" s="4">
        <v>833</v>
      </c>
      <c r="AC583" s="4">
        <v>47</v>
      </c>
      <c r="AD583" s="4">
        <v>5.07</v>
      </c>
      <c r="AE583" s="4">
        <v>0.12</v>
      </c>
      <c r="AF583" s="4">
        <v>990</v>
      </c>
      <c r="AG583" s="4">
        <v>-11.9</v>
      </c>
      <c r="AH583" s="4">
        <v>9</v>
      </c>
      <c r="AI583" s="4">
        <v>27</v>
      </c>
      <c r="AJ583" s="4">
        <v>192</v>
      </c>
      <c r="AK583" s="4">
        <v>141</v>
      </c>
      <c r="AL583" s="4">
        <v>3</v>
      </c>
      <c r="AM583" s="4">
        <v>195</v>
      </c>
      <c r="AN583" s="4" t="s">
        <v>155</v>
      </c>
      <c r="AO583" s="4">
        <v>2</v>
      </c>
      <c r="AP583" s="5">
        <v>0.92265046296296294</v>
      </c>
      <c r="AQ583" s="4">
        <v>47.158869000000003</v>
      </c>
      <c r="AR583" s="4">
        <v>-88.486397999999994</v>
      </c>
      <c r="AS583" s="4">
        <v>316.39999999999998</v>
      </c>
      <c r="AT583" s="4">
        <v>42.4</v>
      </c>
      <c r="AU583" s="4">
        <v>12</v>
      </c>
      <c r="AV583" s="4">
        <v>8</v>
      </c>
      <c r="AW583" s="4" t="s">
        <v>245</v>
      </c>
      <c r="AX583" s="4">
        <v>1.7</v>
      </c>
      <c r="AY583" s="4">
        <v>1.1564559999999999</v>
      </c>
      <c r="AZ583" s="4">
        <v>2.2999999999999998</v>
      </c>
      <c r="BA583" s="4">
        <v>14.023</v>
      </c>
      <c r="BB583" s="4">
        <v>13.93</v>
      </c>
      <c r="BC583" s="4">
        <v>0.99</v>
      </c>
      <c r="BD583" s="4">
        <v>14.711</v>
      </c>
      <c r="BE583" s="4">
        <v>2959.5839999999998</v>
      </c>
      <c r="BF583" s="4">
        <v>39.386000000000003</v>
      </c>
      <c r="BG583" s="4">
        <v>3.327</v>
      </c>
      <c r="BH583" s="4">
        <v>0.64600000000000002</v>
      </c>
      <c r="BI583" s="4">
        <v>3.9729999999999999</v>
      </c>
      <c r="BJ583" s="4">
        <v>2.504</v>
      </c>
      <c r="BK583" s="4">
        <v>0.48599999999999999</v>
      </c>
      <c r="BL583" s="4">
        <v>2.99</v>
      </c>
      <c r="BM583" s="4">
        <v>3.6556000000000002</v>
      </c>
      <c r="BQ583" s="4">
        <v>165.005</v>
      </c>
      <c r="BR583" s="4">
        <v>0.29275800000000002</v>
      </c>
      <c r="BS583" s="4">
        <v>-5</v>
      </c>
      <c r="BT583" s="4">
        <v>4.1796E-2</v>
      </c>
      <c r="BU583" s="4">
        <v>7.154274</v>
      </c>
      <c r="BV583" s="4">
        <v>0.844279</v>
      </c>
    </row>
    <row r="584" spans="1:74" x14ac:dyDescent="0.25">
      <c r="A584" s="2">
        <v>42068</v>
      </c>
      <c r="B584" s="3">
        <v>5.9722222222222225E-3</v>
      </c>
      <c r="C584" s="4">
        <v>14.77</v>
      </c>
      <c r="D584" s="4">
        <v>0.1671</v>
      </c>
      <c r="E584" s="4">
        <v>1670.771812</v>
      </c>
      <c r="F584" s="4">
        <v>160.30000000000001</v>
      </c>
      <c r="G584" s="4">
        <v>38.5</v>
      </c>
      <c r="H584" s="4">
        <v>339.2</v>
      </c>
      <c r="J584" s="4">
        <v>1.2</v>
      </c>
      <c r="K584" s="4">
        <v>0.87429999999999997</v>
      </c>
      <c r="L584" s="4">
        <v>12.9129</v>
      </c>
      <c r="M584" s="4">
        <v>0.14610000000000001</v>
      </c>
      <c r="N584" s="4">
        <v>140.14359999999999</v>
      </c>
      <c r="O584" s="4">
        <v>33.658900000000003</v>
      </c>
      <c r="P584" s="4">
        <v>173.8</v>
      </c>
      <c r="Q584" s="4">
        <v>105.6199</v>
      </c>
      <c r="R584" s="4">
        <v>25.3672</v>
      </c>
      <c r="S584" s="4">
        <v>131</v>
      </c>
      <c r="T584" s="4">
        <v>339.24029999999999</v>
      </c>
      <c r="W584" s="4">
        <v>0</v>
      </c>
      <c r="X584" s="4">
        <v>1.0490999999999999</v>
      </c>
      <c r="Y584" s="4">
        <v>12.4</v>
      </c>
      <c r="Z584" s="4">
        <v>861</v>
      </c>
      <c r="AA584" s="4">
        <v>890</v>
      </c>
      <c r="AB584" s="4">
        <v>831</v>
      </c>
      <c r="AC584" s="4">
        <v>47</v>
      </c>
      <c r="AD584" s="4">
        <v>5.45</v>
      </c>
      <c r="AE584" s="4">
        <v>0.13</v>
      </c>
      <c r="AF584" s="4">
        <v>990</v>
      </c>
      <c r="AG584" s="4">
        <v>-11</v>
      </c>
      <c r="AH584" s="4">
        <v>9</v>
      </c>
      <c r="AI584" s="4">
        <v>27</v>
      </c>
      <c r="AJ584" s="4">
        <v>192</v>
      </c>
      <c r="AK584" s="4">
        <v>141</v>
      </c>
      <c r="AL584" s="4">
        <v>2.8</v>
      </c>
      <c r="AM584" s="4">
        <v>195</v>
      </c>
      <c r="AN584" s="4" t="s">
        <v>155</v>
      </c>
      <c r="AO584" s="4">
        <v>2</v>
      </c>
      <c r="AP584" s="5">
        <v>0.92266203703703698</v>
      </c>
      <c r="AQ584" s="4">
        <v>47.158794999999998</v>
      </c>
      <c r="AR584" s="4">
        <v>-88.486024</v>
      </c>
      <c r="AS584" s="4">
        <v>316.10000000000002</v>
      </c>
      <c r="AT584" s="4">
        <v>42.1</v>
      </c>
      <c r="AU584" s="4">
        <v>12</v>
      </c>
      <c r="AV584" s="4">
        <v>8</v>
      </c>
      <c r="AW584" s="4" t="s">
        <v>245</v>
      </c>
      <c r="AX584" s="4">
        <v>1.4175</v>
      </c>
      <c r="AY584" s="4">
        <v>1.2</v>
      </c>
      <c r="AZ584" s="4">
        <v>2.2435</v>
      </c>
      <c r="BA584" s="4">
        <v>14.023</v>
      </c>
      <c r="BB584" s="4">
        <v>14.22</v>
      </c>
      <c r="BC584" s="4">
        <v>1.01</v>
      </c>
      <c r="BD584" s="4">
        <v>14.382999999999999</v>
      </c>
      <c r="BE584" s="4">
        <v>2990.9969999999998</v>
      </c>
      <c r="BF584" s="4">
        <v>21.533999999999999</v>
      </c>
      <c r="BG584" s="4">
        <v>3.399</v>
      </c>
      <c r="BH584" s="4">
        <v>0.81599999999999995</v>
      </c>
      <c r="BI584" s="4">
        <v>4.2160000000000002</v>
      </c>
      <c r="BJ584" s="4">
        <v>2.5619999999999998</v>
      </c>
      <c r="BK584" s="4">
        <v>0.61499999999999999</v>
      </c>
      <c r="BL584" s="4">
        <v>3.177</v>
      </c>
      <c r="BM584" s="4">
        <v>2.5985</v>
      </c>
      <c r="BQ584" s="4">
        <v>176.691</v>
      </c>
      <c r="BR584" s="4">
        <v>0.22777600000000001</v>
      </c>
      <c r="BS584" s="4">
        <v>-5</v>
      </c>
      <c r="BT584" s="4">
        <v>4.0203999999999997E-2</v>
      </c>
      <c r="BU584" s="4">
        <v>5.5662760000000002</v>
      </c>
      <c r="BV584" s="4">
        <v>0.81212099999999998</v>
      </c>
    </row>
    <row r="585" spans="1:74" x14ac:dyDescent="0.25">
      <c r="A585" s="2">
        <v>42068</v>
      </c>
      <c r="B585" s="3">
        <v>5.9837962962962961E-3</v>
      </c>
      <c r="C585" s="4">
        <v>14.903</v>
      </c>
      <c r="D585" s="4">
        <v>0.4657</v>
      </c>
      <c r="E585" s="4">
        <v>4657.3489929999996</v>
      </c>
      <c r="F585" s="4">
        <v>122.3</v>
      </c>
      <c r="G585" s="4">
        <v>40.4</v>
      </c>
      <c r="H585" s="4">
        <v>593.6</v>
      </c>
      <c r="J585" s="4">
        <v>1.1399999999999999</v>
      </c>
      <c r="K585" s="4">
        <v>0.87050000000000005</v>
      </c>
      <c r="L585" s="4">
        <v>12.972099999999999</v>
      </c>
      <c r="M585" s="4">
        <v>0.40539999999999998</v>
      </c>
      <c r="N585" s="4">
        <v>106.453</v>
      </c>
      <c r="O585" s="4">
        <v>35.194099999999999</v>
      </c>
      <c r="P585" s="4">
        <v>141.6</v>
      </c>
      <c r="Q585" s="4">
        <v>80.228800000000007</v>
      </c>
      <c r="R585" s="4">
        <v>26.5242</v>
      </c>
      <c r="S585" s="4">
        <v>106.8</v>
      </c>
      <c r="T585" s="4">
        <v>593.61519999999996</v>
      </c>
      <c r="W585" s="4">
        <v>0</v>
      </c>
      <c r="X585" s="4">
        <v>0.99670000000000003</v>
      </c>
      <c r="Y585" s="4">
        <v>12.4</v>
      </c>
      <c r="Z585" s="4">
        <v>860</v>
      </c>
      <c r="AA585" s="4">
        <v>889</v>
      </c>
      <c r="AB585" s="4">
        <v>829</v>
      </c>
      <c r="AC585" s="4">
        <v>47</v>
      </c>
      <c r="AD585" s="4">
        <v>5.45</v>
      </c>
      <c r="AE585" s="4">
        <v>0.13</v>
      </c>
      <c r="AF585" s="4">
        <v>990</v>
      </c>
      <c r="AG585" s="4">
        <v>-11</v>
      </c>
      <c r="AH585" s="4">
        <v>9</v>
      </c>
      <c r="AI585" s="4">
        <v>27</v>
      </c>
      <c r="AJ585" s="4">
        <v>192</v>
      </c>
      <c r="AK585" s="4">
        <v>141</v>
      </c>
      <c r="AL585" s="4">
        <v>2.9</v>
      </c>
      <c r="AM585" s="4">
        <v>195</v>
      </c>
      <c r="AN585" s="4" t="s">
        <v>155</v>
      </c>
      <c r="AO585" s="4">
        <v>2</v>
      </c>
      <c r="AP585" s="5">
        <v>0.92268518518518527</v>
      </c>
      <c r="AQ585" s="4">
        <v>47.158706000000002</v>
      </c>
      <c r="AR585" s="4">
        <v>-88.485729000000006</v>
      </c>
      <c r="AS585" s="4">
        <v>315.89999999999998</v>
      </c>
      <c r="AT585" s="4">
        <v>40.1</v>
      </c>
      <c r="AU585" s="4">
        <v>12</v>
      </c>
      <c r="AV585" s="4">
        <v>8</v>
      </c>
      <c r="AW585" s="4" t="s">
        <v>245</v>
      </c>
      <c r="AX585" s="4">
        <v>1.1435</v>
      </c>
      <c r="AY585" s="4">
        <v>1.2565</v>
      </c>
      <c r="AZ585" s="4">
        <v>2.0870000000000002</v>
      </c>
      <c r="BA585" s="4">
        <v>14.023</v>
      </c>
      <c r="BB585" s="4">
        <v>13.79</v>
      </c>
      <c r="BC585" s="4">
        <v>0.98</v>
      </c>
      <c r="BD585" s="4">
        <v>14.882999999999999</v>
      </c>
      <c r="BE585" s="4">
        <v>2927.5520000000001</v>
      </c>
      <c r="BF585" s="4">
        <v>58.231000000000002</v>
      </c>
      <c r="BG585" s="4">
        <v>2.516</v>
      </c>
      <c r="BH585" s="4">
        <v>0.83199999999999996</v>
      </c>
      <c r="BI585" s="4">
        <v>3.3479999999999999</v>
      </c>
      <c r="BJ585" s="4">
        <v>1.8959999999999999</v>
      </c>
      <c r="BK585" s="4">
        <v>0.627</v>
      </c>
      <c r="BL585" s="4">
        <v>2.5230000000000001</v>
      </c>
      <c r="BM585" s="4">
        <v>4.4302000000000001</v>
      </c>
      <c r="BQ585" s="4">
        <v>163.54599999999999</v>
      </c>
      <c r="BR585" s="4">
        <v>0.21720400000000001</v>
      </c>
      <c r="BS585" s="4">
        <v>-5</v>
      </c>
      <c r="BT585" s="4">
        <v>4.2000000000000003E-2</v>
      </c>
      <c r="BU585" s="4">
        <v>5.3079219999999996</v>
      </c>
      <c r="BV585" s="4">
        <v>0.84840000000000004</v>
      </c>
    </row>
    <row r="586" spans="1:74" x14ac:dyDescent="0.25">
      <c r="A586" s="2">
        <v>42068</v>
      </c>
      <c r="B586" s="3">
        <v>5.9953703703703697E-3</v>
      </c>
      <c r="C586" s="4">
        <v>14.766999999999999</v>
      </c>
      <c r="D586" s="4">
        <v>1.2888999999999999</v>
      </c>
      <c r="E586" s="4">
        <v>12889.232609999999</v>
      </c>
      <c r="F586" s="4">
        <v>80.8</v>
      </c>
      <c r="G586" s="4">
        <v>14.7</v>
      </c>
      <c r="H586" s="4">
        <v>1401.2</v>
      </c>
      <c r="J586" s="4">
        <v>0.8</v>
      </c>
      <c r="K586" s="4">
        <v>0.86360000000000003</v>
      </c>
      <c r="L586" s="4">
        <v>12.7521</v>
      </c>
      <c r="M586" s="4">
        <v>1.1131</v>
      </c>
      <c r="N586" s="4">
        <v>69.784400000000005</v>
      </c>
      <c r="O586" s="4">
        <v>12.6556</v>
      </c>
      <c r="P586" s="4">
        <v>82.4</v>
      </c>
      <c r="Q586" s="4">
        <v>52.593400000000003</v>
      </c>
      <c r="R586" s="4">
        <v>9.5379000000000005</v>
      </c>
      <c r="S586" s="4">
        <v>62.1</v>
      </c>
      <c r="T586" s="4">
        <v>1401.183</v>
      </c>
      <c r="W586" s="4">
        <v>0</v>
      </c>
      <c r="X586" s="4">
        <v>0.68789999999999996</v>
      </c>
      <c r="Y586" s="4">
        <v>12.4</v>
      </c>
      <c r="Z586" s="4">
        <v>858</v>
      </c>
      <c r="AA586" s="4">
        <v>887</v>
      </c>
      <c r="AB586" s="4">
        <v>828</v>
      </c>
      <c r="AC586" s="4">
        <v>47</v>
      </c>
      <c r="AD586" s="4">
        <v>5.45</v>
      </c>
      <c r="AE586" s="4">
        <v>0.13</v>
      </c>
      <c r="AF586" s="4">
        <v>990</v>
      </c>
      <c r="AG586" s="4">
        <v>-11</v>
      </c>
      <c r="AH586" s="4">
        <v>9</v>
      </c>
      <c r="AI586" s="4">
        <v>27</v>
      </c>
      <c r="AJ586" s="4">
        <v>192</v>
      </c>
      <c r="AK586" s="4">
        <v>141</v>
      </c>
      <c r="AL586" s="4">
        <v>2.9</v>
      </c>
      <c r="AM586" s="4">
        <v>195</v>
      </c>
      <c r="AN586" s="4" t="s">
        <v>155</v>
      </c>
      <c r="AO586" s="4">
        <v>2</v>
      </c>
      <c r="AP586" s="5">
        <v>0.9226967592592592</v>
      </c>
      <c r="AQ586" s="4">
        <v>47.158639999999998</v>
      </c>
      <c r="AR586" s="4">
        <v>-88.485568000000001</v>
      </c>
      <c r="AS586" s="4">
        <v>315.8</v>
      </c>
      <c r="AT586" s="4">
        <v>36.299999999999997</v>
      </c>
      <c r="AU586" s="4">
        <v>12</v>
      </c>
      <c r="AV586" s="4">
        <v>11</v>
      </c>
      <c r="AW586" s="4" t="s">
        <v>237</v>
      </c>
      <c r="AX586" s="4">
        <v>1.1000000000000001</v>
      </c>
      <c r="AY586" s="4">
        <v>1.3</v>
      </c>
      <c r="AZ586" s="4">
        <v>2</v>
      </c>
      <c r="BA586" s="4">
        <v>14.023</v>
      </c>
      <c r="BB586" s="4">
        <v>13.07</v>
      </c>
      <c r="BC586" s="4">
        <v>0.93</v>
      </c>
      <c r="BD586" s="4">
        <v>15.798999999999999</v>
      </c>
      <c r="BE586" s="4">
        <v>2760.7370000000001</v>
      </c>
      <c r="BF586" s="4">
        <v>153.37100000000001</v>
      </c>
      <c r="BG586" s="4">
        <v>1.5820000000000001</v>
      </c>
      <c r="BH586" s="4">
        <v>0.28699999999999998</v>
      </c>
      <c r="BI586" s="4">
        <v>1.869</v>
      </c>
      <c r="BJ586" s="4">
        <v>1.1919999999999999</v>
      </c>
      <c r="BK586" s="4">
        <v>0.216</v>
      </c>
      <c r="BL586" s="4">
        <v>1.409</v>
      </c>
      <c r="BM586" s="4">
        <v>10.0313</v>
      </c>
      <c r="BQ586" s="4">
        <v>108.28700000000001</v>
      </c>
      <c r="BR586" s="4">
        <v>0.21481800000000001</v>
      </c>
      <c r="BS586" s="4">
        <v>-5</v>
      </c>
      <c r="BT586" s="4">
        <v>4.1694000000000002E-2</v>
      </c>
      <c r="BU586" s="4">
        <v>5.2496150000000004</v>
      </c>
      <c r="BV586" s="4">
        <v>0.84221900000000005</v>
      </c>
    </row>
    <row r="587" spans="1:74" x14ac:dyDescent="0.25">
      <c r="A587" s="2">
        <v>42068</v>
      </c>
      <c r="B587" s="3">
        <v>6.0069444444444441E-3</v>
      </c>
      <c r="C587" s="4">
        <v>14.016</v>
      </c>
      <c r="D587" s="4">
        <v>1.9373</v>
      </c>
      <c r="E587" s="4">
        <v>19372.93562</v>
      </c>
      <c r="F587" s="4">
        <v>62.5</v>
      </c>
      <c r="G587" s="4">
        <v>14.4</v>
      </c>
      <c r="H587" s="4">
        <v>1903.5</v>
      </c>
      <c r="J587" s="4">
        <v>0.55000000000000004</v>
      </c>
      <c r="K587" s="4">
        <v>0.86299999999999999</v>
      </c>
      <c r="L587" s="4">
        <v>12.095700000000001</v>
      </c>
      <c r="M587" s="4">
        <v>1.6718999999999999</v>
      </c>
      <c r="N587" s="4">
        <v>53.899500000000003</v>
      </c>
      <c r="O587" s="4">
        <v>12.428000000000001</v>
      </c>
      <c r="P587" s="4">
        <v>66.3</v>
      </c>
      <c r="Q587" s="4">
        <v>40.621600000000001</v>
      </c>
      <c r="R587" s="4">
        <v>9.3664000000000005</v>
      </c>
      <c r="S587" s="4">
        <v>50</v>
      </c>
      <c r="T587" s="4">
        <v>1903.5030999999999</v>
      </c>
      <c r="W587" s="4">
        <v>0</v>
      </c>
      <c r="X587" s="4">
        <v>0.47720000000000001</v>
      </c>
      <c r="Y587" s="4">
        <v>12.4</v>
      </c>
      <c r="Z587" s="4">
        <v>858</v>
      </c>
      <c r="AA587" s="4">
        <v>888</v>
      </c>
      <c r="AB587" s="4">
        <v>828</v>
      </c>
      <c r="AC587" s="4">
        <v>47</v>
      </c>
      <c r="AD587" s="4">
        <v>5.45</v>
      </c>
      <c r="AE587" s="4">
        <v>0.13</v>
      </c>
      <c r="AF587" s="4">
        <v>990</v>
      </c>
      <c r="AG587" s="4">
        <v>-11</v>
      </c>
      <c r="AH587" s="4">
        <v>9</v>
      </c>
      <c r="AI587" s="4">
        <v>27</v>
      </c>
      <c r="AJ587" s="4">
        <v>192</v>
      </c>
      <c r="AK587" s="4">
        <v>141</v>
      </c>
      <c r="AL587" s="4">
        <v>2.7</v>
      </c>
      <c r="AM587" s="4">
        <v>195</v>
      </c>
      <c r="AN587" s="4" t="s">
        <v>155</v>
      </c>
      <c r="AO587" s="4">
        <v>2</v>
      </c>
      <c r="AP587" s="5">
        <v>0.92270833333333335</v>
      </c>
      <c r="AQ587" s="4">
        <v>47.158594999999998</v>
      </c>
      <c r="AR587" s="4">
        <v>-88.485408000000007</v>
      </c>
      <c r="AS587" s="4">
        <v>315.5</v>
      </c>
      <c r="AT587" s="4">
        <v>32.799999999999997</v>
      </c>
      <c r="AU587" s="4">
        <v>12</v>
      </c>
      <c r="AV587" s="4">
        <v>12</v>
      </c>
      <c r="AW587" s="4" t="s">
        <v>233</v>
      </c>
      <c r="AX587" s="4">
        <v>1.1000000000000001</v>
      </c>
      <c r="AY587" s="4">
        <v>1.3</v>
      </c>
      <c r="AZ587" s="4">
        <v>2</v>
      </c>
      <c r="BA587" s="4">
        <v>14.023</v>
      </c>
      <c r="BB587" s="4">
        <v>13.02</v>
      </c>
      <c r="BC587" s="4">
        <v>0.93</v>
      </c>
      <c r="BD587" s="4">
        <v>15.872</v>
      </c>
      <c r="BE587" s="4">
        <v>2627.5120000000002</v>
      </c>
      <c r="BF587" s="4">
        <v>231.15700000000001</v>
      </c>
      <c r="BG587" s="4">
        <v>1.226</v>
      </c>
      <c r="BH587" s="4">
        <v>0.28299999999999997</v>
      </c>
      <c r="BI587" s="4">
        <v>1.5089999999999999</v>
      </c>
      <c r="BJ587" s="4">
        <v>0.92400000000000004</v>
      </c>
      <c r="BK587" s="4">
        <v>0.21299999999999999</v>
      </c>
      <c r="BL587" s="4">
        <v>1.137</v>
      </c>
      <c r="BM587" s="4">
        <v>13.6737</v>
      </c>
      <c r="BQ587" s="4">
        <v>75.379000000000005</v>
      </c>
      <c r="BR587" s="4">
        <v>0.17963200000000001</v>
      </c>
      <c r="BS587" s="4">
        <v>-5</v>
      </c>
      <c r="BT587" s="4">
        <v>3.9306000000000001E-2</v>
      </c>
      <c r="BU587" s="4">
        <v>4.3897570000000004</v>
      </c>
      <c r="BV587" s="4">
        <v>0.79398100000000005</v>
      </c>
    </row>
    <row r="588" spans="1:74" x14ac:dyDescent="0.25">
      <c r="A588" s="2">
        <v>42068</v>
      </c>
      <c r="B588" s="3">
        <v>6.0185185185185177E-3</v>
      </c>
      <c r="C588" s="4">
        <v>13.989000000000001</v>
      </c>
      <c r="D588" s="4">
        <v>2.2307000000000001</v>
      </c>
      <c r="E588" s="4">
        <v>22307.378639999999</v>
      </c>
      <c r="F588" s="4">
        <v>44.5</v>
      </c>
      <c r="G588" s="4">
        <v>14.1</v>
      </c>
      <c r="H588" s="4">
        <v>1573.2</v>
      </c>
      <c r="J588" s="4">
        <v>0.3</v>
      </c>
      <c r="K588" s="4">
        <v>0.86099999999999999</v>
      </c>
      <c r="L588" s="4">
        <v>12.044</v>
      </c>
      <c r="M588" s="4">
        <v>1.9206000000000001</v>
      </c>
      <c r="N588" s="4">
        <v>38.340699999999998</v>
      </c>
      <c r="O588" s="4">
        <v>12.1401</v>
      </c>
      <c r="P588" s="4">
        <v>50.5</v>
      </c>
      <c r="Q588" s="4">
        <v>28.895600000000002</v>
      </c>
      <c r="R588" s="4">
        <v>9.1494</v>
      </c>
      <c r="S588" s="4">
        <v>38</v>
      </c>
      <c r="T588" s="4">
        <v>1573.1864</v>
      </c>
      <c r="W588" s="4">
        <v>0</v>
      </c>
      <c r="X588" s="4">
        <v>0.25829999999999997</v>
      </c>
      <c r="Y588" s="4">
        <v>12.5</v>
      </c>
      <c r="Z588" s="4">
        <v>858</v>
      </c>
      <c r="AA588" s="4">
        <v>887</v>
      </c>
      <c r="AB588" s="4">
        <v>829</v>
      </c>
      <c r="AC588" s="4">
        <v>47</v>
      </c>
      <c r="AD588" s="4">
        <v>5.45</v>
      </c>
      <c r="AE588" s="4">
        <v>0.13</v>
      </c>
      <c r="AF588" s="4">
        <v>990</v>
      </c>
      <c r="AG588" s="4">
        <v>-11</v>
      </c>
      <c r="AH588" s="4">
        <v>8.8979999999999997</v>
      </c>
      <c r="AI588" s="4">
        <v>27</v>
      </c>
      <c r="AJ588" s="4">
        <v>192</v>
      </c>
      <c r="AK588" s="4">
        <v>141</v>
      </c>
      <c r="AL588" s="4">
        <v>2.8</v>
      </c>
      <c r="AM588" s="4">
        <v>195</v>
      </c>
      <c r="AN588" s="4" t="s">
        <v>155</v>
      </c>
      <c r="AO588" s="4">
        <v>2</v>
      </c>
      <c r="AP588" s="5">
        <v>0.92271990740740739</v>
      </c>
      <c r="AQ588" s="4">
        <v>47.158566999999998</v>
      </c>
      <c r="AR588" s="4">
        <v>-88.485258999999999</v>
      </c>
      <c r="AS588" s="4">
        <v>315.2</v>
      </c>
      <c r="AT588" s="4">
        <v>29.5</v>
      </c>
      <c r="AU588" s="4">
        <v>12</v>
      </c>
      <c r="AV588" s="4">
        <v>12</v>
      </c>
      <c r="AW588" s="4" t="s">
        <v>233</v>
      </c>
      <c r="AX588" s="4">
        <v>1.1000000000000001</v>
      </c>
      <c r="AY588" s="4">
        <v>1.3</v>
      </c>
      <c r="AZ588" s="4">
        <v>2</v>
      </c>
      <c r="BA588" s="4">
        <v>14.023</v>
      </c>
      <c r="BB588" s="4">
        <v>12.81</v>
      </c>
      <c r="BC588" s="4">
        <v>0.91</v>
      </c>
      <c r="BD588" s="4">
        <v>16.149000000000001</v>
      </c>
      <c r="BE588" s="4">
        <v>2585.8180000000002</v>
      </c>
      <c r="BF588" s="4">
        <v>262.44400000000002</v>
      </c>
      <c r="BG588" s="4">
        <v>0.86199999999999999</v>
      </c>
      <c r="BH588" s="4">
        <v>0.27300000000000002</v>
      </c>
      <c r="BI588" s="4">
        <v>1.135</v>
      </c>
      <c r="BJ588" s="4">
        <v>0.65</v>
      </c>
      <c r="BK588" s="4">
        <v>0.20599999999999999</v>
      </c>
      <c r="BL588" s="4">
        <v>0.85499999999999998</v>
      </c>
      <c r="BM588" s="4">
        <v>11.1693</v>
      </c>
      <c r="BQ588" s="4">
        <v>40.320999999999998</v>
      </c>
      <c r="BR588" s="4">
        <v>0.19502</v>
      </c>
      <c r="BS588" s="4">
        <v>-5</v>
      </c>
      <c r="BT588" s="4">
        <v>4.2000000000000003E-2</v>
      </c>
      <c r="BU588" s="4">
        <v>4.7658009999999997</v>
      </c>
      <c r="BV588" s="4">
        <v>0.84840000000000004</v>
      </c>
    </row>
    <row r="589" spans="1:74" x14ac:dyDescent="0.25">
      <c r="A589" s="2">
        <v>42068</v>
      </c>
      <c r="B589" s="3">
        <v>6.030092592592593E-3</v>
      </c>
      <c r="C589" s="4">
        <v>13.499000000000001</v>
      </c>
      <c r="D589" s="4">
        <v>2.4660000000000002</v>
      </c>
      <c r="E589" s="4">
        <v>24660.24957</v>
      </c>
      <c r="F589" s="4">
        <v>32.299999999999997</v>
      </c>
      <c r="G589" s="4">
        <v>11.7</v>
      </c>
      <c r="H589" s="4">
        <v>2189.9</v>
      </c>
      <c r="J589" s="4">
        <v>0.2</v>
      </c>
      <c r="K589" s="4">
        <v>0.8619</v>
      </c>
      <c r="L589" s="4">
        <v>11.6358</v>
      </c>
      <c r="M589" s="4">
        <v>2.1255999999999999</v>
      </c>
      <c r="N589" s="4">
        <v>27.859000000000002</v>
      </c>
      <c r="O589" s="4">
        <v>10.0962</v>
      </c>
      <c r="P589" s="4">
        <v>38</v>
      </c>
      <c r="Q589" s="4">
        <v>20.996099999999998</v>
      </c>
      <c r="R589" s="4">
        <v>7.609</v>
      </c>
      <c r="S589" s="4">
        <v>28.6</v>
      </c>
      <c r="T589" s="4">
        <v>2189.9299999999998</v>
      </c>
      <c r="W589" s="4">
        <v>0</v>
      </c>
      <c r="X589" s="4">
        <v>0.1724</v>
      </c>
      <c r="Y589" s="4">
        <v>12.4</v>
      </c>
      <c r="Z589" s="4">
        <v>858</v>
      </c>
      <c r="AA589" s="4">
        <v>887</v>
      </c>
      <c r="AB589" s="4">
        <v>829</v>
      </c>
      <c r="AC589" s="4">
        <v>47</v>
      </c>
      <c r="AD589" s="4">
        <v>5.45</v>
      </c>
      <c r="AE589" s="4">
        <v>0.13</v>
      </c>
      <c r="AF589" s="4">
        <v>990</v>
      </c>
      <c r="AG589" s="4">
        <v>-11</v>
      </c>
      <c r="AH589" s="4">
        <v>8</v>
      </c>
      <c r="AI589" s="4">
        <v>27</v>
      </c>
      <c r="AJ589" s="4">
        <v>192</v>
      </c>
      <c r="AK589" s="4">
        <v>141</v>
      </c>
      <c r="AL589" s="4">
        <v>2.6</v>
      </c>
      <c r="AM589" s="4">
        <v>195</v>
      </c>
      <c r="AN589" s="4" t="s">
        <v>155</v>
      </c>
      <c r="AO589" s="4">
        <v>2</v>
      </c>
      <c r="AP589" s="5">
        <v>0.92273148148148154</v>
      </c>
      <c r="AQ589" s="4">
        <v>47.158555</v>
      </c>
      <c r="AR589" s="4">
        <v>-88.485123999999999</v>
      </c>
      <c r="AS589" s="4">
        <v>314.89999999999998</v>
      </c>
      <c r="AT589" s="4">
        <v>26.2</v>
      </c>
      <c r="AU589" s="4">
        <v>12</v>
      </c>
      <c r="AV589" s="4">
        <v>12</v>
      </c>
      <c r="AW589" s="4" t="s">
        <v>233</v>
      </c>
      <c r="AX589" s="4">
        <v>1.1564559999999999</v>
      </c>
      <c r="AY589" s="4">
        <v>1.4129130000000001</v>
      </c>
      <c r="AZ589" s="4">
        <v>2.1129129999999998</v>
      </c>
      <c r="BA589" s="4">
        <v>14.023</v>
      </c>
      <c r="BB589" s="4">
        <v>12.91</v>
      </c>
      <c r="BC589" s="4">
        <v>0.92</v>
      </c>
      <c r="BD589" s="4">
        <v>16.015999999999998</v>
      </c>
      <c r="BE589" s="4">
        <v>2523.5300000000002</v>
      </c>
      <c r="BF589" s="4">
        <v>293.40600000000001</v>
      </c>
      <c r="BG589" s="4">
        <v>0.63300000000000001</v>
      </c>
      <c r="BH589" s="4">
        <v>0.22900000000000001</v>
      </c>
      <c r="BI589" s="4">
        <v>0.86199999999999999</v>
      </c>
      <c r="BJ589" s="4">
        <v>0.47699999999999998</v>
      </c>
      <c r="BK589" s="4">
        <v>0.17299999999999999</v>
      </c>
      <c r="BL589" s="4">
        <v>0.65</v>
      </c>
      <c r="BM589" s="4">
        <v>15.7059</v>
      </c>
      <c r="BQ589" s="4">
        <v>27.184999999999999</v>
      </c>
      <c r="BR589" s="4">
        <v>0.206649</v>
      </c>
      <c r="BS589" s="4">
        <v>-5</v>
      </c>
      <c r="BT589" s="4">
        <v>4.2000000000000003E-2</v>
      </c>
      <c r="BU589" s="4">
        <v>5.0499939999999999</v>
      </c>
      <c r="BV589" s="4">
        <v>0.84840000000000004</v>
      </c>
    </row>
    <row r="590" spans="1:74" x14ac:dyDescent="0.25">
      <c r="A590" s="2">
        <v>42068</v>
      </c>
      <c r="B590" s="3">
        <v>6.0416666666666665E-3</v>
      </c>
      <c r="C590" s="4">
        <v>13.34</v>
      </c>
      <c r="D590" s="4">
        <v>3.387</v>
      </c>
      <c r="E590" s="4">
        <v>33870.090980000001</v>
      </c>
      <c r="F590" s="4">
        <v>26.7</v>
      </c>
      <c r="G590" s="4">
        <v>11.6</v>
      </c>
      <c r="H590" s="4">
        <v>2952.9</v>
      </c>
      <c r="J590" s="4">
        <v>0.1</v>
      </c>
      <c r="K590" s="4">
        <v>0.85419999999999996</v>
      </c>
      <c r="L590" s="4">
        <v>11.3954</v>
      </c>
      <c r="M590" s="4">
        <v>2.8933</v>
      </c>
      <c r="N590" s="4">
        <v>22.8081</v>
      </c>
      <c r="O590" s="4">
        <v>9.9091000000000005</v>
      </c>
      <c r="P590" s="4">
        <v>32.700000000000003</v>
      </c>
      <c r="Q590" s="4">
        <v>17.186800000000002</v>
      </c>
      <c r="R590" s="4">
        <v>7.4668999999999999</v>
      </c>
      <c r="S590" s="4">
        <v>24.7</v>
      </c>
      <c r="T590" s="4">
        <v>2952.9423000000002</v>
      </c>
      <c r="W590" s="4">
        <v>0</v>
      </c>
      <c r="X590" s="4">
        <v>8.5400000000000004E-2</v>
      </c>
      <c r="Y590" s="4">
        <v>12.4</v>
      </c>
      <c r="Z590" s="4">
        <v>858</v>
      </c>
      <c r="AA590" s="4">
        <v>886</v>
      </c>
      <c r="AB590" s="4">
        <v>829</v>
      </c>
      <c r="AC590" s="4">
        <v>47</v>
      </c>
      <c r="AD590" s="4">
        <v>5.41</v>
      </c>
      <c r="AE590" s="4">
        <v>0.12</v>
      </c>
      <c r="AF590" s="4">
        <v>990</v>
      </c>
      <c r="AG590" s="4">
        <v>-11.1</v>
      </c>
      <c r="AH590" s="4">
        <v>8.1011009999999999</v>
      </c>
      <c r="AI590" s="4">
        <v>27</v>
      </c>
      <c r="AJ590" s="4">
        <v>192</v>
      </c>
      <c r="AK590" s="4">
        <v>141</v>
      </c>
      <c r="AL590" s="4">
        <v>2.7</v>
      </c>
      <c r="AM590" s="4">
        <v>195</v>
      </c>
      <c r="AN590" s="4" t="s">
        <v>155</v>
      </c>
      <c r="AO590" s="4">
        <v>2</v>
      </c>
      <c r="AP590" s="5">
        <v>0.92274305555555547</v>
      </c>
      <c r="AQ590" s="4">
        <v>47.158546000000001</v>
      </c>
      <c r="AR590" s="4">
        <v>-88.484998000000004</v>
      </c>
      <c r="AS590" s="4">
        <v>314.60000000000002</v>
      </c>
      <c r="AT590" s="4">
        <v>23.6</v>
      </c>
      <c r="AU590" s="4">
        <v>12</v>
      </c>
      <c r="AV590" s="4">
        <v>11</v>
      </c>
      <c r="AW590" s="4" t="s">
        <v>238</v>
      </c>
      <c r="AX590" s="4">
        <v>1.2</v>
      </c>
      <c r="AY590" s="4">
        <v>1.5</v>
      </c>
      <c r="AZ590" s="4">
        <v>2.2000000000000002</v>
      </c>
      <c r="BA590" s="4">
        <v>14.023</v>
      </c>
      <c r="BB590" s="4">
        <v>12.2</v>
      </c>
      <c r="BC590" s="4">
        <v>0.87</v>
      </c>
      <c r="BD590" s="4">
        <v>17.064</v>
      </c>
      <c r="BE590" s="4">
        <v>2368.8020000000001</v>
      </c>
      <c r="BF590" s="4">
        <v>382.79899999999998</v>
      </c>
      <c r="BG590" s="4">
        <v>0.497</v>
      </c>
      <c r="BH590" s="4">
        <v>0.216</v>
      </c>
      <c r="BI590" s="4">
        <v>0.71199999999999997</v>
      </c>
      <c r="BJ590" s="4">
        <v>0.374</v>
      </c>
      <c r="BK590" s="4">
        <v>0.16300000000000001</v>
      </c>
      <c r="BL590" s="4">
        <v>0.53700000000000003</v>
      </c>
      <c r="BM590" s="4">
        <v>20.298999999999999</v>
      </c>
      <c r="BQ590" s="4">
        <v>12.911</v>
      </c>
      <c r="BR590" s="4">
        <v>0.22636000000000001</v>
      </c>
      <c r="BS590" s="4">
        <v>-5</v>
      </c>
      <c r="BT590" s="4">
        <v>4.2202000000000003E-2</v>
      </c>
      <c r="BU590" s="4">
        <v>5.5316809999999998</v>
      </c>
      <c r="BV590" s="4">
        <v>0.85248400000000002</v>
      </c>
    </row>
    <row r="591" spans="1:74" x14ac:dyDescent="0.25">
      <c r="A591" s="2">
        <v>42068</v>
      </c>
      <c r="B591" s="3">
        <v>6.053240740740741E-3</v>
      </c>
      <c r="C591" s="4">
        <v>13.516999999999999</v>
      </c>
      <c r="D591" s="4">
        <v>2.3877999999999999</v>
      </c>
      <c r="E591" s="4">
        <v>23878.362280000001</v>
      </c>
      <c r="F591" s="4">
        <v>20.2</v>
      </c>
      <c r="G591" s="4">
        <v>11.5</v>
      </c>
      <c r="H591" s="4">
        <v>1906.4</v>
      </c>
      <c r="J591" s="4">
        <v>0.1</v>
      </c>
      <c r="K591" s="4">
        <v>0.86280000000000001</v>
      </c>
      <c r="L591" s="4">
        <v>11.6623</v>
      </c>
      <c r="M591" s="4">
        <v>2.0602999999999998</v>
      </c>
      <c r="N591" s="4">
        <v>17.462499999999999</v>
      </c>
      <c r="O591" s="4">
        <v>9.9229000000000003</v>
      </c>
      <c r="P591" s="4">
        <v>27.4</v>
      </c>
      <c r="Q591" s="4">
        <v>13.143000000000001</v>
      </c>
      <c r="R591" s="4">
        <v>7.4683999999999999</v>
      </c>
      <c r="S591" s="4">
        <v>20.6</v>
      </c>
      <c r="T591" s="4">
        <v>1906.3981000000001</v>
      </c>
      <c r="W591" s="4">
        <v>0</v>
      </c>
      <c r="X591" s="4">
        <v>8.6300000000000002E-2</v>
      </c>
      <c r="Y591" s="4">
        <v>12.4</v>
      </c>
      <c r="Z591" s="4">
        <v>858</v>
      </c>
      <c r="AA591" s="4">
        <v>885</v>
      </c>
      <c r="AB591" s="4">
        <v>829</v>
      </c>
      <c r="AC591" s="4">
        <v>47</v>
      </c>
      <c r="AD591" s="4">
        <v>5.07</v>
      </c>
      <c r="AE591" s="4">
        <v>0.12</v>
      </c>
      <c r="AF591" s="4">
        <v>990</v>
      </c>
      <c r="AG591" s="4">
        <v>-11.9</v>
      </c>
      <c r="AH591" s="4">
        <v>9</v>
      </c>
      <c r="AI591" s="4">
        <v>27</v>
      </c>
      <c r="AJ591" s="4">
        <v>192</v>
      </c>
      <c r="AK591" s="4">
        <v>141.1</v>
      </c>
      <c r="AL591" s="4">
        <v>2.8</v>
      </c>
      <c r="AM591" s="4">
        <v>195</v>
      </c>
      <c r="AN591" s="4" t="s">
        <v>155</v>
      </c>
      <c r="AO591" s="4">
        <v>2</v>
      </c>
      <c r="AP591" s="5">
        <v>0.92275462962962962</v>
      </c>
      <c r="AQ591" s="4">
        <v>47.158541999999997</v>
      </c>
      <c r="AR591" s="4">
        <v>-88.484944999999996</v>
      </c>
      <c r="AS591" s="4">
        <v>314.5</v>
      </c>
      <c r="AT591" s="4">
        <v>22.1</v>
      </c>
      <c r="AU591" s="4">
        <v>12</v>
      </c>
      <c r="AV591" s="4">
        <v>11</v>
      </c>
      <c r="AW591" s="4" t="s">
        <v>238</v>
      </c>
      <c r="AX591" s="4">
        <v>1.1435</v>
      </c>
      <c r="AY591" s="4">
        <v>1.5</v>
      </c>
      <c r="AZ591" s="4">
        <v>2.0870000000000002</v>
      </c>
      <c r="BA591" s="4">
        <v>14.023</v>
      </c>
      <c r="BB591" s="4">
        <v>13</v>
      </c>
      <c r="BC591" s="4">
        <v>0.93</v>
      </c>
      <c r="BD591" s="4">
        <v>15.898999999999999</v>
      </c>
      <c r="BE591" s="4">
        <v>2541.527</v>
      </c>
      <c r="BF591" s="4">
        <v>285.76600000000002</v>
      </c>
      <c r="BG591" s="4">
        <v>0.39900000000000002</v>
      </c>
      <c r="BH591" s="4">
        <v>0.22600000000000001</v>
      </c>
      <c r="BI591" s="4">
        <v>0.625</v>
      </c>
      <c r="BJ591" s="4">
        <v>0.3</v>
      </c>
      <c r="BK591" s="4">
        <v>0.17</v>
      </c>
      <c r="BL591" s="4">
        <v>0.47</v>
      </c>
      <c r="BM591" s="4">
        <v>13.7387</v>
      </c>
      <c r="BQ591" s="4">
        <v>13.672000000000001</v>
      </c>
      <c r="BR591" s="4">
        <v>0.19542799999999999</v>
      </c>
      <c r="BS591" s="4">
        <v>-5</v>
      </c>
      <c r="BT591" s="4">
        <v>4.3796000000000002E-2</v>
      </c>
      <c r="BU591" s="4">
        <v>4.7757719999999999</v>
      </c>
      <c r="BV591" s="4">
        <v>0.88467899999999999</v>
      </c>
    </row>
    <row r="592" spans="1:74" x14ac:dyDescent="0.25">
      <c r="A592" s="2">
        <v>42068</v>
      </c>
      <c r="B592" s="3">
        <v>6.0648148148148145E-3</v>
      </c>
      <c r="C592" s="4">
        <v>13.827999999999999</v>
      </c>
      <c r="D592" s="4">
        <v>1.9652000000000001</v>
      </c>
      <c r="E592" s="4">
        <v>19651.52404</v>
      </c>
      <c r="F592" s="4">
        <v>14.3</v>
      </c>
      <c r="G592" s="4">
        <v>11.5</v>
      </c>
      <c r="H592" s="4">
        <v>1846.1</v>
      </c>
      <c r="J592" s="4">
        <v>0</v>
      </c>
      <c r="K592" s="4">
        <v>0.86419999999999997</v>
      </c>
      <c r="L592" s="4">
        <v>11.9512</v>
      </c>
      <c r="M592" s="4">
        <v>1.6983999999999999</v>
      </c>
      <c r="N592" s="4">
        <v>12.3665</v>
      </c>
      <c r="O592" s="4">
        <v>9.9388000000000005</v>
      </c>
      <c r="P592" s="4">
        <v>22.3</v>
      </c>
      <c r="Q592" s="4">
        <v>9.3186</v>
      </c>
      <c r="R592" s="4">
        <v>7.4893000000000001</v>
      </c>
      <c r="S592" s="4">
        <v>16.8</v>
      </c>
      <c r="T592" s="4">
        <v>1846.1457</v>
      </c>
      <c r="W592" s="4">
        <v>0</v>
      </c>
      <c r="X592" s="4">
        <v>0</v>
      </c>
      <c r="Y592" s="4">
        <v>12.4</v>
      </c>
      <c r="Z592" s="4">
        <v>859</v>
      </c>
      <c r="AA592" s="4">
        <v>887</v>
      </c>
      <c r="AB592" s="4">
        <v>831</v>
      </c>
      <c r="AC592" s="4">
        <v>47</v>
      </c>
      <c r="AD592" s="4">
        <v>5.41</v>
      </c>
      <c r="AE592" s="4">
        <v>0.12</v>
      </c>
      <c r="AF592" s="4">
        <v>990</v>
      </c>
      <c r="AG592" s="4">
        <v>-11.1</v>
      </c>
      <c r="AH592" s="4">
        <v>9</v>
      </c>
      <c r="AI592" s="4">
        <v>27</v>
      </c>
      <c r="AJ592" s="4">
        <v>192</v>
      </c>
      <c r="AK592" s="4">
        <v>142</v>
      </c>
      <c r="AL592" s="4">
        <v>2.7</v>
      </c>
      <c r="AM592" s="4">
        <v>195</v>
      </c>
      <c r="AN592" s="4" t="s">
        <v>155</v>
      </c>
      <c r="AO592" s="4">
        <v>2</v>
      </c>
      <c r="AP592" s="5">
        <v>0.92275462962962962</v>
      </c>
      <c r="AQ592" s="4">
        <v>47.158543999999999</v>
      </c>
      <c r="AR592" s="4">
        <v>-88.484817000000007</v>
      </c>
      <c r="AS592" s="4">
        <v>314.2</v>
      </c>
      <c r="AT592" s="4">
        <v>20.5</v>
      </c>
      <c r="AU592" s="4">
        <v>12</v>
      </c>
      <c r="AV592" s="4">
        <v>11</v>
      </c>
      <c r="AW592" s="4" t="s">
        <v>238</v>
      </c>
      <c r="AX592" s="4">
        <v>1.156444</v>
      </c>
      <c r="AY592" s="4">
        <v>1.5</v>
      </c>
      <c r="AZ592" s="4">
        <v>2</v>
      </c>
      <c r="BA592" s="4">
        <v>14.023</v>
      </c>
      <c r="BB592" s="4">
        <v>13.14</v>
      </c>
      <c r="BC592" s="4">
        <v>0.94</v>
      </c>
      <c r="BD592" s="4">
        <v>15.708</v>
      </c>
      <c r="BE592" s="4">
        <v>2619.4180000000001</v>
      </c>
      <c r="BF592" s="4">
        <v>236.92099999999999</v>
      </c>
      <c r="BG592" s="4">
        <v>0.28399999999999997</v>
      </c>
      <c r="BH592" s="4">
        <v>0.22800000000000001</v>
      </c>
      <c r="BI592" s="4">
        <v>0.51200000000000001</v>
      </c>
      <c r="BJ592" s="4">
        <v>0.214</v>
      </c>
      <c r="BK592" s="4">
        <v>0.17199999999999999</v>
      </c>
      <c r="BL592" s="4">
        <v>0.38600000000000001</v>
      </c>
      <c r="BM592" s="4">
        <v>13.380699999999999</v>
      </c>
      <c r="BQ592" s="4">
        <v>0</v>
      </c>
      <c r="BR592" s="4">
        <v>0.210142</v>
      </c>
      <c r="BS592" s="4">
        <v>-5</v>
      </c>
      <c r="BT592" s="4">
        <v>4.2102000000000001E-2</v>
      </c>
      <c r="BU592" s="4">
        <v>5.135345</v>
      </c>
      <c r="BV592" s="4">
        <v>0.85045999999999999</v>
      </c>
    </row>
    <row r="593" spans="1:74" x14ac:dyDescent="0.25">
      <c r="A593" s="2">
        <v>42068</v>
      </c>
      <c r="B593" s="3">
        <v>6.076388888888889E-3</v>
      </c>
      <c r="C593" s="4">
        <v>14.071999999999999</v>
      </c>
      <c r="D593" s="4">
        <v>1.5145999999999999</v>
      </c>
      <c r="E593" s="4">
        <v>15145.631230000001</v>
      </c>
      <c r="F593" s="4">
        <v>12.9</v>
      </c>
      <c r="G593" s="4">
        <v>11.4</v>
      </c>
      <c r="H593" s="4">
        <v>1335.4</v>
      </c>
      <c r="J593" s="4">
        <v>0</v>
      </c>
      <c r="K593" s="4">
        <v>0.8669</v>
      </c>
      <c r="L593" s="4">
        <v>12.1995</v>
      </c>
      <c r="M593" s="4">
        <v>1.3129999999999999</v>
      </c>
      <c r="N593" s="4">
        <v>11.1831</v>
      </c>
      <c r="O593" s="4">
        <v>9.8826999999999998</v>
      </c>
      <c r="P593" s="4">
        <v>21.1</v>
      </c>
      <c r="Q593" s="4">
        <v>8.4155999999999995</v>
      </c>
      <c r="R593" s="4">
        <v>7.4371</v>
      </c>
      <c r="S593" s="4">
        <v>15.9</v>
      </c>
      <c r="T593" s="4">
        <v>1335.4418000000001</v>
      </c>
      <c r="W593" s="4">
        <v>0</v>
      </c>
      <c r="X593" s="4">
        <v>0</v>
      </c>
      <c r="Y593" s="4">
        <v>12.5</v>
      </c>
      <c r="Z593" s="4">
        <v>859</v>
      </c>
      <c r="AA593" s="4">
        <v>887</v>
      </c>
      <c r="AB593" s="4">
        <v>831</v>
      </c>
      <c r="AC593" s="4">
        <v>47</v>
      </c>
      <c r="AD593" s="4">
        <v>5.03</v>
      </c>
      <c r="AE593" s="4">
        <v>0.12</v>
      </c>
      <c r="AF593" s="4">
        <v>990</v>
      </c>
      <c r="AG593" s="4">
        <v>-12</v>
      </c>
      <c r="AH593" s="4">
        <v>9</v>
      </c>
      <c r="AI593" s="4">
        <v>27</v>
      </c>
      <c r="AJ593" s="4">
        <v>192</v>
      </c>
      <c r="AK593" s="4">
        <v>141.9</v>
      </c>
      <c r="AL593" s="4">
        <v>3</v>
      </c>
      <c r="AM593" s="4">
        <v>195</v>
      </c>
      <c r="AN593" s="4" t="s">
        <v>155</v>
      </c>
      <c r="AO593" s="4">
        <v>2</v>
      </c>
      <c r="AP593" s="5">
        <v>0.92277777777777781</v>
      </c>
      <c r="AQ593" s="4">
        <v>47.158552999999998</v>
      </c>
      <c r="AR593" s="4">
        <v>-88.484658999999994</v>
      </c>
      <c r="AS593" s="4">
        <v>313.7</v>
      </c>
      <c r="AT593" s="4">
        <v>19.3</v>
      </c>
      <c r="AU593" s="4">
        <v>12</v>
      </c>
      <c r="AV593" s="4">
        <v>12</v>
      </c>
      <c r="AW593" s="4" t="s">
        <v>233</v>
      </c>
      <c r="AX593" s="4">
        <v>1.2</v>
      </c>
      <c r="AY593" s="4">
        <v>1.5</v>
      </c>
      <c r="AZ593" s="4">
        <v>2.0564559999999998</v>
      </c>
      <c r="BA593" s="4">
        <v>14.023</v>
      </c>
      <c r="BB593" s="4">
        <v>13.4</v>
      </c>
      <c r="BC593" s="4">
        <v>0.96</v>
      </c>
      <c r="BD593" s="4">
        <v>15.353</v>
      </c>
      <c r="BE593" s="4">
        <v>2710.8310000000001</v>
      </c>
      <c r="BF593" s="4">
        <v>185.69399999999999</v>
      </c>
      <c r="BG593" s="4">
        <v>0.26</v>
      </c>
      <c r="BH593" s="4">
        <v>0.23</v>
      </c>
      <c r="BI593" s="4">
        <v>0.49</v>
      </c>
      <c r="BJ593" s="4">
        <v>0.19600000000000001</v>
      </c>
      <c r="BK593" s="4">
        <v>0.17299999999999999</v>
      </c>
      <c r="BL593" s="4">
        <v>0.36899999999999999</v>
      </c>
      <c r="BM593" s="4">
        <v>9.8131000000000004</v>
      </c>
      <c r="BQ593" s="4">
        <v>0</v>
      </c>
      <c r="BR593" s="4">
        <v>0.232264</v>
      </c>
      <c r="BS593" s="4">
        <v>-5</v>
      </c>
      <c r="BT593" s="4">
        <v>4.2796000000000001E-2</v>
      </c>
      <c r="BU593" s="4">
        <v>5.6759519999999997</v>
      </c>
      <c r="BV593" s="4">
        <v>0.864479</v>
      </c>
    </row>
    <row r="594" spans="1:74" x14ac:dyDescent="0.25">
      <c r="A594" s="2">
        <v>42068</v>
      </c>
      <c r="B594" s="3">
        <v>6.0879629629629643E-3</v>
      </c>
      <c r="C594" s="4">
        <v>14.193</v>
      </c>
      <c r="D594" s="4">
        <v>1.3125</v>
      </c>
      <c r="E594" s="4">
        <v>13124.575000000001</v>
      </c>
      <c r="F594" s="4">
        <v>11.4</v>
      </c>
      <c r="G594" s="4">
        <v>11.5</v>
      </c>
      <c r="H594" s="4">
        <v>928.6</v>
      </c>
      <c r="J594" s="4">
        <v>0</v>
      </c>
      <c r="K594" s="4">
        <v>0.86809999999999998</v>
      </c>
      <c r="L594" s="4">
        <v>12.3215</v>
      </c>
      <c r="M594" s="4">
        <v>1.1394</v>
      </c>
      <c r="N594" s="4">
        <v>9.9</v>
      </c>
      <c r="O594" s="4">
        <v>9.9832000000000001</v>
      </c>
      <c r="P594" s="4">
        <v>19.899999999999999</v>
      </c>
      <c r="Q594" s="4">
        <v>7.45</v>
      </c>
      <c r="R594" s="4">
        <v>7.5125999999999999</v>
      </c>
      <c r="S594" s="4">
        <v>15</v>
      </c>
      <c r="T594" s="4">
        <v>928.61440000000005</v>
      </c>
      <c r="W594" s="4">
        <v>0</v>
      </c>
      <c r="X594" s="4">
        <v>0</v>
      </c>
      <c r="Y594" s="4">
        <v>12.4</v>
      </c>
      <c r="Z594" s="4">
        <v>861</v>
      </c>
      <c r="AA594" s="4">
        <v>887</v>
      </c>
      <c r="AB594" s="4">
        <v>835</v>
      </c>
      <c r="AC594" s="4">
        <v>47</v>
      </c>
      <c r="AD594" s="4">
        <v>5.03</v>
      </c>
      <c r="AE594" s="4">
        <v>0.12</v>
      </c>
      <c r="AF594" s="4">
        <v>990</v>
      </c>
      <c r="AG594" s="4">
        <v>-12</v>
      </c>
      <c r="AH594" s="4">
        <v>9</v>
      </c>
      <c r="AI594" s="4">
        <v>27</v>
      </c>
      <c r="AJ594" s="4">
        <v>192</v>
      </c>
      <c r="AK594" s="4">
        <v>141</v>
      </c>
      <c r="AL594" s="4">
        <v>3</v>
      </c>
      <c r="AM594" s="4">
        <v>195</v>
      </c>
      <c r="AN594" s="4" t="s">
        <v>155</v>
      </c>
      <c r="AO594" s="4">
        <v>2</v>
      </c>
      <c r="AP594" s="5">
        <v>0.92278935185185185</v>
      </c>
      <c r="AQ594" s="4">
        <v>47.158574000000002</v>
      </c>
      <c r="AR594" s="4">
        <v>-88.484549000000001</v>
      </c>
      <c r="AS594" s="4">
        <v>313.39999999999998</v>
      </c>
      <c r="AT594" s="4">
        <v>19.100000000000001</v>
      </c>
      <c r="AU594" s="4">
        <v>12</v>
      </c>
      <c r="AV594" s="4">
        <v>12</v>
      </c>
      <c r="AW594" s="4" t="s">
        <v>233</v>
      </c>
      <c r="AX594" s="4">
        <v>1.2565</v>
      </c>
      <c r="AY594" s="4">
        <v>1.5565</v>
      </c>
      <c r="AZ594" s="4">
        <v>2.1564999999999999</v>
      </c>
      <c r="BA594" s="4">
        <v>14.023</v>
      </c>
      <c r="BB594" s="4">
        <v>13.54</v>
      </c>
      <c r="BC594" s="4">
        <v>0.97</v>
      </c>
      <c r="BD594" s="4">
        <v>15.188000000000001</v>
      </c>
      <c r="BE594" s="4">
        <v>2756.64</v>
      </c>
      <c r="BF594" s="4">
        <v>162.245</v>
      </c>
      <c r="BG594" s="4">
        <v>0.23200000000000001</v>
      </c>
      <c r="BH594" s="4">
        <v>0.23400000000000001</v>
      </c>
      <c r="BI594" s="4">
        <v>0.46600000000000003</v>
      </c>
      <c r="BJ594" s="4">
        <v>0.17499999999999999</v>
      </c>
      <c r="BK594" s="4">
        <v>0.17599999999999999</v>
      </c>
      <c r="BL594" s="4">
        <v>0.35099999999999998</v>
      </c>
      <c r="BM594" s="4">
        <v>6.8701999999999996</v>
      </c>
      <c r="BQ594" s="4">
        <v>0</v>
      </c>
      <c r="BR594" s="4">
        <v>0.26191799999999998</v>
      </c>
      <c r="BS594" s="4">
        <v>-5</v>
      </c>
      <c r="BT594" s="4">
        <v>4.1102E-2</v>
      </c>
      <c r="BU594" s="4">
        <v>6.4006220000000003</v>
      </c>
      <c r="BV594" s="4">
        <v>0.83026</v>
      </c>
    </row>
    <row r="595" spans="1:74" x14ac:dyDescent="0.25">
      <c r="A595" s="2">
        <v>42068</v>
      </c>
      <c r="B595" s="3">
        <v>6.0995370370370361E-3</v>
      </c>
      <c r="C595" s="4">
        <v>13.798999999999999</v>
      </c>
      <c r="D595" s="4">
        <v>1.7625</v>
      </c>
      <c r="E595" s="4">
        <v>17625.39575</v>
      </c>
      <c r="F595" s="4">
        <v>11.2</v>
      </c>
      <c r="G595" s="4">
        <v>11.5</v>
      </c>
      <c r="H595" s="4">
        <v>1611.3</v>
      </c>
      <c r="J595" s="4">
        <v>0</v>
      </c>
      <c r="K595" s="4">
        <v>0.86650000000000005</v>
      </c>
      <c r="L595" s="4">
        <v>11.9573</v>
      </c>
      <c r="M595" s="4">
        <v>1.5273000000000001</v>
      </c>
      <c r="N595" s="4">
        <v>9.7050000000000001</v>
      </c>
      <c r="O595" s="4">
        <v>9.9649000000000001</v>
      </c>
      <c r="P595" s="4">
        <v>19.7</v>
      </c>
      <c r="Q595" s="4">
        <v>7.3033000000000001</v>
      </c>
      <c r="R595" s="4">
        <v>7.4988999999999999</v>
      </c>
      <c r="S595" s="4">
        <v>14.8</v>
      </c>
      <c r="T595" s="4">
        <v>1611.3275000000001</v>
      </c>
      <c r="W595" s="4">
        <v>0</v>
      </c>
      <c r="X595" s="4">
        <v>0</v>
      </c>
      <c r="Y595" s="4">
        <v>12.4</v>
      </c>
      <c r="Z595" s="4">
        <v>861</v>
      </c>
      <c r="AA595" s="4">
        <v>886</v>
      </c>
      <c r="AB595" s="4">
        <v>835</v>
      </c>
      <c r="AC595" s="4">
        <v>47</v>
      </c>
      <c r="AD595" s="4">
        <v>5.03</v>
      </c>
      <c r="AE595" s="4">
        <v>0.12</v>
      </c>
      <c r="AF595" s="4">
        <v>990</v>
      </c>
      <c r="AG595" s="4">
        <v>-12</v>
      </c>
      <c r="AH595" s="4">
        <v>9</v>
      </c>
      <c r="AI595" s="4">
        <v>27</v>
      </c>
      <c r="AJ595" s="4">
        <v>192</v>
      </c>
      <c r="AK595" s="4">
        <v>141</v>
      </c>
      <c r="AL595" s="4">
        <v>2.9</v>
      </c>
      <c r="AM595" s="4">
        <v>195</v>
      </c>
      <c r="AN595" s="4" t="s">
        <v>155</v>
      </c>
      <c r="AO595" s="4">
        <v>2</v>
      </c>
      <c r="AP595" s="5">
        <v>0.92280092592592589</v>
      </c>
      <c r="AQ595" s="4">
        <v>47.158608000000001</v>
      </c>
      <c r="AR595" s="4">
        <v>-88.484438999999995</v>
      </c>
      <c r="AS595" s="4">
        <v>313.10000000000002</v>
      </c>
      <c r="AT595" s="4">
        <v>19.600000000000001</v>
      </c>
      <c r="AU595" s="4">
        <v>12</v>
      </c>
      <c r="AV595" s="4">
        <v>12</v>
      </c>
      <c r="AW595" s="4" t="s">
        <v>233</v>
      </c>
      <c r="AX595" s="4">
        <v>1.1305000000000001</v>
      </c>
      <c r="AY595" s="4">
        <v>1.6</v>
      </c>
      <c r="AZ595" s="4">
        <v>2.0305</v>
      </c>
      <c r="BA595" s="4">
        <v>14.023</v>
      </c>
      <c r="BB595" s="4">
        <v>13.37</v>
      </c>
      <c r="BC595" s="4">
        <v>0.95</v>
      </c>
      <c r="BD595" s="4">
        <v>15.404999999999999</v>
      </c>
      <c r="BE595" s="4">
        <v>2657.069</v>
      </c>
      <c r="BF595" s="4">
        <v>216.00299999999999</v>
      </c>
      <c r="BG595" s="4">
        <v>0.22600000000000001</v>
      </c>
      <c r="BH595" s="4">
        <v>0.23200000000000001</v>
      </c>
      <c r="BI595" s="4">
        <v>0.45800000000000002</v>
      </c>
      <c r="BJ595" s="4">
        <v>0.17</v>
      </c>
      <c r="BK595" s="4">
        <v>0.17499999999999999</v>
      </c>
      <c r="BL595" s="4">
        <v>0.34399999999999997</v>
      </c>
      <c r="BM595" s="4">
        <v>11.8406</v>
      </c>
      <c r="BQ595" s="4">
        <v>0</v>
      </c>
      <c r="BR595" s="4">
        <v>0.27407999999999999</v>
      </c>
      <c r="BS595" s="4">
        <v>-5</v>
      </c>
      <c r="BT595" s="4">
        <v>4.2000000000000003E-2</v>
      </c>
      <c r="BU595" s="4">
        <v>6.6978299999999997</v>
      </c>
      <c r="BV595" s="4">
        <v>0.84840000000000004</v>
      </c>
    </row>
    <row r="596" spans="1:74" x14ac:dyDescent="0.25">
      <c r="A596" s="2">
        <v>42068</v>
      </c>
      <c r="B596" s="3">
        <v>6.1111111111111114E-3</v>
      </c>
      <c r="C596" s="4">
        <v>13.574999999999999</v>
      </c>
      <c r="D596" s="4">
        <v>2.2978999999999998</v>
      </c>
      <c r="E596" s="4">
        <v>22978.587230000001</v>
      </c>
      <c r="F596" s="4">
        <v>11.3</v>
      </c>
      <c r="G596" s="4">
        <v>16.8</v>
      </c>
      <c r="H596" s="4">
        <v>2288.6</v>
      </c>
      <c r="J596" s="4">
        <v>0</v>
      </c>
      <c r="K596" s="4">
        <v>0.8629</v>
      </c>
      <c r="L596" s="4">
        <v>11.7133</v>
      </c>
      <c r="M596" s="4">
        <v>1.9826999999999999</v>
      </c>
      <c r="N596" s="4">
        <v>9.7499000000000002</v>
      </c>
      <c r="O596" s="4">
        <v>14.4687</v>
      </c>
      <c r="P596" s="4">
        <v>24.2</v>
      </c>
      <c r="Q596" s="4">
        <v>7.3371000000000004</v>
      </c>
      <c r="R596" s="4">
        <v>10.8881</v>
      </c>
      <c r="S596" s="4">
        <v>18.2</v>
      </c>
      <c r="T596" s="4">
        <v>2288.6055000000001</v>
      </c>
      <c r="W596" s="4">
        <v>0</v>
      </c>
      <c r="X596" s="4">
        <v>0</v>
      </c>
      <c r="Y596" s="4">
        <v>12.5</v>
      </c>
      <c r="Z596" s="4">
        <v>861</v>
      </c>
      <c r="AA596" s="4">
        <v>886</v>
      </c>
      <c r="AB596" s="4">
        <v>837</v>
      </c>
      <c r="AC596" s="4">
        <v>47</v>
      </c>
      <c r="AD596" s="4">
        <v>5.03</v>
      </c>
      <c r="AE596" s="4">
        <v>0.12</v>
      </c>
      <c r="AF596" s="4">
        <v>990</v>
      </c>
      <c r="AG596" s="4">
        <v>-12</v>
      </c>
      <c r="AH596" s="4">
        <v>9</v>
      </c>
      <c r="AI596" s="4">
        <v>27</v>
      </c>
      <c r="AJ596" s="4">
        <v>192</v>
      </c>
      <c r="AK596" s="4">
        <v>141</v>
      </c>
      <c r="AL596" s="4">
        <v>3</v>
      </c>
      <c r="AM596" s="4">
        <v>195</v>
      </c>
      <c r="AN596" s="4" t="s">
        <v>155</v>
      </c>
      <c r="AO596" s="4">
        <v>2</v>
      </c>
      <c r="AP596" s="5">
        <v>0.92281250000000004</v>
      </c>
      <c r="AQ596" s="4">
        <v>47.158662</v>
      </c>
      <c r="AR596" s="4">
        <v>-88.484337999999994</v>
      </c>
      <c r="AS596" s="4">
        <v>312.7</v>
      </c>
      <c r="AT596" s="4">
        <v>20.3</v>
      </c>
      <c r="AU596" s="4">
        <v>12</v>
      </c>
      <c r="AV596" s="4">
        <v>12</v>
      </c>
      <c r="AW596" s="4" t="s">
        <v>233</v>
      </c>
      <c r="AX596" s="4">
        <v>1</v>
      </c>
      <c r="AY596" s="4">
        <v>1.5435000000000001</v>
      </c>
      <c r="AZ596" s="4">
        <v>1.9</v>
      </c>
      <c r="BA596" s="4">
        <v>14.023</v>
      </c>
      <c r="BB596" s="4">
        <v>13</v>
      </c>
      <c r="BC596" s="4">
        <v>0.93</v>
      </c>
      <c r="BD596" s="4">
        <v>15.893000000000001</v>
      </c>
      <c r="BE596" s="4">
        <v>2550.4949999999999</v>
      </c>
      <c r="BF596" s="4">
        <v>274.78100000000001</v>
      </c>
      <c r="BG596" s="4">
        <v>0.222</v>
      </c>
      <c r="BH596" s="4">
        <v>0.33</v>
      </c>
      <c r="BI596" s="4">
        <v>0.55200000000000005</v>
      </c>
      <c r="BJ596" s="4">
        <v>0.16700000000000001</v>
      </c>
      <c r="BK596" s="4">
        <v>0.248</v>
      </c>
      <c r="BL596" s="4">
        <v>0.41599999999999998</v>
      </c>
      <c r="BM596" s="4">
        <v>16.479099999999999</v>
      </c>
      <c r="BQ596" s="4">
        <v>0</v>
      </c>
      <c r="BR596" s="4">
        <v>0.31020399999999998</v>
      </c>
      <c r="BS596" s="4">
        <v>-5</v>
      </c>
      <c r="BT596" s="4">
        <v>4.1796E-2</v>
      </c>
      <c r="BU596" s="4">
        <v>7.5806100000000001</v>
      </c>
      <c r="BV596" s="4">
        <v>0.844279</v>
      </c>
    </row>
    <row r="597" spans="1:74" x14ac:dyDescent="0.25">
      <c r="A597" s="2">
        <v>42068</v>
      </c>
      <c r="B597" s="3">
        <v>6.122685185185185E-3</v>
      </c>
      <c r="C597" s="4">
        <v>13.471</v>
      </c>
      <c r="D597" s="4">
        <v>2.3959000000000001</v>
      </c>
      <c r="E597" s="4">
        <v>23958.629690000002</v>
      </c>
      <c r="F597" s="4">
        <v>11.5</v>
      </c>
      <c r="G597" s="4">
        <v>36.299999999999997</v>
      </c>
      <c r="H597" s="4">
        <v>2310</v>
      </c>
      <c r="J597" s="4">
        <v>0</v>
      </c>
      <c r="K597" s="4">
        <v>0.86270000000000002</v>
      </c>
      <c r="L597" s="4">
        <v>11.622299999999999</v>
      </c>
      <c r="M597" s="4">
        <v>2.0670000000000002</v>
      </c>
      <c r="N597" s="4">
        <v>9.9215</v>
      </c>
      <c r="O597" s="4">
        <v>31.316299999999998</v>
      </c>
      <c r="P597" s="4">
        <v>41.2</v>
      </c>
      <c r="Q597" s="4">
        <v>7.4661999999999997</v>
      </c>
      <c r="R597" s="4">
        <v>23.566500000000001</v>
      </c>
      <c r="S597" s="4">
        <v>31</v>
      </c>
      <c r="T597" s="4">
        <v>2309.9654999999998</v>
      </c>
      <c r="W597" s="4">
        <v>0</v>
      </c>
      <c r="X597" s="4">
        <v>0</v>
      </c>
      <c r="Y597" s="4">
        <v>12.4</v>
      </c>
      <c r="Z597" s="4">
        <v>863</v>
      </c>
      <c r="AA597" s="4">
        <v>890</v>
      </c>
      <c r="AB597" s="4">
        <v>838</v>
      </c>
      <c r="AC597" s="4">
        <v>47</v>
      </c>
      <c r="AD597" s="4">
        <v>5.03</v>
      </c>
      <c r="AE597" s="4">
        <v>0.12</v>
      </c>
      <c r="AF597" s="4">
        <v>990</v>
      </c>
      <c r="AG597" s="4">
        <v>-12</v>
      </c>
      <c r="AH597" s="4">
        <v>9</v>
      </c>
      <c r="AI597" s="4">
        <v>27</v>
      </c>
      <c r="AJ597" s="4">
        <v>192</v>
      </c>
      <c r="AK597" s="4">
        <v>141</v>
      </c>
      <c r="AL597" s="4">
        <v>2.9</v>
      </c>
      <c r="AM597" s="4">
        <v>195</v>
      </c>
      <c r="AN597" s="4" t="s">
        <v>155</v>
      </c>
      <c r="AO597" s="4">
        <v>2</v>
      </c>
      <c r="AP597" s="5">
        <v>0.92282407407407396</v>
      </c>
      <c r="AQ597" s="4">
        <v>47.158731000000003</v>
      </c>
      <c r="AR597" s="4">
        <v>-88.484251999999998</v>
      </c>
      <c r="AS597" s="4">
        <v>312.3</v>
      </c>
      <c r="AT597" s="4">
        <v>21.5</v>
      </c>
      <c r="AU597" s="4">
        <v>12</v>
      </c>
      <c r="AV597" s="4">
        <v>12</v>
      </c>
      <c r="AW597" s="4" t="s">
        <v>233</v>
      </c>
      <c r="AX597" s="4">
        <v>0.88711300000000004</v>
      </c>
      <c r="AY597" s="4">
        <v>1.2742260000000001</v>
      </c>
      <c r="AZ597" s="4">
        <v>1.6177820000000001</v>
      </c>
      <c r="BA597" s="4">
        <v>14.023</v>
      </c>
      <c r="BB597" s="4">
        <v>12.98</v>
      </c>
      <c r="BC597" s="4">
        <v>0.93</v>
      </c>
      <c r="BD597" s="4">
        <v>15.91</v>
      </c>
      <c r="BE597" s="4">
        <v>2531.5149999999999</v>
      </c>
      <c r="BF597" s="4">
        <v>286.55399999999997</v>
      </c>
      <c r="BG597" s="4">
        <v>0.22600000000000001</v>
      </c>
      <c r="BH597" s="4">
        <v>0.71399999999999997</v>
      </c>
      <c r="BI597" s="4">
        <v>0.94099999999999995</v>
      </c>
      <c r="BJ597" s="4">
        <v>0.17</v>
      </c>
      <c r="BK597" s="4">
        <v>0.53800000000000003</v>
      </c>
      <c r="BL597" s="4">
        <v>0.70799999999999996</v>
      </c>
      <c r="BM597" s="4">
        <v>16.638500000000001</v>
      </c>
      <c r="BQ597" s="4">
        <v>0</v>
      </c>
      <c r="BR597" s="4">
        <v>0.31332599999999999</v>
      </c>
      <c r="BS597" s="4">
        <v>-5</v>
      </c>
      <c r="BT597" s="4">
        <v>4.0306000000000002E-2</v>
      </c>
      <c r="BU597" s="4">
        <v>7.6569039999999999</v>
      </c>
      <c r="BV597" s="4">
        <v>0.81418100000000004</v>
      </c>
    </row>
    <row r="598" spans="1:74" x14ac:dyDescent="0.25">
      <c r="A598" s="2">
        <v>42068</v>
      </c>
      <c r="B598" s="3">
        <v>6.1342592592592594E-3</v>
      </c>
      <c r="C598" s="4">
        <v>13.414</v>
      </c>
      <c r="D598" s="4">
        <v>2.5951</v>
      </c>
      <c r="E598" s="4">
        <v>25951</v>
      </c>
      <c r="F598" s="4">
        <v>11.3</v>
      </c>
      <c r="G598" s="4">
        <v>24.4</v>
      </c>
      <c r="H598" s="4">
        <v>2709.5</v>
      </c>
      <c r="J598" s="4">
        <v>0</v>
      </c>
      <c r="K598" s="4">
        <v>0.86099999999999999</v>
      </c>
      <c r="L598" s="4">
        <v>11.5504</v>
      </c>
      <c r="M598" s="4">
        <v>2.2345000000000002</v>
      </c>
      <c r="N598" s="4">
        <v>9.7309000000000001</v>
      </c>
      <c r="O598" s="4">
        <v>21.0047</v>
      </c>
      <c r="P598" s="4">
        <v>30.7</v>
      </c>
      <c r="Q598" s="4">
        <v>7.3228</v>
      </c>
      <c r="R598" s="4">
        <v>15.806699999999999</v>
      </c>
      <c r="S598" s="4">
        <v>23.1</v>
      </c>
      <c r="T598" s="4">
        <v>2709.5396999999998</v>
      </c>
      <c r="W598" s="4">
        <v>0</v>
      </c>
      <c r="X598" s="4">
        <v>0</v>
      </c>
      <c r="Y598" s="4">
        <v>12.5</v>
      </c>
      <c r="Z598" s="4">
        <v>864</v>
      </c>
      <c r="AA598" s="4">
        <v>893</v>
      </c>
      <c r="AB598" s="4">
        <v>837</v>
      </c>
      <c r="AC598" s="4">
        <v>47</v>
      </c>
      <c r="AD598" s="4">
        <v>5.03</v>
      </c>
      <c r="AE598" s="4">
        <v>0.12</v>
      </c>
      <c r="AF598" s="4">
        <v>990</v>
      </c>
      <c r="AG598" s="4">
        <v>-12</v>
      </c>
      <c r="AH598" s="4">
        <v>9</v>
      </c>
      <c r="AI598" s="4">
        <v>27</v>
      </c>
      <c r="AJ598" s="4">
        <v>192</v>
      </c>
      <c r="AK598" s="4">
        <v>140.9</v>
      </c>
      <c r="AL598" s="4">
        <v>3</v>
      </c>
      <c r="AM598" s="4">
        <v>195</v>
      </c>
      <c r="AN598" s="4" t="s">
        <v>155</v>
      </c>
      <c r="AO598" s="4">
        <v>2</v>
      </c>
      <c r="AP598" s="5">
        <v>0.92283564814814811</v>
      </c>
      <c r="AQ598" s="4">
        <v>47.158762000000003</v>
      </c>
      <c r="AR598" s="4">
        <v>-88.484217999999998</v>
      </c>
      <c r="AS598" s="4">
        <v>312.2</v>
      </c>
      <c r="AT598" s="4">
        <v>22.3</v>
      </c>
      <c r="AU598" s="4">
        <v>12</v>
      </c>
      <c r="AV598" s="4">
        <v>12</v>
      </c>
      <c r="AW598" s="4" t="s">
        <v>233</v>
      </c>
      <c r="AX598" s="4">
        <v>0.8</v>
      </c>
      <c r="AY598" s="4">
        <v>1.1000000000000001</v>
      </c>
      <c r="AZ598" s="4">
        <v>1.4</v>
      </c>
      <c r="BA598" s="4">
        <v>14.023</v>
      </c>
      <c r="BB598" s="4">
        <v>12.82</v>
      </c>
      <c r="BC598" s="4">
        <v>0.91</v>
      </c>
      <c r="BD598" s="4">
        <v>16.138000000000002</v>
      </c>
      <c r="BE598" s="4">
        <v>2491.5160000000001</v>
      </c>
      <c r="BF598" s="4">
        <v>306.779</v>
      </c>
      <c r="BG598" s="4">
        <v>0.22</v>
      </c>
      <c r="BH598" s="4">
        <v>0.47399999999999998</v>
      </c>
      <c r="BI598" s="4">
        <v>0.69399999999999995</v>
      </c>
      <c r="BJ598" s="4">
        <v>0.16500000000000001</v>
      </c>
      <c r="BK598" s="4">
        <v>0.35699999999999998</v>
      </c>
      <c r="BL598" s="4">
        <v>0.52200000000000002</v>
      </c>
      <c r="BM598" s="4">
        <v>19.3278</v>
      </c>
      <c r="BQ598" s="4">
        <v>0</v>
      </c>
      <c r="BR598" s="4">
        <v>0.32561200000000001</v>
      </c>
      <c r="BS598" s="4">
        <v>-5</v>
      </c>
      <c r="BT598" s="4">
        <v>4.2796000000000001E-2</v>
      </c>
      <c r="BU598" s="4">
        <v>7.9571440000000004</v>
      </c>
      <c r="BV598" s="4">
        <v>0.864479</v>
      </c>
    </row>
    <row r="599" spans="1:74" x14ac:dyDescent="0.25">
      <c r="A599" s="2">
        <v>42068</v>
      </c>
      <c r="B599" s="3">
        <v>6.145833333333333E-3</v>
      </c>
      <c r="C599" s="4">
        <v>13.445</v>
      </c>
      <c r="D599" s="4">
        <v>2.4754</v>
      </c>
      <c r="E599" s="4">
        <v>24753.632519999999</v>
      </c>
      <c r="F599" s="4">
        <v>11.3</v>
      </c>
      <c r="G599" s="4">
        <v>20.399999999999999</v>
      </c>
      <c r="H599" s="4">
        <v>2591.1</v>
      </c>
      <c r="J599" s="4">
        <v>0</v>
      </c>
      <c r="K599" s="4">
        <v>0.86199999999999999</v>
      </c>
      <c r="L599" s="4">
        <v>11.589600000000001</v>
      </c>
      <c r="M599" s="4">
        <v>2.1337999999999999</v>
      </c>
      <c r="N599" s="4">
        <v>9.7408000000000001</v>
      </c>
      <c r="O599" s="4">
        <v>17.611899999999999</v>
      </c>
      <c r="P599" s="4">
        <v>27.4</v>
      </c>
      <c r="Q599" s="4">
        <v>7.3301999999999996</v>
      </c>
      <c r="R599" s="4">
        <v>13.253500000000001</v>
      </c>
      <c r="S599" s="4">
        <v>20.6</v>
      </c>
      <c r="T599" s="4">
        <v>2591.1235999999999</v>
      </c>
      <c r="W599" s="4">
        <v>0</v>
      </c>
      <c r="X599" s="4">
        <v>0</v>
      </c>
      <c r="Y599" s="4">
        <v>12.4</v>
      </c>
      <c r="Z599" s="4">
        <v>865</v>
      </c>
      <c r="AA599" s="4">
        <v>894</v>
      </c>
      <c r="AB599" s="4">
        <v>836</v>
      </c>
      <c r="AC599" s="4">
        <v>47</v>
      </c>
      <c r="AD599" s="4">
        <v>5.03</v>
      </c>
      <c r="AE599" s="4">
        <v>0.12</v>
      </c>
      <c r="AF599" s="4">
        <v>990</v>
      </c>
      <c r="AG599" s="4">
        <v>-12</v>
      </c>
      <c r="AH599" s="4">
        <v>9</v>
      </c>
      <c r="AI599" s="4">
        <v>27</v>
      </c>
      <c r="AJ599" s="4">
        <v>192</v>
      </c>
      <c r="AK599" s="4">
        <v>140</v>
      </c>
      <c r="AL599" s="4">
        <v>3.1</v>
      </c>
      <c r="AM599" s="4">
        <v>195</v>
      </c>
      <c r="AN599" s="4" t="s">
        <v>155</v>
      </c>
      <c r="AO599" s="4">
        <v>2</v>
      </c>
      <c r="AP599" s="5">
        <v>0.92283564814814811</v>
      </c>
      <c r="AQ599" s="4">
        <v>47.158808000000001</v>
      </c>
      <c r="AR599" s="4">
        <v>-88.484183999999999</v>
      </c>
      <c r="AS599" s="4">
        <v>312.3</v>
      </c>
      <c r="AT599" s="4">
        <v>22.8</v>
      </c>
      <c r="AU599" s="4">
        <v>12</v>
      </c>
      <c r="AV599" s="4">
        <v>12</v>
      </c>
      <c r="AW599" s="4" t="s">
        <v>233</v>
      </c>
      <c r="AX599" s="4">
        <v>0.8</v>
      </c>
      <c r="AY599" s="4">
        <v>1.1565000000000001</v>
      </c>
      <c r="AZ599" s="4">
        <v>1.4</v>
      </c>
      <c r="BA599" s="4">
        <v>14.023</v>
      </c>
      <c r="BB599" s="4">
        <v>12.91</v>
      </c>
      <c r="BC599" s="4">
        <v>0.92</v>
      </c>
      <c r="BD599" s="4">
        <v>16.007000000000001</v>
      </c>
      <c r="BE599" s="4">
        <v>2513.1260000000002</v>
      </c>
      <c r="BF599" s="4">
        <v>294.495</v>
      </c>
      <c r="BG599" s="4">
        <v>0.221</v>
      </c>
      <c r="BH599" s="4">
        <v>0.4</v>
      </c>
      <c r="BI599" s="4">
        <v>0.621</v>
      </c>
      <c r="BJ599" s="4">
        <v>0.16600000000000001</v>
      </c>
      <c r="BK599" s="4">
        <v>0.30099999999999999</v>
      </c>
      <c r="BL599" s="4">
        <v>0.46700000000000003</v>
      </c>
      <c r="BM599" s="4">
        <v>18.580400000000001</v>
      </c>
      <c r="BQ599" s="4">
        <v>0</v>
      </c>
      <c r="BR599" s="4">
        <v>0.33344800000000002</v>
      </c>
      <c r="BS599" s="4">
        <v>-5</v>
      </c>
      <c r="BT599" s="4">
        <v>4.1000000000000002E-2</v>
      </c>
      <c r="BU599" s="4">
        <v>8.1486350000000005</v>
      </c>
      <c r="BV599" s="4">
        <v>0.82820000000000005</v>
      </c>
    </row>
    <row r="600" spans="1:74" x14ac:dyDescent="0.25">
      <c r="A600" s="2">
        <v>42068</v>
      </c>
      <c r="B600" s="3">
        <v>6.1574074074074074E-3</v>
      </c>
      <c r="C600" s="4">
        <v>13.848000000000001</v>
      </c>
      <c r="D600" s="4">
        <v>1.8394999999999999</v>
      </c>
      <c r="E600" s="4">
        <v>18395.443350000001</v>
      </c>
      <c r="F600" s="4">
        <v>11.2</v>
      </c>
      <c r="G600" s="4">
        <v>20.399999999999999</v>
      </c>
      <c r="H600" s="4">
        <v>1957.3</v>
      </c>
      <c r="J600" s="4">
        <v>0</v>
      </c>
      <c r="K600" s="4">
        <v>0.86509999999999998</v>
      </c>
      <c r="L600" s="4">
        <v>11.980700000000001</v>
      </c>
      <c r="M600" s="4">
        <v>1.5914999999999999</v>
      </c>
      <c r="N600" s="4">
        <v>9.6902000000000008</v>
      </c>
      <c r="O600" s="4">
        <v>17.648800000000001</v>
      </c>
      <c r="P600" s="4">
        <v>27.3</v>
      </c>
      <c r="Q600" s="4">
        <v>7.2922000000000002</v>
      </c>
      <c r="R600" s="4">
        <v>13.2813</v>
      </c>
      <c r="S600" s="4">
        <v>20.6</v>
      </c>
      <c r="T600" s="4">
        <v>1957.3205</v>
      </c>
      <c r="W600" s="4">
        <v>0</v>
      </c>
      <c r="X600" s="4">
        <v>0</v>
      </c>
      <c r="Y600" s="4">
        <v>12.4</v>
      </c>
      <c r="Z600" s="4">
        <v>867</v>
      </c>
      <c r="AA600" s="4">
        <v>895</v>
      </c>
      <c r="AB600" s="4">
        <v>838</v>
      </c>
      <c r="AC600" s="4">
        <v>47</v>
      </c>
      <c r="AD600" s="4">
        <v>5.03</v>
      </c>
      <c r="AE600" s="4">
        <v>0.12</v>
      </c>
      <c r="AF600" s="4">
        <v>990</v>
      </c>
      <c r="AG600" s="4">
        <v>-12</v>
      </c>
      <c r="AH600" s="4">
        <v>8.8979999999999997</v>
      </c>
      <c r="AI600" s="4">
        <v>27</v>
      </c>
      <c r="AJ600" s="4">
        <v>192</v>
      </c>
      <c r="AK600" s="4">
        <v>140.1</v>
      </c>
      <c r="AL600" s="4">
        <v>2.9</v>
      </c>
      <c r="AM600" s="4">
        <v>195</v>
      </c>
      <c r="AN600" s="4" t="s">
        <v>155</v>
      </c>
      <c r="AO600" s="4">
        <v>2</v>
      </c>
      <c r="AP600" s="5">
        <v>0.92284722222222226</v>
      </c>
      <c r="AQ600" s="4">
        <v>47.158949999999997</v>
      </c>
      <c r="AR600" s="4">
        <v>-88.484128999999996</v>
      </c>
      <c r="AS600" s="4">
        <v>312.10000000000002</v>
      </c>
      <c r="AT600" s="4">
        <v>23.7</v>
      </c>
      <c r="AU600" s="4">
        <v>12</v>
      </c>
      <c r="AV600" s="4">
        <v>12</v>
      </c>
      <c r="AW600" s="4" t="s">
        <v>233</v>
      </c>
      <c r="AX600" s="4">
        <v>0.85650000000000004</v>
      </c>
      <c r="AY600" s="4">
        <v>1.3129999999999999</v>
      </c>
      <c r="AZ600" s="4">
        <v>1.5129999999999999</v>
      </c>
      <c r="BA600" s="4">
        <v>14.023</v>
      </c>
      <c r="BB600" s="4">
        <v>13.22</v>
      </c>
      <c r="BC600" s="4">
        <v>0.94</v>
      </c>
      <c r="BD600" s="4">
        <v>15.589</v>
      </c>
      <c r="BE600" s="4">
        <v>2638.5709999999999</v>
      </c>
      <c r="BF600" s="4">
        <v>223.078</v>
      </c>
      <c r="BG600" s="4">
        <v>0.223</v>
      </c>
      <c r="BH600" s="4">
        <v>0.40699999999999997</v>
      </c>
      <c r="BI600" s="4">
        <v>0.63100000000000001</v>
      </c>
      <c r="BJ600" s="4">
        <v>0.16800000000000001</v>
      </c>
      <c r="BK600" s="4">
        <v>0.30599999999999999</v>
      </c>
      <c r="BL600" s="4">
        <v>0.47399999999999998</v>
      </c>
      <c r="BM600" s="4">
        <v>14.255000000000001</v>
      </c>
      <c r="BQ600" s="4">
        <v>0</v>
      </c>
      <c r="BR600" s="4">
        <v>0.35683599999999999</v>
      </c>
      <c r="BS600" s="4">
        <v>-5</v>
      </c>
      <c r="BT600" s="4">
        <v>4.1203999999999998E-2</v>
      </c>
      <c r="BU600" s="4">
        <v>8.7201799999999992</v>
      </c>
      <c r="BV600" s="4">
        <v>0.83232099999999998</v>
      </c>
    </row>
    <row r="601" spans="1:74" x14ac:dyDescent="0.25">
      <c r="A601" s="2">
        <v>42068</v>
      </c>
      <c r="B601" s="3">
        <v>6.168981481481481E-3</v>
      </c>
      <c r="C601" s="4">
        <v>13.842000000000001</v>
      </c>
      <c r="D601" s="4">
        <v>0.88380000000000003</v>
      </c>
      <c r="E601" s="4">
        <v>8838.1377549999997</v>
      </c>
      <c r="F601" s="4">
        <v>11.2</v>
      </c>
      <c r="G601" s="4">
        <v>19.3</v>
      </c>
      <c r="H601" s="4">
        <v>1028.8</v>
      </c>
      <c r="J601" s="4">
        <v>0</v>
      </c>
      <c r="K601" s="4">
        <v>0.87450000000000006</v>
      </c>
      <c r="L601" s="4">
        <v>12.1045</v>
      </c>
      <c r="M601" s="4">
        <v>0.77290000000000003</v>
      </c>
      <c r="N601" s="4">
        <v>9.7942999999999998</v>
      </c>
      <c r="O601" s="4">
        <v>16.882899999999999</v>
      </c>
      <c r="P601" s="4">
        <v>26.7</v>
      </c>
      <c r="Q601" s="4">
        <v>7.3704999999999998</v>
      </c>
      <c r="R601" s="4">
        <v>12.7049</v>
      </c>
      <c r="S601" s="4">
        <v>20.100000000000001</v>
      </c>
      <c r="T601" s="4">
        <v>1028.8454999999999</v>
      </c>
      <c r="W601" s="4">
        <v>0</v>
      </c>
      <c r="X601" s="4">
        <v>0</v>
      </c>
      <c r="Y601" s="4">
        <v>12.4</v>
      </c>
      <c r="Z601" s="4">
        <v>869</v>
      </c>
      <c r="AA601" s="4">
        <v>897</v>
      </c>
      <c r="AB601" s="4">
        <v>839</v>
      </c>
      <c r="AC601" s="4">
        <v>47</v>
      </c>
      <c r="AD601" s="4">
        <v>5.03</v>
      </c>
      <c r="AE601" s="4">
        <v>0.12</v>
      </c>
      <c r="AF601" s="4">
        <v>990</v>
      </c>
      <c r="AG601" s="4">
        <v>-12</v>
      </c>
      <c r="AH601" s="4">
        <v>8</v>
      </c>
      <c r="AI601" s="4">
        <v>27</v>
      </c>
      <c r="AJ601" s="4">
        <v>192</v>
      </c>
      <c r="AK601" s="4">
        <v>141</v>
      </c>
      <c r="AL601" s="4">
        <v>3</v>
      </c>
      <c r="AM601" s="4">
        <v>195</v>
      </c>
      <c r="AN601" s="4" t="s">
        <v>155</v>
      </c>
      <c r="AO601" s="4">
        <v>2</v>
      </c>
      <c r="AP601" s="5">
        <v>0.92287037037037034</v>
      </c>
      <c r="AQ601" s="4">
        <v>47.159032000000003</v>
      </c>
      <c r="AR601" s="4">
        <v>-88.484106999999995</v>
      </c>
      <c r="AS601" s="4">
        <v>311.89999999999998</v>
      </c>
      <c r="AT601" s="4">
        <v>24.9</v>
      </c>
      <c r="AU601" s="4">
        <v>12</v>
      </c>
      <c r="AV601" s="4">
        <v>11</v>
      </c>
      <c r="AW601" s="4" t="s">
        <v>233</v>
      </c>
      <c r="AX601" s="4">
        <v>0.9</v>
      </c>
      <c r="AY601" s="4">
        <v>1.4</v>
      </c>
      <c r="AZ601" s="4">
        <v>1.6</v>
      </c>
      <c r="BA601" s="4">
        <v>14.023</v>
      </c>
      <c r="BB601" s="4">
        <v>14.24</v>
      </c>
      <c r="BC601" s="4">
        <v>1.02</v>
      </c>
      <c r="BD601" s="4">
        <v>14.353</v>
      </c>
      <c r="BE601" s="4">
        <v>2828.125</v>
      </c>
      <c r="BF601" s="4">
        <v>114.932</v>
      </c>
      <c r="BG601" s="4">
        <v>0.24</v>
      </c>
      <c r="BH601" s="4">
        <v>0.41299999999999998</v>
      </c>
      <c r="BI601" s="4">
        <v>0.65300000000000002</v>
      </c>
      <c r="BJ601" s="4">
        <v>0.18</v>
      </c>
      <c r="BK601" s="4">
        <v>0.311</v>
      </c>
      <c r="BL601" s="4">
        <v>0.49099999999999999</v>
      </c>
      <c r="BM601" s="4">
        <v>7.9492000000000003</v>
      </c>
      <c r="BQ601" s="4">
        <v>0</v>
      </c>
      <c r="BR601" s="4">
        <v>0.38003799999999999</v>
      </c>
      <c r="BS601" s="4">
        <v>-5</v>
      </c>
      <c r="BT601" s="4">
        <v>4.2796000000000001E-2</v>
      </c>
      <c r="BU601" s="4">
        <v>9.2871780000000008</v>
      </c>
      <c r="BV601" s="4">
        <v>0.864479</v>
      </c>
    </row>
    <row r="602" spans="1:74" x14ac:dyDescent="0.25">
      <c r="A602" s="2">
        <v>42068</v>
      </c>
      <c r="B602" s="3">
        <v>6.1805555555555563E-3</v>
      </c>
      <c r="C602" s="4">
        <v>14.276999999999999</v>
      </c>
      <c r="D602" s="4">
        <v>0.2979</v>
      </c>
      <c r="E602" s="4">
        <v>2979.294218</v>
      </c>
      <c r="F602" s="4">
        <v>11.1</v>
      </c>
      <c r="G602" s="4">
        <v>14.2</v>
      </c>
      <c r="H602" s="4">
        <v>563.4</v>
      </c>
      <c r="J602" s="4">
        <v>0</v>
      </c>
      <c r="K602" s="4">
        <v>0.87670000000000003</v>
      </c>
      <c r="L602" s="4">
        <v>12.5166</v>
      </c>
      <c r="M602" s="4">
        <v>0.26119999999999999</v>
      </c>
      <c r="N602" s="4">
        <v>9.7312999999999992</v>
      </c>
      <c r="O602" s="4">
        <v>12.449</v>
      </c>
      <c r="P602" s="4">
        <v>22.2</v>
      </c>
      <c r="Q602" s="4">
        <v>7.3231000000000002</v>
      </c>
      <c r="R602" s="4">
        <v>9.3682999999999996</v>
      </c>
      <c r="S602" s="4">
        <v>16.7</v>
      </c>
      <c r="T602" s="4">
        <v>563.44529999999997</v>
      </c>
      <c r="W602" s="4">
        <v>0</v>
      </c>
      <c r="X602" s="4">
        <v>0</v>
      </c>
      <c r="Y602" s="4">
        <v>12.4</v>
      </c>
      <c r="Z602" s="4">
        <v>872</v>
      </c>
      <c r="AA602" s="4">
        <v>902</v>
      </c>
      <c r="AB602" s="4">
        <v>843</v>
      </c>
      <c r="AC602" s="4">
        <v>47</v>
      </c>
      <c r="AD602" s="4">
        <v>5.03</v>
      </c>
      <c r="AE602" s="4">
        <v>0.12</v>
      </c>
      <c r="AF602" s="4">
        <v>990</v>
      </c>
      <c r="AG602" s="4">
        <v>-12</v>
      </c>
      <c r="AH602" s="4">
        <v>8</v>
      </c>
      <c r="AI602" s="4">
        <v>27</v>
      </c>
      <c r="AJ602" s="4">
        <v>192</v>
      </c>
      <c r="AK602" s="4">
        <v>141</v>
      </c>
      <c r="AL602" s="4">
        <v>2.9</v>
      </c>
      <c r="AM602" s="4">
        <v>195</v>
      </c>
      <c r="AN602" s="4" t="s">
        <v>155</v>
      </c>
      <c r="AO602" s="4">
        <v>2</v>
      </c>
      <c r="AP602" s="5">
        <v>0.92287037037037034</v>
      </c>
      <c r="AQ602" s="4">
        <v>47.159089999999999</v>
      </c>
      <c r="AR602" s="4">
        <v>-88.484099999999998</v>
      </c>
      <c r="AS602" s="4">
        <v>311.7</v>
      </c>
      <c r="AT602" s="4">
        <v>26</v>
      </c>
      <c r="AU602" s="4">
        <v>12</v>
      </c>
      <c r="AV602" s="4">
        <v>11</v>
      </c>
      <c r="AW602" s="4" t="s">
        <v>238</v>
      </c>
      <c r="AX602" s="4">
        <v>0.9</v>
      </c>
      <c r="AY602" s="4">
        <v>1.4</v>
      </c>
      <c r="AZ602" s="4">
        <v>1.656444</v>
      </c>
      <c r="BA602" s="4">
        <v>14.023</v>
      </c>
      <c r="BB602" s="4">
        <v>14.51</v>
      </c>
      <c r="BC602" s="4">
        <v>1.03</v>
      </c>
      <c r="BD602" s="4">
        <v>14.065</v>
      </c>
      <c r="BE602" s="4">
        <v>2957.8330000000001</v>
      </c>
      <c r="BF602" s="4">
        <v>39.284999999999997</v>
      </c>
      <c r="BG602" s="4">
        <v>0.24099999999999999</v>
      </c>
      <c r="BH602" s="4">
        <v>0.308</v>
      </c>
      <c r="BI602" s="4">
        <v>0.54900000000000004</v>
      </c>
      <c r="BJ602" s="4">
        <v>0.18099999999999999</v>
      </c>
      <c r="BK602" s="4">
        <v>0.23200000000000001</v>
      </c>
      <c r="BL602" s="4">
        <v>0.41299999999999998</v>
      </c>
      <c r="BM602" s="4">
        <v>4.4031000000000002</v>
      </c>
      <c r="BQ602" s="4">
        <v>0</v>
      </c>
      <c r="BR602" s="4">
        <v>0.443326</v>
      </c>
      <c r="BS602" s="4">
        <v>-5</v>
      </c>
      <c r="BT602" s="4">
        <v>4.1203999999999998E-2</v>
      </c>
      <c r="BU602" s="4">
        <v>10.833779</v>
      </c>
      <c r="BV602" s="4">
        <v>0.83232099999999998</v>
      </c>
    </row>
    <row r="603" spans="1:74" x14ac:dyDescent="0.25">
      <c r="A603" s="2">
        <v>42068</v>
      </c>
      <c r="B603" s="3">
        <v>6.1921296296296299E-3</v>
      </c>
      <c r="C603" s="4">
        <v>14.396000000000001</v>
      </c>
      <c r="D603" s="4">
        <v>0.14760000000000001</v>
      </c>
      <c r="E603" s="4">
        <v>1475.9259259999999</v>
      </c>
      <c r="F603" s="4">
        <v>13.3</v>
      </c>
      <c r="G603" s="4">
        <v>9.5</v>
      </c>
      <c r="H603" s="4">
        <v>435.7</v>
      </c>
      <c r="J603" s="4">
        <v>0</v>
      </c>
      <c r="K603" s="4">
        <v>0.87729999999999997</v>
      </c>
      <c r="L603" s="4">
        <v>12.629</v>
      </c>
      <c r="M603" s="4">
        <v>0.1295</v>
      </c>
      <c r="N603" s="4">
        <v>11.655900000000001</v>
      </c>
      <c r="O603" s="4">
        <v>8.3581000000000003</v>
      </c>
      <c r="P603" s="4">
        <v>20</v>
      </c>
      <c r="Q603" s="4">
        <v>8.7713999999999999</v>
      </c>
      <c r="R603" s="4">
        <v>6.2897999999999996</v>
      </c>
      <c r="S603" s="4">
        <v>15.1</v>
      </c>
      <c r="T603" s="4">
        <v>435.7063</v>
      </c>
      <c r="W603" s="4">
        <v>0</v>
      </c>
      <c r="X603" s="4">
        <v>0</v>
      </c>
      <c r="Y603" s="4">
        <v>12.4</v>
      </c>
      <c r="Z603" s="4">
        <v>875</v>
      </c>
      <c r="AA603" s="4">
        <v>906</v>
      </c>
      <c r="AB603" s="4">
        <v>846</v>
      </c>
      <c r="AC603" s="4">
        <v>47</v>
      </c>
      <c r="AD603" s="4">
        <v>5.03</v>
      </c>
      <c r="AE603" s="4">
        <v>0.12</v>
      </c>
      <c r="AF603" s="4">
        <v>990</v>
      </c>
      <c r="AG603" s="4">
        <v>-12</v>
      </c>
      <c r="AH603" s="4">
        <v>8</v>
      </c>
      <c r="AI603" s="4">
        <v>27</v>
      </c>
      <c r="AJ603" s="4">
        <v>191.9</v>
      </c>
      <c r="AK603" s="4">
        <v>141</v>
      </c>
      <c r="AL603" s="4">
        <v>3.1</v>
      </c>
      <c r="AM603" s="4">
        <v>195</v>
      </c>
      <c r="AN603" s="4" t="s">
        <v>155</v>
      </c>
      <c r="AO603" s="4">
        <v>2</v>
      </c>
      <c r="AP603" s="5">
        <v>0.92288194444444438</v>
      </c>
      <c r="AQ603" s="4">
        <v>47.159198000000004</v>
      </c>
      <c r="AR603" s="4">
        <v>-88.484097000000006</v>
      </c>
      <c r="AS603" s="4">
        <v>311.7</v>
      </c>
      <c r="AT603" s="4">
        <v>27.1</v>
      </c>
      <c r="AU603" s="4">
        <v>12</v>
      </c>
      <c r="AV603" s="4">
        <v>11</v>
      </c>
      <c r="AW603" s="4" t="s">
        <v>238</v>
      </c>
      <c r="AX603" s="4">
        <v>1.069369</v>
      </c>
      <c r="AY603" s="4">
        <v>1.456456</v>
      </c>
      <c r="AZ603" s="4">
        <v>1.8693690000000001</v>
      </c>
      <c r="BA603" s="4">
        <v>14.023</v>
      </c>
      <c r="BB603" s="4">
        <v>14.57</v>
      </c>
      <c r="BC603" s="4">
        <v>1.04</v>
      </c>
      <c r="BD603" s="4">
        <v>13.992000000000001</v>
      </c>
      <c r="BE603" s="4">
        <v>2991.9050000000002</v>
      </c>
      <c r="BF603" s="4">
        <v>19.523</v>
      </c>
      <c r="BG603" s="4">
        <v>0.28899999999999998</v>
      </c>
      <c r="BH603" s="4">
        <v>0.20699999999999999</v>
      </c>
      <c r="BI603" s="4">
        <v>0.497</v>
      </c>
      <c r="BJ603" s="4">
        <v>0.218</v>
      </c>
      <c r="BK603" s="4">
        <v>0.156</v>
      </c>
      <c r="BL603" s="4">
        <v>0.374</v>
      </c>
      <c r="BM603" s="4">
        <v>3.4134000000000002</v>
      </c>
      <c r="BQ603" s="4">
        <v>0</v>
      </c>
      <c r="BR603" s="4">
        <v>0.44836999999999999</v>
      </c>
      <c r="BS603" s="4">
        <v>-5</v>
      </c>
      <c r="BT603" s="4">
        <v>4.2999999999999997E-2</v>
      </c>
      <c r="BU603" s="4">
        <v>10.957042</v>
      </c>
      <c r="BV603" s="4">
        <v>0.86860000000000004</v>
      </c>
    </row>
    <row r="604" spans="1:74" x14ac:dyDescent="0.25">
      <c r="A604" s="2">
        <v>42068</v>
      </c>
      <c r="B604" s="3">
        <v>6.2037037037037043E-3</v>
      </c>
      <c r="C604" s="4">
        <v>14.425000000000001</v>
      </c>
      <c r="D604" s="4">
        <v>0.16020000000000001</v>
      </c>
      <c r="E604" s="4">
        <v>1601.9867549999999</v>
      </c>
      <c r="F604" s="4">
        <v>25</v>
      </c>
      <c r="G604" s="4">
        <v>9.4</v>
      </c>
      <c r="H604" s="4">
        <v>319.39999999999998</v>
      </c>
      <c r="J604" s="4">
        <v>0</v>
      </c>
      <c r="K604" s="4">
        <v>0.877</v>
      </c>
      <c r="L604" s="4">
        <v>12.650499999999999</v>
      </c>
      <c r="M604" s="4">
        <v>0.14050000000000001</v>
      </c>
      <c r="N604" s="4">
        <v>21.8873</v>
      </c>
      <c r="O604" s="4">
        <v>8.2444000000000006</v>
      </c>
      <c r="P604" s="4">
        <v>30.1</v>
      </c>
      <c r="Q604" s="4">
        <v>16.4709</v>
      </c>
      <c r="R604" s="4">
        <v>6.2042000000000002</v>
      </c>
      <c r="S604" s="4">
        <v>22.7</v>
      </c>
      <c r="T604" s="4">
        <v>319.36689999999999</v>
      </c>
      <c r="W604" s="4">
        <v>0</v>
      </c>
      <c r="X604" s="4">
        <v>0</v>
      </c>
      <c r="Y604" s="4">
        <v>12.4</v>
      </c>
      <c r="Z604" s="4">
        <v>873</v>
      </c>
      <c r="AA604" s="4">
        <v>903</v>
      </c>
      <c r="AB604" s="4">
        <v>843</v>
      </c>
      <c r="AC604" s="4">
        <v>47</v>
      </c>
      <c r="AD604" s="4">
        <v>5.03</v>
      </c>
      <c r="AE604" s="4">
        <v>0.12</v>
      </c>
      <c r="AF604" s="4">
        <v>990</v>
      </c>
      <c r="AG604" s="4">
        <v>-12</v>
      </c>
      <c r="AH604" s="4">
        <v>8.1020000000000003</v>
      </c>
      <c r="AI604" s="4">
        <v>27</v>
      </c>
      <c r="AJ604" s="4">
        <v>191</v>
      </c>
      <c r="AK604" s="4">
        <v>140.9</v>
      </c>
      <c r="AL604" s="4">
        <v>3</v>
      </c>
      <c r="AM604" s="4">
        <v>195</v>
      </c>
      <c r="AN604" s="4" t="s">
        <v>155</v>
      </c>
      <c r="AO604" s="4">
        <v>2</v>
      </c>
      <c r="AP604" s="5">
        <v>0.92289351851851853</v>
      </c>
      <c r="AQ604" s="4">
        <v>47.159381000000003</v>
      </c>
      <c r="AR604" s="4">
        <v>-88.484112999999994</v>
      </c>
      <c r="AS604" s="4">
        <v>311.89999999999998</v>
      </c>
      <c r="AT604" s="4">
        <v>28.1</v>
      </c>
      <c r="AU604" s="4">
        <v>12</v>
      </c>
      <c r="AV604" s="4">
        <v>11</v>
      </c>
      <c r="AW604" s="4" t="s">
        <v>238</v>
      </c>
      <c r="AX604" s="4">
        <v>1.2</v>
      </c>
      <c r="AY604" s="4">
        <v>1.5564439999999999</v>
      </c>
      <c r="AZ604" s="4">
        <v>2</v>
      </c>
      <c r="BA604" s="4">
        <v>14.023</v>
      </c>
      <c r="BB604" s="4">
        <v>14.54</v>
      </c>
      <c r="BC604" s="4">
        <v>1.04</v>
      </c>
      <c r="BD604" s="4">
        <v>14.023999999999999</v>
      </c>
      <c r="BE604" s="4">
        <v>2992.1019999999999</v>
      </c>
      <c r="BF604" s="4">
        <v>21.15</v>
      </c>
      <c r="BG604" s="4">
        <v>0.54200000000000004</v>
      </c>
      <c r="BH604" s="4">
        <v>0.20399999999999999</v>
      </c>
      <c r="BI604" s="4">
        <v>0.746</v>
      </c>
      <c r="BJ604" s="4">
        <v>0.40799999999999997</v>
      </c>
      <c r="BK604" s="4">
        <v>0.154</v>
      </c>
      <c r="BL604" s="4">
        <v>0.56200000000000006</v>
      </c>
      <c r="BM604" s="4">
        <v>2.4979</v>
      </c>
      <c r="BQ604" s="4">
        <v>0</v>
      </c>
      <c r="BR604" s="4">
        <v>0.39091799999999999</v>
      </c>
      <c r="BS604" s="4">
        <v>-5</v>
      </c>
      <c r="BT604" s="4">
        <v>4.2796000000000001E-2</v>
      </c>
      <c r="BU604" s="4">
        <v>9.5530589999999993</v>
      </c>
      <c r="BV604" s="4">
        <v>0.864479</v>
      </c>
    </row>
    <row r="605" spans="1:74" x14ac:dyDescent="0.25">
      <c r="A605" s="2">
        <v>42068</v>
      </c>
      <c r="B605" s="3">
        <v>6.215277777777777E-3</v>
      </c>
      <c r="C605" s="4">
        <v>14.709</v>
      </c>
      <c r="D605" s="4">
        <v>0.27650000000000002</v>
      </c>
      <c r="E605" s="4">
        <v>2765.2</v>
      </c>
      <c r="F605" s="4">
        <v>45.2</v>
      </c>
      <c r="G605" s="4">
        <v>9.4</v>
      </c>
      <c r="H605" s="4">
        <v>476.2</v>
      </c>
      <c r="J605" s="4">
        <v>0</v>
      </c>
      <c r="K605" s="4">
        <v>0.87370000000000003</v>
      </c>
      <c r="L605" s="4">
        <v>12.8514</v>
      </c>
      <c r="M605" s="4">
        <v>0.24160000000000001</v>
      </c>
      <c r="N605" s="4">
        <v>39.448999999999998</v>
      </c>
      <c r="O605" s="4">
        <v>8.2126000000000001</v>
      </c>
      <c r="P605" s="4">
        <v>47.7</v>
      </c>
      <c r="Q605" s="4">
        <v>29.686599999999999</v>
      </c>
      <c r="R605" s="4">
        <v>6.1802000000000001</v>
      </c>
      <c r="S605" s="4">
        <v>35.9</v>
      </c>
      <c r="T605" s="4">
        <v>476.19349999999997</v>
      </c>
      <c r="W605" s="4">
        <v>0</v>
      </c>
      <c r="X605" s="4">
        <v>0</v>
      </c>
      <c r="Y605" s="4">
        <v>12.4</v>
      </c>
      <c r="Z605" s="4">
        <v>875</v>
      </c>
      <c r="AA605" s="4">
        <v>905</v>
      </c>
      <c r="AB605" s="4">
        <v>846</v>
      </c>
      <c r="AC605" s="4">
        <v>47</v>
      </c>
      <c r="AD605" s="4">
        <v>5.03</v>
      </c>
      <c r="AE605" s="4">
        <v>0.12</v>
      </c>
      <c r="AF605" s="4">
        <v>990</v>
      </c>
      <c r="AG605" s="4">
        <v>-12</v>
      </c>
      <c r="AH605" s="4">
        <v>9</v>
      </c>
      <c r="AI605" s="4">
        <v>27</v>
      </c>
      <c r="AJ605" s="4">
        <v>191.1</v>
      </c>
      <c r="AK605" s="4">
        <v>140</v>
      </c>
      <c r="AL605" s="4">
        <v>3</v>
      </c>
      <c r="AM605" s="4">
        <v>195</v>
      </c>
      <c r="AN605" s="4" t="s">
        <v>155</v>
      </c>
      <c r="AO605" s="4">
        <v>2</v>
      </c>
      <c r="AP605" s="5">
        <v>0.92291666666666661</v>
      </c>
      <c r="AQ605" s="4">
        <v>47.159556000000002</v>
      </c>
      <c r="AR605" s="4">
        <v>-88.484128999999996</v>
      </c>
      <c r="AS605" s="4">
        <v>312.2</v>
      </c>
      <c r="AT605" s="4">
        <v>29.2</v>
      </c>
      <c r="AU605" s="4">
        <v>12</v>
      </c>
      <c r="AV605" s="4">
        <v>12</v>
      </c>
      <c r="AW605" s="4" t="s">
        <v>233</v>
      </c>
      <c r="AX605" s="4">
        <v>1.2</v>
      </c>
      <c r="AY605" s="4">
        <v>1.6564559999999999</v>
      </c>
      <c r="AZ605" s="4">
        <v>2.0564559999999998</v>
      </c>
      <c r="BA605" s="4">
        <v>14.023</v>
      </c>
      <c r="BB605" s="4">
        <v>14.15</v>
      </c>
      <c r="BC605" s="4">
        <v>1.01</v>
      </c>
      <c r="BD605" s="4">
        <v>14.458</v>
      </c>
      <c r="BE605" s="4">
        <v>2965.9070000000002</v>
      </c>
      <c r="BF605" s="4">
        <v>35.487000000000002</v>
      </c>
      <c r="BG605" s="4">
        <v>0.95299999999999996</v>
      </c>
      <c r="BH605" s="4">
        <v>0.19800000000000001</v>
      </c>
      <c r="BI605" s="4">
        <v>1.1519999999999999</v>
      </c>
      <c r="BJ605" s="4">
        <v>0.71699999999999997</v>
      </c>
      <c r="BK605" s="4">
        <v>0.14899999999999999</v>
      </c>
      <c r="BL605" s="4">
        <v>0.86699999999999999</v>
      </c>
      <c r="BM605" s="4">
        <v>3.6341999999999999</v>
      </c>
      <c r="BQ605" s="4">
        <v>0</v>
      </c>
      <c r="BR605" s="4">
        <v>0.415711</v>
      </c>
      <c r="BS605" s="4">
        <v>-5</v>
      </c>
      <c r="BT605" s="4">
        <v>4.1306000000000002E-2</v>
      </c>
      <c r="BU605" s="4">
        <v>10.158944999999999</v>
      </c>
      <c r="BV605" s="4">
        <v>0.83437499999999998</v>
      </c>
    </row>
    <row r="606" spans="1:74" x14ac:dyDescent="0.25">
      <c r="A606" s="2">
        <v>42068</v>
      </c>
      <c r="B606" s="3">
        <v>6.2268518518518515E-3</v>
      </c>
      <c r="C606" s="4">
        <v>14.241</v>
      </c>
      <c r="D606" s="4">
        <v>0.2928</v>
      </c>
      <c r="E606" s="4">
        <v>2927.6767679999998</v>
      </c>
      <c r="F606" s="4">
        <v>72.900000000000006</v>
      </c>
      <c r="G606" s="4">
        <v>9.4</v>
      </c>
      <c r="H606" s="4">
        <v>438.4</v>
      </c>
      <c r="J606" s="4">
        <v>0.1</v>
      </c>
      <c r="K606" s="4">
        <v>0.87719999999999998</v>
      </c>
      <c r="L606" s="4">
        <v>12.491899999999999</v>
      </c>
      <c r="M606" s="4">
        <v>0.25679999999999997</v>
      </c>
      <c r="N606" s="4">
        <v>63.975700000000003</v>
      </c>
      <c r="O606" s="4">
        <v>8.2452000000000005</v>
      </c>
      <c r="P606" s="4">
        <v>72.2</v>
      </c>
      <c r="Q606" s="4">
        <v>48.143700000000003</v>
      </c>
      <c r="R606" s="4">
        <v>6.2047999999999996</v>
      </c>
      <c r="S606" s="4">
        <v>54.3</v>
      </c>
      <c r="T606" s="4">
        <v>438.36840000000001</v>
      </c>
      <c r="W606" s="4">
        <v>0</v>
      </c>
      <c r="X606" s="4">
        <v>8.6999999999999994E-2</v>
      </c>
      <c r="Y606" s="4">
        <v>12.5</v>
      </c>
      <c r="Z606" s="4">
        <v>877</v>
      </c>
      <c r="AA606" s="4">
        <v>906</v>
      </c>
      <c r="AB606" s="4">
        <v>847</v>
      </c>
      <c r="AC606" s="4">
        <v>47</v>
      </c>
      <c r="AD606" s="4">
        <v>5.03</v>
      </c>
      <c r="AE606" s="4">
        <v>0.12</v>
      </c>
      <c r="AF606" s="4">
        <v>990</v>
      </c>
      <c r="AG606" s="4">
        <v>-12</v>
      </c>
      <c r="AH606" s="4">
        <v>9</v>
      </c>
      <c r="AI606" s="4">
        <v>27</v>
      </c>
      <c r="AJ606" s="4">
        <v>191.9</v>
      </c>
      <c r="AK606" s="4">
        <v>140</v>
      </c>
      <c r="AL606" s="4">
        <v>3</v>
      </c>
      <c r="AM606" s="4">
        <v>195</v>
      </c>
      <c r="AN606" s="4" t="s">
        <v>155</v>
      </c>
      <c r="AO606" s="4">
        <v>2</v>
      </c>
      <c r="AP606" s="5">
        <v>0.92292824074074076</v>
      </c>
      <c r="AQ606" s="4">
        <v>47.159610000000001</v>
      </c>
      <c r="AR606" s="4">
        <v>-88.484132000000002</v>
      </c>
      <c r="AS606" s="4">
        <v>312.3</v>
      </c>
      <c r="AT606" s="4">
        <v>30</v>
      </c>
      <c r="AU606" s="4">
        <v>12</v>
      </c>
      <c r="AV606" s="4">
        <v>12</v>
      </c>
      <c r="AW606" s="4" t="s">
        <v>233</v>
      </c>
      <c r="AX606" s="4">
        <v>1.2</v>
      </c>
      <c r="AY606" s="4">
        <v>1.7</v>
      </c>
      <c r="AZ606" s="4">
        <v>2.1</v>
      </c>
      <c r="BA606" s="4">
        <v>14.023</v>
      </c>
      <c r="BB606" s="4">
        <v>14.56</v>
      </c>
      <c r="BC606" s="4">
        <v>1.04</v>
      </c>
      <c r="BD606" s="4">
        <v>14.006</v>
      </c>
      <c r="BE606" s="4">
        <v>2961.6260000000002</v>
      </c>
      <c r="BF606" s="4">
        <v>38.750999999999998</v>
      </c>
      <c r="BG606" s="4">
        <v>1.5880000000000001</v>
      </c>
      <c r="BH606" s="4">
        <v>0.20499999999999999</v>
      </c>
      <c r="BI606" s="4">
        <v>1.7929999999999999</v>
      </c>
      <c r="BJ606" s="4">
        <v>1.1950000000000001</v>
      </c>
      <c r="BK606" s="4">
        <v>0.154</v>
      </c>
      <c r="BL606" s="4">
        <v>1.349</v>
      </c>
      <c r="BM606" s="4">
        <v>3.4369000000000001</v>
      </c>
      <c r="BQ606" s="4">
        <v>15</v>
      </c>
      <c r="BR606" s="4">
        <v>0.55885499999999999</v>
      </c>
      <c r="BS606" s="4">
        <v>-5</v>
      </c>
      <c r="BT606" s="4">
        <v>4.3697E-2</v>
      </c>
      <c r="BU606" s="4">
        <v>13.657014999999999</v>
      </c>
      <c r="BV606" s="4">
        <v>0.88267300000000004</v>
      </c>
    </row>
    <row r="607" spans="1:74" x14ac:dyDescent="0.25">
      <c r="A607" s="2">
        <v>42068</v>
      </c>
      <c r="B607" s="3">
        <v>6.238425925925925E-3</v>
      </c>
      <c r="C607" s="4">
        <v>13.978</v>
      </c>
      <c r="D607" s="4">
        <v>9.7299999999999998E-2</v>
      </c>
      <c r="E607" s="4">
        <v>973.13131299999998</v>
      </c>
      <c r="F607" s="4">
        <v>100.2</v>
      </c>
      <c r="G607" s="4">
        <v>9.4</v>
      </c>
      <c r="H607" s="4">
        <v>268.89999999999998</v>
      </c>
      <c r="J607" s="4">
        <v>0.2</v>
      </c>
      <c r="K607" s="4">
        <v>0.88109999999999999</v>
      </c>
      <c r="L607" s="4">
        <v>12.3155</v>
      </c>
      <c r="M607" s="4">
        <v>8.5699999999999998E-2</v>
      </c>
      <c r="N607" s="4">
        <v>88.276399999999995</v>
      </c>
      <c r="O607" s="4">
        <v>8.2819000000000003</v>
      </c>
      <c r="P607" s="4">
        <v>96.6</v>
      </c>
      <c r="Q607" s="4">
        <v>66.430700000000002</v>
      </c>
      <c r="R607" s="4">
        <v>6.2324000000000002</v>
      </c>
      <c r="S607" s="4">
        <v>72.7</v>
      </c>
      <c r="T607" s="4">
        <v>268.91750000000002</v>
      </c>
      <c r="W607" s="4">
        <v>0</v>
      </c>
      <c r="X607" s="4">
        <v>0.1762</v>
      </c>
      <c r="Y607" s="4">
        <v>12.4</v>
      </c>
      <c r="Z607" s="4">
        <v>874</v>
      </c>
      <c r="AA607" s="4">
        <v>902</v>
      </c>
      <c r="AB607" s="4">
        <v>845</v>
      </c>
      <c r="AC607" s="4">
        <v>47</v>
      </c>
      <c r="AD607" s="4">
        <v>5.03</v>
      </c>
      <c r="AE607" s="4">
        <v>0.12</v>
      </c>
      <c r="AF607" s="4">
        <v>990</v>
      </c>
      <c r="AG607" s="4">
        <v>-12</v>
      </c>
      <c r="AH607" s="4">
        <v>8.8979999999999997</v>
      </c>
      <c r="AI607" s="4">
        <v>27</v>
      </c>
      <c r="AJ607" s="4">
        <v>191</v>
      </c>
      <c r="AK607" s="4">
        <v>140</v>
      </c>
      <c r="AL607" s="4">
        <v>3.1</v>
      </c>
      <c r="AM607" s="4">
        <v>195</v>
      </c>
      <c r="AN607" s="4" t="s">
        <v>155</v>
      </c>
      <c r="AO607" s="4">
        <v>2</v>
      </c>
      <c r="AP607" s="5">
        <v>0.92292824074074076</v>
      </c>
      <c r="AQ607" s="4">
        <v>47.159680999999999</v>
      </c>
      <c r="AR607" s="4">
        <v>-88.484137000000004</v>
      </c>
      <c r="AS607" s="4">
        <v>312.5</v>
      </c>
      <c r="AT607" s="4">
        <v>31.6</v>
      </c>
      <c r="AU607" s="4">
        <v>12</v>
      </c>
      <c r="AV607" s="4">
        <v>12</v>
      </c>
      <c r="AW607" s="4" t="s">
        <v>233</v>
      </c>
      <c r="AX607" s="4">
        <v>1.4259999999999999</v>
      </c>
      <c r="AY607" s="4">
        <v>1.8694999999999999</v>
      </c>
      <c r="AZ607" s="4">
        <v>2.3824999999999998</v>
      </c>
      <c r="BA607" s="4">
        <v>14.023</v>
      </c>
      <c r="BB607" s="4">
        <v>15.05</v>
      </c>
      <c r="BC607" s="4">
        <v>1.07</v>
      </c>
      <c r="BD607" s="4">
        <v>13.5</v>
      </c>
      <c r="BE607" s="4">
        <v>3005.701</v>
      </c>
      <c r="BF607" s="4">
        <v>13.318</v>
      </c>
      <c r="BG607" s="4">
        <v>2.2559999999999998</v>
      </c>
      <c r="BH607" s="4">
        <v>0.21199999999999999</v>
      </c>
      <c r="BI607" s="4">
        <v>2.468</v>
      </c>
      <c r="BJ607" s="4">
        <v>1.698</v>
      </c>
      <c r="BK607" s="4">
        <v>0.159</v>
      </c>
      <c r="BL607" s="4">
        <v>1.857</v>
      </c>
      <c r="BM607" s="4">
        <v>2.1703999999999999</v>
      </c>
      <c r="BQ607" s="4">
        <v>31.27</v>
      </c>
      <c r="BR607" s="4">
        <v>0.51282000000000005</v>
      </c>
      <c r="BS607" s="4">
        <v>-5</v>
      </c>
      <c r="BT607" s="4">
        <v>4.1102E-2</v>
      </c>
      <c r="BU607" s="4">
        <v>12.532038999999999</v>
      </c>
      <c r="BV607" s="4">
        <v>0.83026</v>
      </c>
    </row>
    <row r="608" spans="1:74" x14ac:dyDescent="0.25">
      <c r="A608" s="2">
        <v>42068</v>
      </c>
      <c r="B608" s="3">
        <v>6.2499999999999995E-3</v>
      </c>
      <c r="C608" s="4">
        <v>14.179</v>
      </c>
      <c r="D608" s="4">
        <v>3.9199999999999999E-2</v>
      </c>
      <c r="E608" s="4">
        <v>392.32323200000002</v>
      </c>
      <c r="F608" s="4">
        <v>109.3</v>
      </c>
      <c r="G608" s="4">
        <v>9.3000000000000007</v>
      </c>
      <c r="H608" s="4">
        <v>240.5</v>
      </c>
      <c r="J608" s="4">
        <v>0.3</v>
      </c>
      <c r="K608" s="4">
        <v>0.88</v>
      </c>
      <c r="L608" s="4">
        <v>12.477399999999999</v>
      </c>
      <c r="M608" s="4">
        <v>3.4500000000000003E-2</v>
      </c>
      <c r="N608" s="4">
        <v>96.166799999999995</v>
      </c>
      <c r="O608" s="4">
        <v>8.1837999999999997</v>
      </c>
      <c r="P608" s="4">
        <v>104.4</v>
      </c>
      <c r="Q608" s="4">
        <v>72.368499999999997</v>
      </c>
      <c r="R608" s="4">
        <v>6.1585999999999999</v>
      </c>
      <c r="S608" s="4">
        <v>78.5</v>
      </c>
      <c r="T608" s="4">
        <v>240.5</v>
      </c>
      <c r="W608" s="4">
        <v>0</v>
      </c>
      <c r="X608" s="4">
        <v>0.2631</v>
      </c>
      <c r="Y608" s="4">
        <v>12.4</v>
      </c>
      <c r="Z608" s="4">
        <v>874</v>
      </c>
      <c r="AA608" s="4">
        <v>903</v>
      </c>
      <c r="AB608" s="4">
        <v>843</v>
      </c>
      <c r="AC608" s="4">
        <v>47</v>
      </c>
      <c r="AD608" s="4">
        <v>5.03</v>
      </c>
      <c r="AE608" s="4">
        <v>0.12</v>
      </c>
      <c r="AF608" s="4">
        <v>990</v>
      </c>
      <c r="AG608" s="4">
        <v>-12</v>
      </c>
      <c r="AH608" s="4">
        <v>8</v>
      </c>
      <c r="AI608" s="4">
        <v>27</v>
      </c>
      <c r="AJ608" s="4">
        <v>191</v>
      </c>
      <c r="AK608" s="4">
        <v>139.9</v>
      </c>
      <c r="AL608" s="4">
        <v>2.9</v>
      </c>
      <c r="AM608" s="4">
        <v>195</v>
      </c>
      <c r="AN608" s="4" t="s">
        <v>155</v>
      </c>
      <c r="AO608" s="4">
        <v>2</v>
      </c>
      <c r="AP608" s="5">
        <v>0.9229398148148148</v>
      </c>
      <c r="AQ608" s="4">
        <v>47.159815000000002</v>
      </c>
      <c r="AR608" s="4">
        <v>-88.484146999999993</v>
      </c>
      <c r="AS608" s="4">
        <v>312.8</v>
      </c>
      <c r="AT608" s="4">
        <v>33.4</v>
      </c>
      <c r="AU608" s="4">
        <v>12</v>
      </c>
      <c r="AV608" s="4">
        <v>11</v>
      </c>
      <c r="AW608" s="4" t="s">
        <v>239</v>
      </c>
      <c r="AX608" s="4">
        <v>1.6565000000000001</v>
      </c>
      <c r="AY608" s="4">
        <v>2.2825000000000002</v>
      </c>
      <c r="AZ608" s="4">
        <v>2.8260000000000001</v>
      </c>
      <c r="BA608" s="4">
        <v>14.023</v>
      </c>
      <c r="BB608" s="4">
        <v>14.92</v>
      </c>
      <c r="BC608" s="4">
        <v>1.06</v>
      </c>
      <c r="BD608" s="4">
        <v>13.638999999999999</v>
      </c>
      <c r="BE608" s="4">
        <v>3018.9349999999999</v>
      </c>
      <c r="BF608" s="4">
        <v>5.3159999999999998</v>
      </c>
      <c r="BG608" s="4">
        <v>2.4369999999999998</v>
      </c>
      <c r="BH608" s="4">
        <v>0.20699999999999999</v>
      </c>
      <c r="BI608" s="4">
        <v>2.6440000000000001</v>
      </c>
      <c r="BJ608" s="4">
        <v>1.8340000000000001</v>
      </c>
      <c r="BK608" s="4">
        <v>0.156</v>
      </c>
      <c r="BL608" s="4">
        <v>1.99</v>
      </c>
      <c r="BM608" s="4">
        <v>1.9242999999999999</v>
      </c>
      <c r="BQ608" s="4">
        <v>46.281999999999996</v>
      </c>
      <c r="BR608" s="4">
        <v>0.43210199999999999</v>
      </c>
      <c r="BS608" s="4">
        <v>-5</v>
      </c>
      <c r="BT608" s="4">
        <v>4.1286000000000003E-2</v>
      </c>
      <c r="BU608" s="4">
        <v>10.559493</v>
      </c>
      <c r="BV608" s="4">
        <v>0.83397699999999997</v>
      </c>
    </row>
    <row r="609" spans="1:74" x14ac:dyDescent="0.25">
      <c r="A609" s="2">
        <v>42068</v>
      </c>
      <c r="B609" s="3">
        <v>6.2615740740740748E-3</v>
      </c>
      <c r="C609" s="4">
        <v>14.271000000000001</v>
      </c>
      <c r="D609" s="4">
        <v>6.9900000000000004E-2</v>
      </c>
      <c r="E609" s="4">
        <v>699.16107399999999</v>
      </c>
      <c r="F609" s="4">
        <v>110.9</v>
      </c>
      <c r="G609" s="4">
        <v>49.5</v>
      </c>
      <c r="H609" s="4">
        <v>258</v>
      </c>
      <c r="J609" s="4">
        <v>0.3</v>
      </c>
      <c r="K609" s="4">
        <v>0.87890000000000001</v>
      </c>
      <c r="L609" s="4">
        <v>12.542299999999999</v>
      </c>
      <c r="M609" s="4">
        <v>6.1400000000000003E-2</v>
      </c>
      <c r="N609" s="4">
        <v>97.460300000000004</v>
      </c>
      <c r="O609" s="4">
        <v>43.468000000000004</v>
      </c>
      <c r="P609" s="4">
        <v>140.9</v>
      </c>
      <c r="Q609" s="4">
        <v>73.352699999999999</v>
      </c>
      <c r="R609" s="4">
        <v>32.715800000000002</v>
      </c>
      <c r="S609" s="4">
        <v>106.1</v>
      </c>
      <c r="T609" s="4">
        <v>258.00510000000003</v>
      </c>
      <c r="W609" s="4">
        <v>0</v>
      </c>
      <c r="X609" s="4">
        <v>0.26369999999999999</v>
      </c>
      <c r="Y609" s="4">
        <v>12.2</v>
      </c>
      <c r="Z609" s="4">
        <v>875</v>
      </c>
      <c r="AA609" s="4">
        <v>903</v>
      </c>
      <c r="AB609" s="4">
        <v>846</v>
      </c>
      <c r="AC609" s="4">
        <v>47</v>
      </c>
      <c r="AD609" s="4">
        <v>5.07</v>
      </c>
      <c r="AE609" s="4">
        <v>0.12</v>
      </c>
      <c r="AF609" s="4">
        <v>990</v>
      </c>
      <c r="AG609" s="4">
        <v>-11.9</v>
      </c>
      <c r="AH609" s="4">
        <v>8</v>
      </c>
      <c r="AI609" s="4">
        <v>27</v>
      </c>
      <c r="AJ609" s="4">
        <v>190.9</v>
      </c>
      <c r="AK609" s="4">
        <v>139</v>
      </c>
      <c r="AL609" s="4">
        <v>2.5</v>
      </c>
      <c r="AM609" s="4">
        <v>195</v>
      </c>
      <c r="AN609" s="4" t="s">
        <v>155</v>
      </c>
      <c r="AO609" s="4">
        <v>2</v>
      </c>
      <c r="AP609" s="5">
        <v>0.92295138888888895</v>
      </c>
      <c r="AQ609" s="4">
        <v>47.159958000000003</v>
      </c>
      <c r="AR609" s="4">
        <v>-88.48415</v>
      </c>
      <c r="AS609" s="4">
        <v>313</v>
      </c>
      <c r="AT609" s="4">
        <v>33.9</v>
      </c>
      <c r="AU609" s="4">
        <v>12</v>
      </c>
      <c r="AV609" s="4">
        <v>10</v>
      </c>
      <c r="AW609" s="4" t="s">
        <v>229</v>
      </c>
      <c r="AX609" s="4">
        <v>1.587</v>
      </c>
      <c r="AY609" s="4">
        <v>2.1044999999999998</v>
      </c>
      <c r="AZ609" s="4">
        <v>2.6044999999999998</v>
      </c>
      <c r="BA609" s="4">
        <v>14.023</v>
      </c>
      <c r="BB609" s="4">
        <v>14.79</v>
      </c>
      <c r="BC609" s="4">
        <v>1.05</v>
      </c>
      <c r="BD609" s="4">
        <v>13.781000000000001</v>
      </c>
      <c r="BE609" s="4">
        <v>3012.0810000000001</v>
      </c>
      <c r="BF609" s="4">
        <v>9.3919999999999995</v>
      </c>
      <c r="BG609" s="4">
        <v>2.4510000000000001</v>
      </c>
      <c r="BH609" s="4">
        <v>1.093</v>
      </c>
      <c r="BI609" s="4">
        <v>3.544</v>
      </c>
      <c r="BJ609" s="4">
        <v>1.845</v>
      </c>
      <c r="BK609" s="4">
        <v>0.82299999999999995</v>
      </c>
      <c r="BL609" s="4">
        <v>2.6680000000000001</v>
      </c>
      <c r="BM609" s="4">
        <v>2.0489999999999999</v>
      </c>
      <c r="BQ609" s="4">
        <v>46.040999999999997</v>
      </c>
      <c r="BR609" s="4">
        <v>0.43932399999999999</v>
      </c>
      <c r="BS609" s="4">
        <v>-5</v>
      </c>
      <c r="BT609" s="4">
        <v>3.4388000000000002E-2</v>
      </c>
      <c r="BU609" s="4">
        <v>10.735981000000001</v>
      </c>
      <c r="BV609" s="4">
        <v>0.69463799999999998</v>
      </c>
    </row>
    <row r="610" spans="1:74" x14ac:dyDescent="0.25">
      <c r="A610" s="2">
        <v>42068</v>
      </c>
      <c r="B610" s="3">
        <v>6.2731481481481484E-3</v>
      </c>
      <c r="C610" s="4">
        <v>14.233000000000001</v>
      </c>
      <c r="D610" s="4">
        <v>4.99E-2</v>
      </c>
      <c r="E610" s="4">
        <v>498.96103900000003</v>
      </c>
      <c r="F610" s="4">
        <v>124.8</v>
      </c>
      <c r="G610" s="4">
        <v>168.1</v>
      </c>
      <c r="H610" s="4">
        <v>242</v>
      </c>
      <c r="J610" s="4">
        <v>0.3</v>
      </c>
      <c r="K610" s="4">
        <v>0.87929999999999997</v>
      </c>
      <c r="L610" s="4">
        <v>12.5153</v>
      </c>
      <c r="M610" s="4">
        <v>4.3900000000000002E-2</v>
      </c>
      <c r="N610" s="4">
        <v>109.7582</v>
      </c>
      <c r="O610" s="4">
        <v>147.79490000000001</v>
      </c>
      <c r="P610" s="4">
        <v>257.60000000000002</v>
      </c>
      <c r="Q610" s="4">
        <v>82.72</v>
      </c>
      <c r="R610" s="4">
        <v>111.3866</v>
      </c>
      <c r="S610" s="4">
        <v>194.1</v>
      </c>
      <c r="T610" s="4">
        <v>242.0145</v>
      </c>
      <c r="W610" s="4">
        <v>0</v>
      </c>
      <c r="X610" s="4">
        <v>0.26379999999999998</v>
      </c>
      <c r="Y610" s="4">
        <v>12</v>
      </c>
      <c r="Z610" s="4">
        <v>879</v>
      </c>
      <c r="AA610" s="4">
        <v>909</v>
      </c>
      <c r="AB610" s="4">
        <v>848</v>
      </c>
      <c r="AC610" s="4">
        <v>47</v>
      </c>
      <c r="AD610" s="4">
        <v>5.45</v>
      </c>
      <c r="AE610" s="4">
        <v>0.13</v>
      </c>
      <c r="AF610" s="4">
        <v>990</v>
      </c>
      <c r="AG610" s="4">
        <v>-11</v>
      </c>
      <c r="AH610" s="4">
        <v>8</v>
      </c>
      <c r="AI610" s="4">
        <v>27</v>
      </c>
      <c r="AJ610" s="4">
        <v>190</v>
      </c>
      <c r="AK610" s="4">
        <v>139</v>
      </c>
      <c r="AL610" s="4">
        <v>2.2000000000000002</v>
      </c>
      <c r="AM610" s="4">
        <v>195</v>
      </c>
      <c r="AN610" s="4" t="s">
        <v>155</v>
      </c>
      <c r="AO610" s="4">
        <v>2</v>
      </c>
      <c r="AP610" s="5">
        <v>0.92296296296296287</v>
      </c>
      <c r="AQ610" s="4">
        <v>47.160097999999998</v>
      </c>
      <c r="AR610" s="4">
        <v>-88.48415</v>
      </c>
      <c r="AS610" s="4">
        <v>313.2</v>
      </c>
      <c r="AT610" s="4">
        <v>34.1</v>
      </c>
      <c r="AU610" s="4">
        <v>12</v>
      </c>
      <c r="AV610" s="4">
        <v>10</v>
      </c>
      <c r="AW610" s="4" t="s">
        <v>229</v>
      </c>
      <c r="AX610" s="4">
        <v>1.839</v>
      </c>
      <c r="AY610" s="4">
        <v>1.913</v>
      </c>
      <c r="AZ610" s="4">
        <v>2.6389999999999998</v>
      </c>
      <c r="BA610" s="4">
        <v>14.023</v>
      </c>
      <c r="BB610" s="4">
        <v>14.85</v>
      </c>
      <c r="BC610" s="4">
        <v>1.06</v>
      </c>
      <c r="BD610" s="4">
        <v>13.727</v>
      </c>
      <c r="BE610" s="4">
        <v>3016.6610000000001</v>
      </c>
      <c r="BF610" s="4">
        <v>6.7309999999999999</v>
      </c>
      <c r="BG610" s="4">
        <v>2.7709999999999999</v>
      </c>
      <c r="BH610" s="4">
        <v>3.7309999999999999</v>
      </c>
      <c r="BI610" s="4">
        <v>6.5010000000000003</v>
      </c>
      <c r="BJ610" s="4">
        <v>2.0880000000000001</v>
      </c>
      <c r="BK610" s="4">
        <v>2.8119999999999998</v>
      </c>
      <c r="BL610" s="4">
        <v>4.9000000000000004</v>
      </c>
      <c r="BM610" s="4">
        <v>1.9291</v>
      </c>
      <c r="BQ610" s="4">
        <v>46.231999999999999</v>
      </c>
      <c r="BR610" s="4">
        <v>0.48653400000000002</v>
      </c>
      <c r="BS610" s="4">
        <v>-5</v>
      </c>
      <c r="BT610" s="4">
        <v>2.9204000000000001E-2</v>
      </c>
      <c r="BU610" s="4">
        <v>11.889673999999999</v>
      </c>
      <c r="BV610" s="4">
        <v>0.58992100000000003</v>
      </c>
    </row>
    <row r="611" spans="1:74" x14ac:dyDescent="0.25">
      <c r="A611" s="2">
        <v>42068</v>
      </c>
      <c r="B611" s="3">
        <v>6.2847222222222228E-3</v>
      </c>
      <c r="C611" s="4">
        <v>14.24</v>
      </c>
      <c r="D611" s="4">
        <v>3.0599999999999999E-2</v>
      </c>
      <c r="E611" s="4">
        <v>306.037736</v>
      </c>
      <c r="F611" s="4">
        <v>149.5</v>
      </c>
      <c r="G611" s="4">
        <v>61.7</v>
      </c>
      <c r="H611" s="4">
        <v>233.7</v>
      </c>
      <c r="J611" s="4">
        <v>0.45</v>
      </c>
      <c r="K611" s="4">
        <v>0.87939999999999996</v>
      </c>
      <c r="L611" s="4">
        <v>12.523</v>
      </c>
      <c r="M611" s="4">
        <v>2.69E-2</v>
      </c>
      <c r="N611" s="4">
        <v>131.47069999999999</v>
      </c>
      <c r="O611" s="4">
        <v>54.264000000000003</v>
      </c>
      <c r="P611" s="4">
        <v>185.7</v>
      </c>
      <c r="Q611" s="4">
        <v>99.085499999999996</v>
      </c>
      <c r="R611" s="4">
        <v>40.897199999999998</v>
      </c>
      <c r="S611" s="4">
        <v>140</v>
      </c>
      <c r="T611" s="4">
        <v>233.72059999999999</v>
      </c>
      <c r="W611" s="4">
        <v>0</v>
      </c>
      <c r="X611" s="4">
        <v>0.39250000000000002</v>
      </c>
      <c r="Y611" s="4">
        <v>12</v>
      </c>
      <c r="Z611" s="4">
        <v>879</v>
      </c>
      <c r="AA611" s="4">
        <v>911</v>
      </c>
      <c r="AB611" s="4">
        <v>850</v>
      </c>
      <c r="AC611" s="4">
        <v>47</v>
      </c>
      <c r="AD611" s="4">
        <v>5.46</v>
      </c>
      <c r="AE611" s="4">
        <v>0.13</v>
      </c>
      <c r="AF611" s="4">
        <v>989</v>
      </c>
      <c r="AG611" s="4">
        <v>-11</v>
      </c>
      <c r="AH611" s="4">
        <v>8</v>
      </c>
      <c r="AI611" s="4">
        <v>27</v>
      </c>
      <c r="AJ611" s="4">
        <v>190</v>
      </c>
      <c r="AK611" s="4">
        <v>139</v>
      </c>
      <c r="AL611" s="4">
        <v>2.2000000000000002</v>
      </c>
      <c r="AM611" s="4">
        <v>195</v>
      </c>
      <c r="AN611" s="4" t="s">
        <v>155</v>
      </c>
      <c r="AO611" s="4">
        <v>2</v>
      </c>
      <c r="AP611" s="5">
        <v>0.92297453703703702</v>
      </c>
      <c r="AQ611" s="4">
        <v>47.160317999999997</v>
      </c>
      <c r="AR611" s="4">
        <v>-88.484140999999994</v>
      </c>
      <c r="AS611" s="4">
        <v>313.5</v>
      </c>
      <c r="AT611" s="4">
        <v>34.799999999999997</v>
      </c>
      <c r="AU611" s="4">
        <v>12</v>
      </c>
      <c r="AV611" s="4">
        <v>10</v>
      </c>
      <c r="AW611" s="4" t="s">
        <v>229</v>
      </c>
      <c r="AX611" s="4">
        <v>1.7044999999999999</v>
      </c>
      <c r="AY611" s="4">
        <v>1.774</v>
      </c>
      <c r="AZ611" s="4">
        <v>2.448</v>
      </c>
      <c r="BA611" s="4">
        <v>14.023</v>
      </c>
      <c r="BB611" s="4">
        <v>14.87</v>
      </c>
      <c r="BC611" s="4">
        <v>1.06</v>
      </c>
      <c r="BD611" s="4">
        <v>13.711</v>
      </c>
      <c r="BE611" s="4">
        <v>3020.9479999999999</v>
      </c>
      <c r="BF611" s="4">
        <v>4.1319999999999997</v>
      </c>
      <c r="BG611" s="4">
        <v>3.3210000000000002</v>
      </c>
      <c r="BH611" s="4">
        <v>1.371</v>
      </c>
      <c r="BI611" s="4">
        <v>4.6920000000000002</v>
      </c>
      <c r="BJ611" s="4">
        <v>2.5030000000000001</v>
      </c>
      <c r="BK611" s="4">
        <v>1.0329999999999999</v>
      </c>
      <c r="BL611" s="4">
        <v>3.536</v>
      </c>
      <c r="BM611" s="4">
        <v>1.8645</v>
      </c>
      <c r="BQ611" s="4">
        <v>68.849000000000004</v>
      </c>
      <c r="BR611" s="4">
        <v>0.41648800000000002</v>
      </c>
      <c r="BS611" s="4">
        <v>-5</v>
      </c>
      <c r="BT611" s="4">
        <v>3.049E-2</v>
      </c>
      <c r="BU611" s="4">
        <v>10.177925999999999</v>
      </c>
      <c r="BV611" s="4">
        <v>0.61589799999999995</v>
      </c>
    </row>
    <row r="612" spans="1:74" x14ac:dyDescent="0.25">
      <c r="A612" s="2">
        <v>42068</v>
      </c>
      <c r="B612" s="3">
        <v>6.2962962962962964E-3</v>
      </c>
      <c r="C612" s="4">
        <v>14.244999999999999</v>
      </c>
      <c r="D612" s="4">
        <v>5.0999999999999997E-2</v>
      </c>
      <c r="E612" s="4">
        <v>509.91896300000002</v>
      </c>
      <c r="F612" s="4">
        <v>169.8</v>
      </c>
      <c r="G612" s="4">
        <v>21</v>
      </c>
      <c r="H612" s="4">
        <v>193.4</v>
      </c>
      <c r="J612" s="4">
        <v>0.7</v>
      </c>
      <c r="K612" s="4">
        <v>0.87919999999999998</v>
      </c>
      <c r="L612" s="4">
        <v>12.5246</v>
      </c>
      <c r="M612" s="4">
        <v>4.48E-2</v>
      </c>
      <c r="N612" s="4">
        <v>149.32</v>
      </c>
      <c r="O612" s="4">
        <v>18.441099999999999</v>
      </c>
      <c r="P612" s="4">
        <v>167.8</v>
      </c>
      <c r="Q612" s="4">
        <v>112.538</v>
      </c>
      <c r="R612" s="4">
        <v>13.8985</v>
      </c>
      <c r="S612" s="4">
        <v>126.4</v>
      </c>
      <c r="T612" s="4">
        <v>193.39699999999999</v>
      </c>
      <c r="W612" s="4">
        <v>0</v>
      </c>
      <c r="X612" s="4">
        <v>0.61550000000000005</v>
      </c>
      <c r="Y612" s="4">
        <v>11.9</v>
      </c>
      <c r="Z612" s="4">
        <v>879</v>
      </c>
      <c r="AA612" s="4">
        <v>909</v>
      </c>
      <c r="AB612" s="4">
        <v>848</v>
      </c>
      <c r="AC612" s="4">
        <v>47</v>
      </c>
      <c r="AD612" s="4">
        <v>5.46</v>
      </c>
      <c r="AE612" s="4">
        <v>0.13</v>
      </c>
      <c r="AF612" s="4">
        <v>989</v>
      </c>
      <c r="AG612" s="4">
        <v>-11</v>
      </c>
      <c r="AH612" s="4">
        <v>8</v>
      </c>
      <c r="AI612" s="4">
        <v>27</v>
      </c>
      <c r="AJ612" s="4">
        <v>190</v>
      </c>
      <c r="AK612" s="4">
        <v>139</v>
      </c>
      <c r="AL612" s="4">
        <v>2.2000000000000002</v>
      </c>
      <c r="AM612" s="4">
        <v>195</v>
      </c>
      <c r="AN612" s="4" t="s">
        <v>155</v>
      </c>
      <c r="AO612" s="4">
        <v>2</v>
      </c>
      <c r="AP612" s="5">
        <v>0.92299768518518521</v>
      </c>
      <c r="AQ612" s="4">
        <v>47.160442000000003</v>
      </c>
      <c r="AR612" s="4">
        <v>-88.484132000000002</v>
      </c>
      <c r="AS612" s="4">
        <v>313.8</v>
      </c>
      <c r="AT612" s="4">
        <v>35.200000000000003</v>
      </c>
      <c r="AU612" s="4">
        <v>12</v>
      </c>
      <c r="AV612" s="4">
        <v>10</v>
      </c>
      <c r="AW612" s="4" t="s">
        <v>229</v>
      </c>
      <c r="AX612" s="4">
        <v>1.4</v>
      </c>
      <c r="AY612" s="4">
        <v>1.712887</v>
      </c>
      <c r="AZ612" s="4">
        <v>2.2128869999999998</v>
      </c>
      <c r="BA612" s="4">
        <v>14.023</v>
      </c>
      <c r="BB612" s="4">
        <v>14.85</v>
      </c>
      <c r="BC612" s="4">
        <v>1.06</v>
      </c>
      <c r="BD612" s="4">
        <v>13.734</v>
      </c>
      <c r="BE612" s="4">
        <v>3017.6039999999998</v>
      </c>
      <c r="BF612" s="4">
        <v>6.875</v>
      </c>
      <c r="BG612" s="4">
        <v>3.7669999999999999</v>
      </c>
      <c r="BH612" s="4">
        <v>0.46500000000000002</v>
      </c>
      <c r="BI612" s="4">
        <v>4.2329999999999997</v>
      </c>
      <c r="BJ612" s="4">
        <v>2.839</v>
      </c>
      <c r="BK612" s="4">
        <v>0.35099999999999998</v>
      </c>
      <c r="BL612" s="4">
        <v>3.19</v>
      </c>
      <c r="BM612" s="4">
        <v>1.5408999999999999</v>
      </c>
      <c r="BQ612" s="4">
        <v>107.821</v>
      </c>
      <c r="BR612" s="4">
        <v>0.45589800000000003</v>
      </c>
      <c r="BS612" s="4">
        <v>-5</v>
      </c>
      <c r="BT612" s="4">
        <v>2.6102E-2</v>
      </c>
      <c r="BU612" s="4">
        <v>11.141007</v>
      </c>
      <c r="BV612" s="4">
        <v>0.52725999999999995</v>
      </c>
    </row>
    <row r="613" spans="1:74" x14ac:dyDescent="0.25">
      <c r="A613" s="2">
        <v>42068</v>
      </c>
      <c r="B613" s="3">
        <v>6.3078703703703708E-3</v>
      </c>
      <c r="C613" s="4">
        <v>14.72</v>
      </c>
      <c r="D613" s="4">
        <v>0.10340000000000001</v>
      </c>
      <c r="E613" s="4">
        <v>1034.14966</v>
      </c>
      <c r="F613" s="4">
        <v>183.9</v>
      </c>
      <c r="G613" s="4">
        <v>20.8</v>
      </c>
      <c r="H613" s="4">
        <v>293</v>
      </c>
      <c r="J613" s="4">
        <v>0.7</v>
      </c>
      <c r="K613" s="4">
        <v>0.875</v>
      </c>
      <c r="L613" s="4">
        <v>12.880699999999999</v>
      </c>
      <c r="M613" s="4">
        <v>9.0499999999999997E-2</v>
      </c>
      <c r="N613" s="4">
        <v>160.8801</v>
      </c>
      <c r="O613" s="4">
        <v>18.200800000000001</v>
      </c>
      <c r="P613" s="4">
        <v>179.1</v>
      </c>
      <c r="Q613" s="4">
        <v>121.2505</v>
      </c>
      <c r="R613" s="4">
        <v>13.7174</v>
      </c>
      <c r="S613" s="4">
        <v>135</v>
      </c>
      <c r="T613" s="4">
        <v>293.00259999999997</v>
      </c>
      <c r="W613" s="4">
        <v>0</v>
      </c>
      <c r="X613" s="4">
        <v>0.61250000000000004</v>
      </c>
      <c r="Y613" s="4">
        <v>11.9</v>
      </c>
      <c r="Z613" s="4">
        <v>880</v>
      </c>
      <c r="AA613" s="4">
        <v>908</v>
      </c>
      <c r="AB613" s="4">
        <v>852</v>
      </c>
      <c r="AC613" s="4">
        <v>47</v>
      </c>
      <c r="AD613" s="4">
        <v>5.46</v>
      </c>
      <c r="AE613" s="4">
        <v>0.13</v>
      </c>
      <c r="AF613" s="4">
        <v>989</v>
      </c>
      <c r="AG613" s="4">
        <v>-11</v>
      </c>
      <c r="AH613" s="4">
        <v>8</v>
      </c>
      <c r="AI613" s="4">
        <v>27</v>
      </c>
      <c r="AJ613" s="4">
        <v>189.9</v>
      </c>
      <c r="AK613" s="4">
        <v>139</v>
      </c>
      <c r="AL613" s="4">
        <v>2.1</v>
      </c>
      <c r="AM613" s="4">
        <v>195</v>
      </c>
      <c r="AN613" s="4" t="s">
        <v>155</v>
      </c>
      <c r="AO613" s="4">
        <v>2</v>
      </c>
      <c r="AP613" s="5">
        <v>0.92299768518518521</v>
      </c>
      <c r="AQ613" s="4">
        <v>47.160521000000003</v>
      </c>
      <c r="AR613" s="4">
        <v>-88.484106999999995</v>
      </c>
      <c r="AS613" s="4">
        <v>313.89999999999998</v>
      </c>
      <c r="AT613" s="4">
        <v>35.5</v>
      </c>
      <c r="AU613" s="4">
        <v>12</v>
      </c>
      <c r="AV613" s="4">
        <v>10</v>
      </c>
      <c r="AW613" s="4" t="s">
        <v>229</v>
      </c>
      <c r="AX613" s="4">
        <v>1.569369</v>
      </c>
      <c r="AY613" s="4">
        <v>1.9129130000000001</v>
      </c>
      <c r="AZ613" s="4">
        <v>2.4693689999999999</v>
      </c>
      <c r="BA613" s="4">
        <v>14.023</v>
      </c>
      <c r="BB613" s="4">
        <v>14.33</v>
      </c>
      <c r="BC613" s="4">
        <v>1.02</v>
      </c>
      <c r="BD613" s="4">
        <v>14.281000000000001</v>
      </c>
      <c r="BE613" s="4">
        <v>3004.8119999999999</v>
      </c>
      <c r="BF613" s="4">
        <v>13.436</v>
      </c>
      <c r="BG613" s="4">
        <v>3.93</v>
      </c>
      <c r="BH613" s="4">
        <v>0.44500000000000001</v>
      </c>
      <c r="BI613" s="4">
        <v>4.375</v>
      </c>
      <c r="BJ613" s="4">
        <v>2.9620000000000002</v>
      </c>
      <c r="BK613" s="4">
        <v>0.33500000000000002</v>
      </c>
      <c r="BL613" s="4">
        <v>3.2970000000000002</v>
      </c>
      <c r="BM613" s="4">
        <v>2.2603</v>
      </c>
      <c r="BQ613" s="4">
        <v>103.89700000000001</v>
      </c>
      <c r="BR613" s="4">
        <v>0.45979399999999998</v>
      </c>
      <c r="BS613" s="4">
        <v>-5</v>
      </c>
      <c r="BT613" s="4">
        <v>2.7203999999999999E-2</v>
      </c>
      <c r="BU613" s="4">
        <v>11.236216000000001</v>
      </c>
      <c r="BV613" s="4">
        <v>0.54952100000000004</v>
      </c>
    </row>
    <row r="614" spans="1:74" x14ac:dyDescent="0.25">
      <c r="A614" s="2">
        <v>42068</v>
      </c>
      <c r="B614" s="3">
        <v>6.3194444444444444E-3</v>
      </c>
      <c r="C614" s="4">
        <v>14.39</v>
      </c>
      <c r="D614" s="4">
        <v>0.1</v>
      </c>
      <c r="E614" s="4">
        <v>1000.1360539999999</v>
      </c>
      <c r="F614" s="4">
        <v>183.9</v>
      </c>
      <c r="G614" s="4">
        <v>20.7</v>
      </c>
      <c r="H614" s="4">
        <v>285.8</v>
      </c>
      <c r="J614" s="4">
        <v>0.8</v>
      </c>
      <c r="K614" s="4">
        <v>0.87760000000000005</v>
      </c>
      <c r="L614" s="4">
        <v>12.628299999999999</v>
      </c>
      <c r="M614" s="4">
        <v>8.7800000000000003E-2</v>
      </c>
      <c r="N614" s="4">
        <v>161.38900000000001</v>
      </c>
      <c r="O614" s="4">
        <v>18.1661</v>
      </c>
      <c r="P614" s="4">
        <v>179.6</v>
      </c>
      <c r="Q614" s="4">
        <v>121.634</v>
      </c>
      <c r="R614" s="4">
        <v>13.6913</v>
      </c>
      <c r="S614" s="4">
        <v>135.30000000000001</v>
      </c>
      <c r="T614" s="4">
        <v>285.84910000000002</v>
      </c>
      <c r="W614" s="4">
        <v>0</v>
      </c>
      <c r="X614" s="4">
        <v>0.70209999999999995</v>
      </c>
      <c r="Y614" s="4">
        <v>11.9</v>
      </c>
      <c r="Z614" s="4">
        <v>881</v>
      </c>
      <c r="AA614" s="4">
        <v>908</v>
      </c>
      <c r="AB614" s="4">
        <v>854</v>
      </c>
      <c r="AC614" s="4">
        <v>47</v>
      </c>
      <c r="AD614" s="4">
        <v>5.46</v>
      </c>
      <c r="AE614" s="4">
        <v>0.13</v>
      </c>
      <c r="AF614" s="4">
        <v>989</v>
      </c>
      <c r="AG614" s="4">
        <v>-11</v>
      </c>
      <c r="AH614" s="4">
        <v>8</v>
      </c>
      <c r="AI614" s="4">
        <v>27</v>
      </c>
      <c r="AJ614" s="4">
        <v>189</v>
      </c>
      <c r="AK614" s="4">
        <v>138.9</v>
      </c>
      <c r="AL614" s="4">
        <v>2.1</v>
      </c>
      <c r="AM614" s="4">
        <v>195</v>
      </c>
      <c r="AN614" s="4" t="s">
        <v>155</v>
      </c>
      <c r="AO614" s="4">
        <v>2</v>
      </c>
      <c r="AP614" s="5">
        <v>0.92300925925925925</v>
      </c>
      <c r="AQ614" s="4">
        <v>47.160736</v>
      </c>
      <c r="AR614" s="4">
        <v>-88.484018000000006</v>
      </c>
      <c r="AS614" s="4">
        <v>314.2</v>
      </c>
      <c r="AT614" s="4">
        <v>35.5</v>
      </c>
      <c r="AU614" s="4">
        <v>12</v>
      </c>
      <c r="AV614" s="4">
        <v>9</v>
      </c>
      <c r="AW614" s="4" t="s">
        <v>246</v>
      </c>
      <c r="AX614" s="4">
        <v>1.7565</v>
      </c>
      <c r="AY614" s="4">
        <v>2.0565000000000002</v>
      </c>
      <c r="AZ614" s="4">
        <v>2.7130000000000001</v>
      </c>
      <c r="BA614" s="4">
        <v>14.023</v>
      </c>
      <c r="BB614" s="4">
        <v>14.64</v>
      </c>
      <c r="BC614" s="4">
        <v>1.04</v>
      </c>
      <c r="BD614" s="4">
        <v>13.948</v>
      </c>
      <c r="BE614" s="4">
        <v>3005.2550000000001</v>
      </c>
      <c r="BF614" s="4">
        <v>13.294</v>
      </c>
      <c r="BG614" s="4">
        <v>4.0220000000000002</v>
      </c>
      <c r="BH614" s="4">
        <v>0.45300000000000001</v>
      </c>
      <c r="BI614" s="4">
        <v>4.4749999999999996</v>
      </c>
      <c r="BJ614" s="4">
        <v>3.0310000000000001</v>
      </c>
      <c r="BK614" s="4">
        <v>0.34100000000000003</v>
      </c>
      <c r="BL614" s="4">
        <v>3.3730000000000002</v>
      </c>
      <c r="BM614" s="4">
        <v>2.2494999999999998</v>
      </c>
      <c r="BQ614" s="4">
        <v>121.48399999999999</v>
      </c>
      <c r="BR614" s="4">
        <v>0.49251400000000001</v>
      </c>
      <c r="BS614" s="4">
        <v>-5</v>
      </c>
      <c r="BT614" s="4">
        <v>2.8795999999999999E-2</v>
      </c>
      <c r="BU614" s="4">
        <v>12.035811000000001</v>
      </c>
      <c r="BV614" s="4">
        <v>0.58167899999999995</v>
      </c>
    </row>
    <row r="615" spans="1:74" x14ac:dyDescent="0.25">
      <c r="A615" s="2">
        <v>42068</v>
      </c>
      <c r="B615" s="3">
        <v>6.3310185185185197E-3</v>
      </c>
      <c r="C615" s="4">
        <v>14.122</v>
      </c>
      <c r="D615" s="4">
        <v>4.3900000000000002E-2</v>
      </c>
      <c r="E615" s="4">
        <v>439.44535100000002</v>
      </c>
      <c r="F615" s="4">
        <v>204.7</v>
      </c>
      <c r="G615" s="4">
        <v>39.200000000000003</v>
      </c>
      <c r="H615" s="4">
        <v>223</v>
      </c>
      <c r="J615" s="4">
        <v>0.8</v>
      </c>
      <c r="K615" s="4">
        <v>0.88009999999999999</v>
      </c>
      <c r="L615" s="4">
        <v>12.429</v>
      </c>
      <c r="M615" s="4">
        <v>3.8699999999999998E-2</v>
      </c>
      <c r="N615" s="4">
        <v>180.19640000000001</v>
      </c>
      <c r="O615" s="4">
        <v>34.466799999999999</v>
      </c>
      <c r="P615" s="4">
        <v>214.7</v>
      </c>
      <c r="Q615" s="4">
        <v>135.80860000000001</v>
      </c>
      <c r="R615" s="4">
        <v>25.976600000000001</v>
      </c>
      <c r="S615" s="4">
        <v>161.80000000000001</v>
      </c>
      <c r="T615" s="4">
        <v>222.97499999999999</v>
      </c>
      <c r="W615" s="4">
        <v>0</v>
      </c>
      <c r="X615" s="4">
        <v>0.70409999999999995</v>
      </c>
      <c r="Y615" s="4">
        <v>11.9</v>
      </c>
      <c r="Z615" s="4">
        <v>880</v>
      </c>
      <c r="AA615" s="4">
        <v>911</v>
      </c>
      <c r="AB615" s="4">
        <v>853</v>
      </c>
      <c r="AC615" s="4">
        <v>47</v>
      </c>
      <c r="AD615" s="4">
        <v>5.46</v>
      </c>
      <c r="AE615" s="4">
        <v>0.13</v>
      </c>
      <c r="AF615" s="4">
        <v>989</v>
      </c>
      <c r="AG615" s="4">
        <v>-11</v>
      </c>
      <c r="AH615" s="4">
        <v>8</v>
      </c>
      <c r="AI615" s="4">
        <v>27</v>
      </c>
      <c r="AJ615" s="4">
        <v>189</v>
      </c>
      <c r="AK615" s="4">
        <v>138</v>
      </c>
      <c r="AL615" s="4">
        <v>1.9</v>
      </c>
      <c r="AM615" s="4">
        <v>195</v>
      </c>
      <c r="AN615" s="4" t="s">
        <v>155</v>
      </c>
      <c r="AO615" s="4">
        <v>2</v>
      </c>
      <c r="AP615" s="5">
        <v>0.92303240740740744</v>
      </c>
      <c r="AQ615" s="4">
        <v>47.160938999999999</v>
      </c>
      <c r="AR615" s="4">
        <v>-88.483953</v>
      </c>
      <c r="AS615" s="4">
        <v>314.7</v>
      </c>
      <c r="AT615" s="4">
        <v>35.700000000000003</v>
      </c>
      <c r="AU615" s="4">
        <v>12</v>
      </c>
      <c r="AV615" s="4">
        <v>11</v>
      </c>
      <c r="AW615" s="4" t="s">
        <v>229</v>
      </c>
      <c r="AX615" s="4">
        <v>2.0825</v>
      </c>
      <c r="AY615" s="4">
        <v>1.4784999999999999</v>
      </c>
      <c r="AZ615" s="4">
        <v>3.0259999999999998</v>
      </c>
      <c r="BA615" s="4">
        <v>14.023</v>
      </c>
      <c r="BB615" s="4">
        <v>14.97</v>
      </c>
      <c r="BC615" s="4">
        <v>1.07</v>
      </c>
      <c r="BD615" s="4">
        <v>13.617000000000001</v>
      </c>
      <c r="BE615" s="4">
        <v>3018.3339999999998</v>
      </c>
      <c r="BF615" s="4">
        <v>5.9779999999999998</v>
      </c>
      <c r="BG615" s="4">
        <v>4.5830000000000002</v>
      </c>
      <c r="BH615" s="4">
        <v>0.877</v>
      </c>
      <c r="BI615" s="4">
        <v>5.4589999999999996</v>
      </c>
      <c r="BJ615" s="4">
        <v>3.4540000000000002</v>
      </c>
      <c r="BK615" s="4">
        <v>0.66100000000000003</v>
      </c>
      <c r="BL615" s="4">
        <v>4.1139999999999999</v>
      </c>
      <c r="BM615" s="4">
        <v>1.7906</v>
      </c>
      <c r="BQ615" s="4">
        <v>124.33</v>
      </c>
      <c r="BR615" s="4">
        <v>0.41155000000000003</v>
      </c>
      <c r="BS615" s="4">
        <v>-5</v>
      </c>
      <c r="BT615" s="4">
        <v>2.7203999999999999E-2</v>
      </c>
      <c r="BU615" s="4">
        <v>10.057252999999999</v>
      </c>
      <c r="BV615" s="4">
        <v>0.54952100000000004</v>
      </c>
    </row>
    <row r="616" spans="1:74" x14ac:dyDescent="0.25">
      <c r="A616" s="2">
        <v>42068</v>
      </c>
      <c r="B616" s="3">
        <v>6.3425925925925915E-3</v>
      </c>
      <c r="C616" s="4">
        <v>14.054</v>
      </c>
      <c r="D616" s="4">
        <v>2.2499999999999999E-2</v>
      </c>
      <c r="E616" s="4">
        <v>224.88095200000001</v>
      </c>
      <c r="F616" s="4">
        <v>202.1</v>
      </c>
      <c r="G616" s="4">
        <v>45.7</v>
      </c>
      <c r="H616" s="4">
        <v>222.2</v>
      </c>
      <c r="J616" s="4">
        <v>0.8</v>
      </c>
      <c r="K616" s="4">
        <v>0.88090000000000002</v>
      </c>
      <c r="L616" s="4">
        <v>12.3796</v>
      </c>
      <c r="M616" s="4">
        <v>1.9800000000000002E-2</v>
      </c>
      <c r="N616" s="4">
        <v>178.03639999999999</v>
      </c>
      <c r="O616" s="4">
        <v>40.255000000000003</v>
      </c>
      <c r="P616" s="4">
        <v>218.3</v>
      </c>
      <c r="Q616" s="4">
        <v>134.1806</v>
      </c>
      <c r="R616" s="4">
        <v>30.338999999999999</v>
      </c>
      <c r="S616" s="4">
        <v>164.5</v>
      </c>
      <c r="T616" s="4">
        <v>222.21899999999999</v>
      </c>
      <c r="W616" s="4">
        <v>0</v>
      </c>
      <c r="X616" s="4">
        <v>0.70469999999999999</v>
      </c>
      <c r="Y616" s="4">
        <v>11.9</v>
      </c>
      <c r="Z616" s="4">
        <v>879</v>
      </c>
      <c r="AA616" s="4">
        <v>909</v>
      </c>
      <c r="AB616" s="4">
        <v>851</v>
      </c>
      <c r="AC616" s="4">
        <v>47</v>
      </c>
      <c r="AD616" s="4">
        <v>5.46</v>
      </c>
      <c r="AE616" s="4">
        <v>0.13</v>
      </c>
      <c r="AF616" s="4">
        <v>989</v>
      </c>
      <c r="AG616" s="4">
        <v>-11</v>
      </c>
      <c r="AH616" s="4">
        <v>8</v>
      </c>
      <c r="AI616" s="4">
        <v>27.102</v>
      </c>
      <c r="AJ616" s="4">
        <v>189</v>
      </c>
      <c r="AK616" s="4">
        <v>138</v>
      </c>
      <c r="AL616" s="4">
        <v>1.9</v>
      </c>
      <c r="AM616" s="4">
        <v>195</v>
      </c>
      <c r="AN616" s="4" t="s">
        <v>155</v>
      </c>
      <c r="AO616" s="4">
        <v>2</v>
      </c>
      <c r="AP616" s="5">
        <v>0.92304398148148159</v>
      </c>
      <c r="AQ616" s="4">
        <v>47.161088999999997</v>
      </c>
      <c r="AR616" s="4">
        <v>-88.483936</v>
      </c>
      <c r="AS616" s="4">
        <v>315</v>
      </c>
      <c r="AT616" s="4">
        <v>36.4</v>
      </c>
      <c r="AU616" s="4">
        <v>12</v>
      </c>
      <c r="AV616" s="4">
        <v>11</v>
      </c>
      <c r="AW616" s="4" t="s">
        <v>228</v>
      </c>
      <c r="AX616" s="4">
        <v>2.3565</v>
      </c>
      <c r="AY616" s="4">
        <v>1.113</v>
      </c>
      <c r="AZ616" s="4">
        <v>3.2565</v>
      </c>
      <c r="BA616" s="4">
        <v>14.023</v>
      </c>
      <c r="BB616" s="4">
        <v>15.06</v>
      </c>
      <c r="BC616" s="4">
        <v>1.07</v>
      </c>
      <c r="BD616" s="4">
        <v>13.526</v>
      </c>
      <c r="BE616" s="4">
        <v>3022.933</v>
      </c>
      <c r="BF616" s="4">
        <v>3.0790000000000002</v>
      </c>
      <c r="BG616" s="4">
        <v>4.5529999999999999</v>
      </c>
      <c r="BH616" s="4">
        <v>1.0289999999999999</v>
      </c>
      <c r="BI616" s="4">
        <v>5.5819999999999999</v>
      </c>
      <c r="BJ616" s="4">
        <v>3.431</v>
      </c>
      <c r="BK616" s="4">
        <v>0.77600000000000002</v>
      </c>
      <c r="BL616" s="4">
        <v>4.2069999999999999</v>
      </c>
      <c r="BM616" s="4">
        <v>1.7944</v>
      </c>
      <c r="BQ616" s="4">
        <v>125.116</v>
      </c>
      <c r="BR616" s="4">
        <v>0.43706</v>
      </c>
      <c r="BS616" s="4">
        <v>-5</v>
      </c>
      <c r="BT616" s="4">
        <v>2.8898E-2</v>
      </c>
      <c r="BU616" s="4">
        <v>10.680654000000001</v>
      </c>
      <c r="BV616" s="4">
        <v>0.58374000000000004</v>
      </c>
    </row>
    <row r="617" spans="1:74" x14ac:dyDescent="0.25">
      <c r="A617" s="2">
        <v>42068</v>
      </c>
      <c r="B617" s="3">
        <v>6.3541666666666668E-3</v>
      </c>
      <c r="C617" s="4">
        <v>14.032999999999999</v>
      </c>
      <c r="D617" s="4">
        <v>1.7500000000000002E-2</v>
      </c>
      <c r="E617" s="4">
        <v>175.07870800000001</v>
      </c>
      <c r="F617" s="4">
        <v>178.8</v>
      </c>
      <c r="G617" s="4">
        <v>33.200000000000003</v>
      </c>
      <c r="H617" s="4">
        <v>192.3</v>
      </c>
      <c r="J617" s="4">
        <v>0.76</v>
      </c>
      <c r="K617" s="4">
        <v>0.88109999999999999</v>
      </c>
      <c r="L617" s="4">
        <v>12.3643</v>
      </c>
      <c r="M617" s="4">
        <v>1.54E-2</v>
      </c>
      <c r="N617" s="4">
        <v>157.5692</v>
      </c>
      <c r="O617" s="4">
        <v>29.252099999999999</v>
      </c>
      <c r="P617" s="4">
        <v>186.8</v>
      </c>
      <c r="Q617" s="4">
        <v>118.7552</v>
      </c>
      <c r="R617" s="4">
        <v>22.046399999999998</v>
      </c>
      <c r="S617" s="4">
        <v>140.80000000000001</v>
      </c>
      <c r="T617" s="4">
        <v>192.3485</v>
      </c>
      <c r="W617" s="4">
        <v>0</v>
      </c>
      <c r="X617" s="4">
        <v>0.6673</v>
      </c>
      <c r="Y617" s="4">
        <v>11.9</v>
      </c>
      <c r="Z617" s="4">
        <v>880</v>
      </c>
      <c r="AA617" s="4">
        <v>910</v>
      </c>
      <c r="AB617" s="4">
        <v>854</v>
      </c>
      <c r="AC617" s="4">
        <v>47</v>
      </c>
      <c r="AD617" s="4">
        <v>5.46</v>
      </c>
      <c r="AE617" s="4">
        <v>0.13</v>
      </c>
      <c r="AF617" s="4">
        <v>989</v>
      </c>
      <c r="AG617" s="4">
        <v>-11</v>
      </c>
      <c r="AH617" s="4">
        <v>8</v>
      </c>
      <c r="AI617" s="4">
        <v>28</v>
      </c>
      <c r="AJ617" s="4">
        <v>189</v>
      </c>
      <c r="AK617" s="4">
        <v>138</v>
      </c>
      <c r="AL617" s="4">
        <v>1.9</v>
      </c>
      <c r="AM617" s="4">
        <v>195</v>
      </c>
      <c r="AN617" s="4" t="s">
        <v>155</v>
      </c>
      <c r="AO617" s="4">
        <v>2</v>
      </c>
      <c r="AP617" s="5">
        <v>0.92305555555555552</v>
      </c>
      <c r="AQ617" s="4">
        <v>47.161237</v>
      </c>
      <c r="AR617" s="4">
        <v>-88.483932999999993</v>
      </c>
      <c r="AS617" s="4">
        <v>315.2</v>
      </c>
      <c r="AT617" s="4">
        <v>36.4</v>
      </c>
      <c r="AU617" s="4">
        <v>12</v>
      </c>
      <c r="AV617" s="4">
        <v>11</v>
      </c>
      <c r="AW617" s="4" t="s">
        <v>228</v>
      </c>
      <c r="AX617" s="4">
        <v>1.835564</v>
      </c>
      <c r="AY617" s="4">
        <v>1.3128869999999999</v>
      </c>
      <c r="AZ617" s="4">
        <v>2.6226769999999999</v>
      </c>
      <c r="BA617" s="4">
        <v>14.023</v>
      </c>
      <c r="BB617" s="4">
        <v>15.09</v>
      </c>
      <c r="BC617" s="4">
        <v>1.08</v>
      </c>
      <c r="BD617" s="4">
        <v>13.496</v>
      </c>
      <c r="BE617" s="4">
        <v>3024.7350000000001</v>
      </c>
      <c r="BF617" s="4">
        <v>2.4020000000000001</v>
      </c>
      <c r="BG617" s="4">
        <v>4.0369999999999999</v>
      </c>
      <c r="BH617" s="4">
        <v>0.749</v>
      </c>
      <c r="BI617" s="4">
        <v>4.7859999999999996</v>
      </c>
      <c r="BJ617" s="4">
        <v>3.0419999999999998</v>
      </c>
      <c r="BK617" s="4">
        <v>0.56499999999999995</v>
      </c>
      <c r="BL617" s="4">
        <v>3.6070000000000002</v>
      </c>
      <c r="BM617" s="4">
        <v>1.5561</v>
      </c>
      <c r="BQ617" s="4">
        <v>118.691</v>
      </c>
      <c r="BR617" s="4">
        <v>0.46246999999999999</v>
      </c>
      <c r="BS617" s="4">
        <v>-5</v>
      </c>
      <c r="BT617" s="4">
        <v>2.7897999999999999E-2</v>
      </c>
      <c r="BU617" s="4">
        <v>11.301610999999999</v>
      </c>
      <c r="BV617" s="4">
        <v>0.56354000000000004</v>
      </c>
    </row>
    <row r="618" spans="1:74" x14ac:dyDescent="0.25">
      <c r="A618" s="2">
        <v>42068</v>
      </c>
      <c r="B618" s="3">
        <v>6.3657407407407404E-3</v>
      </c>
      <c r="C618" s="4">
        <v>14.11</v>
      </c>
      <c r="D618" s="4">
        <v>4.0899999999999999E-2</v>
      </c>
      <c r="E618" s="4">
        <v>408.69243399999999</v>
      </c>
      <c r="F618" s="4">
        <v>176.9</v>
      </c>
      <c r="G618" s="4">
        <v>18.899999999999999</v>
      </c>
      <c r="H618" s="4">
        <v>212.1</v>
      </c>
      <c r="J618" s="4">
        <v>0.7</v>
      </c>
      <c r="K618" s="4">
        <v>0.88029999999999997</v>
      </c>
      <c r="L618" s="4">
        <v>12.420299999999999</v>
      </c>
      <c r="M618" s="4">
        <v>3.5999999999999997E-2</v>
      </c>
      <c r="N618" s="4">
        <v>155.72630000000001</v>
      </c>
      <c r="O618" s="4">
        <v>16.633500000000002</v>
      </c>
      <c r="P618" s="4">
        <v>172.4</v>
      </c>
      <c r="Q618" s="4">
        <v>117.36620000000001</v>
      </c>
      <c r="R618" s="4">
        <v>12.536199999999999</v>
      </c>
      <c r="S618" s="4">
        <v>129.9</v>
      </c>
      <c r="T618" s="4">
        <v>212.142</v>
      </c>
      <c r="W618" s="4">
        <v>0</v>
      </c>
      <c r="X618" s="4">
        <v>0.61619999999999997</v>
      </c>
      <c r="Y618" s="4">
        <v>11.9</v>
      </c>
      <c r="Z618" s="4">
        <v>880</v>
      </c>
      <c r="AA618" s="4">
        <v>912</v>
      </c>
      <c r="AB618" s="4">
        <v>850</v>
      </c>
      <c r="AC618" s="4">
        <v>47</v>
      </c>
      <c r="AD618" s="4">
        <v>5.46</v>
      </c>
      <c r="AE618" s="4">
        <v>0.13</v>
      </c>
      <c r="AF618" s="4">
        <v>989</v>
      </c>
      <c r="AG618" s="4">
        <v>-11</v>
      </c>
      <c r="AH618" s="4">
        <v>8</v>
      </c>
      <c r="AI618" s="4">
        <v>27.898</v>
      </c>
      <c r="AJ618" s="4">
        <v>189</v>
      </c>
      <c r="AK618" s="4">
        <v>137.9</v>
      </c>
      <c r="AL618" s="4">
        <v>1.9</v>
      </c>
      <c r="AM618" s="4">
        <v>195</v>
      </c>
      <c r="AN618" s="4" t="s">
        <v>155</v>
      </c>
      <c r="AO618" s="4">
        <v>2</v>
      </c>
      <c r="AP618" s="5">
        <v>0.92306712962962967</v>
      </c>
      <c r="AQ618" s="4">
        <v>47.161382000000003</v>
      </c>
      <c r="AR618" s="4">
        <v>-88.483945000000006</v>
      </c>
      <c r="AS618" s="4">
        <v>315.5</v>
      </c>
      <c r="AT618" s="4">
        <v>36</v>
      </c>
      <c r="AU618" s="4">
        <v>12</v>
      </c>
      <c r="AV618" s="4">
        <v>11</v>
      </c>
      <c r="AW618" s="4" t="s">
        <v>228</v>
      </c>
      <c r="AX618" s="4">
        <v>1.4</v>
      </c>
      <c r="AY618" s="4">
        <v>1.512913</v>
      </c>
      <c r="AZ618" s="4">
        <v>2.1564559999999999</v>
      </c>
      <c r="BA618" s="4">
        <v>14.023</v>
      </c>
      <c r="BB618" s="4">
        <v>14.99</v>
      </c>
      <c r="BC618" s="4">
        <v>1.07</v>
      </c>
      <c r="BD618" s="4">
        <v>13.601000000000001</v>
      </c>
      <c r="BE618" s="4">
        <v>3019.2489999999998</v>
      </c>
      <c r="BF618" s="4">
        <v>5.5659999999999998</v>
      </c>
      <c r="BG618" s="4">
        <v>3.964</v>
      </c>
      <c r="BH618" s="4">
        <v>0.42299999999999999</v>
      </c>
      <c r="BI618" s="4">
        <v>4.3879999999999999</v>
      </c>
      <c r="BJ618" s="4">
        <v>2.988</v>
      </c>
      <c r="BK618" s="4">
        <v>0.31900000000000001</v>
      </c>
      <c r="BL618" s="4">
        <v>3.3069999999999999</v>
      </c>
      <c r="BM618" s="4">
        <v>1.7053</v>
      </c>
      <c r="BQ618" s="4">
        <v>108.913</v>
      </c>
      <c r="BR618" s="4">
        <v>0.44869399999999998</v>
      </c>
      <c r="BS618" s="4">
        <v>-5</v>
      </c>
      <c r="BT618" s="4">
        <v>2.6693999999999999E-2</v>
      </c>
      <c r="BU618" s="4">
        <v>10.96496</v>
      </c>
      <c r="BV618" s="4">
        <v>0.539219</v>
      </c>
    </row>
    <row r="619" spans="1:74" x14ac:dyDescent="0.25">
      <c r="A619" s="2">
        <v>42068</v>
      </c>
      <c r="B619" s="3">
        <v>6.3773148148148148E-3</v>
      </c>
      <c r="C619" s="4">
        <v>14.686</v>
      </c>
      <c r="D619" s="4">
        <v>0.2248</v>
      </c>
      <c r="E619" s="4">
        <v>2248.381601</v>
      </c>
      <c r="F619" s="4">
        <v>185.9</v>
      </c>
      <c r="G619" s="4">
        <v>45.9</v>
      </c>
      <c r="H619" s="4">
        <v>258.2</v>
      </c>
      <c r="J619" s="4">
        <v>0.7</v>
      </c>
      <c r="K619" s="4">
        <v>0.87419999999999998</v>
      </c>
      <c r="L619" s="4">
        <v>12.8391</v>
      </c>
      <c r="M619" s="4">
        <v>0.1966</v>
      </c>
      <c r="N619" s="4">
        <v>162.5565</v>
      </c>
      <c r="O619" s="4">
        <v>40.158200000000001</v>
      </c>
      <c r="P619" s="4">
        <v>202.7</v>
      </c>
      <c r="Q619" s="4">
        <v>122.49460000000001</v>
      </c>
      <c r="R619" s="4">
        <v>30.261199999999999</v>
      </c>
      <c r="S619" s="4">
        <v>152.80000000000001</v>
      </c>
      <c r="T619" s="4">
        <v>258.1567</v>
      </c>
      <c r="W619" s="4">
        <v>0</v>
      </c>
      <c r="X619" s="4">
        <v>0.61199999999999999</v>
      </c>
      <c r="Y619" s="4">
        <v>11.9</v>
      </c>
      <c r="Z619" s="4">
        <v>882</v>
      </c>
      <c r="AA619" s="4">
        <v>915</v>
      </c>
      <c r="AB619" s="4">
        <v>854</v>
      </c>
      <c r="AC619" s="4">
        <v>47</v>
      </c>
      <c r="AD619" s="4">
        <v>5.41</v>
      </c>
      <c r="AE619" s="4">
        <v>0.12</v>
      </c>
      <c r="AF619" s="4">
        <v>989</v>
      </c>
      <c r="AG619" s="4">
        <v>-11.1</v>
      </c>
      <c r="AH619" s="4">
        <v>8</v>
      </c>
      <c r="AI619" s="4">
        <v>27</v>
      </c>
      <c r="AJ619" s="4">
        <v>189</v>
      </c>
      <c r="AK619" s="4">
        <v>137</v>
      </c>
      <c r="AL619" s="4">
        <v>1.9</v>
      </c>
      <c r="AM619" s="4">
        <v>195</v>
      </c>
      <c r="AN619" s="4" t="s">
        <v>155</v>
      </c>
      <c r="AO619" s="4">
        <v>2</v>
      </c>
      <c r="AP619" s="5">
        <v>0.92307870370370371</v>
      </c>
      <c r="AQ619" s="4">
        <v>47.161527</v>
      </c>
      <c r="AR619" s="4">
        <v>-88.483974000000003</v>
      </c>
      <c r="AS619" s="4">
        <v>315.8</v>
      </c>
      <c r="AT619" s="4">
        <v>36</v>
      </c>
      <c r="AU619" s="4">
        <v>12</v>
      </c>
      <c r="AV619" s="4">
        <v>11</v>
      </c>
      <c r="AW619" s="4" t="s">
        <v>228</v>
      </c>
      <c r="AX619" s="4">
        <v>1.4</v>
      </c>
      <c r="AY619" s="4">
        <v>1.6</v>
      </c>
      <c r="AZ619" s="4">
        <v>2.2000000000000002</v>
      </c>
      <c r="BA619" s="4">
        <v>14.023</v>
      </c>
      <c r="BB619" s="4">
        <v>14.24</v>
      </c>
      <c r="BC619" s="4">
        <v>1.02</v>
      </c>
      <c r="BD619" s="4">
        <v>14.388</v>
      </c>
      <c r="BE619" s="4">
        <v>2981.0770000000002</v>
      </c>
      <c r="BF619" s="4">
        <v>29.047000000000001</v>
      </c>
      <c r="BG619" s="4">
        <v>3.9529999999999998</v>
      </c>
      <c r="BH619" s="4">
        <v>0.97599999999999998</v>
      </c>
      <c r="BI619" s="4">
        <v>4.9290000000000003</v>
      </c>
      <c r="BJ619" s="4">
        <v>2.9780000000000002</v>
      </c>
      <c r="BK619" s="4">
        <v>0.73599999999999999</v>
      </c>
      <c r="BL619" s="4">
        <v>3.714</v>
      </c>
      <c r="BM619" s="4">
        <v>1.9822</v>
      </c>
      <c r="BQ619" s="4">
        <v>103.313</v>
      </c>
      <c r="BR619" s="4">
        <v>0.45262999999999998</v>
      </c>
      <c r="BS619" s="4">
        <v>-5</v>
      </c>
      <c r="BT619" s="4">
        <v>2.3694E-2</v>
      </c>
      <c r="BU619" s="4">
        <v>11.061146000000001</v>
      </c>
      <c r="BV619" s="4">
        <v>0.47861900000000002</v>
      </c>
    </row>
    <row r="620" spans="1:74" x14ac:dyDescent="0.25">
      <c r="A620" s="2">
        <v>42068</v>
      </c>
      <c r="B620" s="3">
        <v>6.3888888888888884E-3</v>
      </c>
      <c r="C620" s="4">
        <v>14.486000000000001</v>
      </c>
      <c r="D620" s="4">
        <v>1.0017</v>
      </c>
      <c r="E620" s="4">
        <v>10016.69506</v>
      </c>
      <c r="F620" s="4">
        <v>190</v>
      </c>
      <c r="G620" s="4">
        <v>66.8</v>
      </c>
      <c r="H620" s="4">
        <v>513.4</v>
      </c>
      <c r="J620" s="4">
        <v>0.9</v>
      </c>
      <c r="K620" s="4">
        <v>0.86870000000000003</v>
      </c>
      <c r="L620" s="4">
        <v>12.584</v>
      </c>
      <c r="M620" s="4">
        <v>0.87019999999999997</v>
      </c>
      <c r="N620" s="4">
        <v>165.0566</v>
      </c>
      <c r="O620" s="4">
        <v>58.0304</v>
      </c>
      <c r="P620" s="4">
        <v>223.1</v>
      </c>
      <c r="Q620" s="4">
        <v>124.2307</v>
      </c>
      <c r="R620" s="4">
        <v>43.676900000000003</v>
      </c>
      <c r="S620" s="4">
        <v>167.9</v>
      </c>
      <c r="T620" s="4">
        <v>513.41430000000003</v>
      </c>
      <c r="W620" s="4">
        <v>0</v>
      </c>
      <c r="X620" s="4">
        <v>0.78120000000000001</v>
      </c>
      <c r="Y620" s="4">
        <v>11.8</v>
      </c>
      <c r="Z620" s="4">
        <v>888</v>
      </c>
      <c r="AA620" s="4">
        <v>922</v>
      </c>
      <c r="AB620" s="4">
        <v>862</v>
      </c>
      <c r="AC620" s="4">
        <v>47</v>
      </c>
      <c r="AD620" s="4">
        <v>5.08</v>
      </c>
      <c r="AE620" s="4">
        <v>0.12</v>
      </c>
      <c r="AF620" s="4">
        <v>989</v>
      </c>
      <c r="AG620" s="4">
        <v>-11.9</v>
      </c>
      <c r="AH620" s="4">
        <v>8</v>
      </c>
      <c r="AI620" s="4">
        <v>27</v>
      </c>
      <c r="AJ620" s="4">
        <v>189</v>
      </c>
      <c r="AK620" s="4">
        <v>137</v>
      </c>
      <c r="AL620" s="4">
        <v>1.8</v>
      </c>
      <c r="AM620" s="4">
        <v>195</v>
      </c>
      <c r="AN620" s="4" t="s">
        <v>155</v>
      </c>
      <c r="AO620" s="4">
        <v>2</v>
      </c>
      <c r="AP620" s="5">
        <v>0.92309027777777775</v>
      </c>
      <c r="AQ620" s="4">
        <v>47.161669000000003</v>
      </c>
      <c r="AR620" s="4">
        <v>-88.484022999999993</v>
      </c>
      <c r="AS620" s="4">
        <v>315.8</v>
      </c>
      <c r="AT620" s="4">
        <v>36</v>
      </c>
      <c r="AU620" s="4">
        <v>12</v>
      </c>
      <c r="AV620" s="4">
        <v>11</v>
      </c>
      <c r="AW620" s="4" t="s">
        <v>228</v>
      </c>
      <c r="AX620" s="4">
        <v>1.4</v>
      </c>
      <c r="AY620" s="4">
        <v>1.656444</v>
      </c>
      <c r="AZ620" s="4">
        <v>2.2000000000000002</v>
      </c>
      <c r="BA620" s="4">
        <v>14.023</v>
      </c>
      <c r="BB620" s="4">
        <v>13.63</v>
      </c>
      <c r="BC620" s="4">
        <v>0.97</v>
      </c>
      <c r="BD620" s="4">
        <v>15.112</v>
      </c>
      <c r="BE620" s="4">
        <v>2825.4690000000001</v>
      </c>
      <c r="BF620" s="4">
        <v>124.352</v>
      </c>
      <c r="BG620" s="4">
        <v>3.8809999999999998</v>
      </c>
      <c r="BH620" s="4">
        <v>1.3640000000000001</v>
      </c>
      <c r="BI620" s="4">
        <v>5.2450000000000001</v>
      </c>
      <c r="BJ620" s="4">
        <v>2.9209999999999998</v>
      </c>
      <c r="BK620" s="4">
        <v>1.0269999999999999</v>
      </c>
      <c r="BL620" s="4">
        <v>3.948</v>
      </c>
      <c r="BM620" s="4">
        <v>3.8121</v>
      </c>
      <c r="BQ620" s="4">
        <v>127.52800000000001</v>
      </c>
      <c r="BR620" s="4">
        <v>0.51599799999999996</v>
      </c>
      <c r="BS620" s="4">
        <v>-5</v>
      </c>
      <c r="BT620" s="4">
        <v>2.1408E-2</v>
      </c>
      <c r="BU620" s="4">
        <v>12.609702</v>
      </c>
      <c r="BV620" s="4">
        <v>0.43244199999999999</v>
      </c>
    </row>
    <row r="621" spans="1:74" x14ac:dyDescent="0.25">
      <c r="A621" s="2">
        <v>42068</v>
      </c>
      <c r="B621" s="3">
        <v>6.4004629629629628E-3</v>
      </c>
      <c r="C621" s="4">
        <v>14.32</v>
      </c>
      <c r="D621" s="4">
        <v>1.2958000000000001</v>
      </c>
      <c r="E621" s="4">
        <v>12957.64214</v>
      </c>
      <c r="F621" s="4">
        <v>194</v>
      </c>
      <c r="G621" s="4">
        <v>70.2</v>
      </c>
      <c r="H621" s="4">
        <v>901</v>
      </c>
      <c r="J621" s="4">
        <v>1.05</v>
      </c>
      <c r="K621" s="4">
        <v>0.86709999999999998</v>
      </c>
      <c r="L621" s="4">
        <v>12.4168</v>
      </c>
      <c r="M621" s="4">
        <v>1.1235999999999999</v>
      </c>
      <c r="N621" s="4">
        <v>168.2158</v>
      </c>
      <c r="O621" s="4">
        <v>60.849600000000002</v>
      </c>
      <c r="P621" s="4">
        <v>229.1</v>
      </c>
      <c r="Q621" s="4">
        <v>126.7792</v>
      </c>
      <c r="R621" s="4">
        <v>45.860500000000002</v>
      </c>
      <c r="S621" s="4">
        <v>172.6</v>
      </c>
      <c r="T621" s="4">
        <v>900.97450000000003</v>
      </c>
      <c r="W621" s="4">
        <v>0</v>
      </c>
      <c r="X621" s="4">
        <v>0.91149999999999998</v>
      </c>
      <c r="Y621" s="4">
        <v>11.9</v>
      </c>
      <c r="Z621" s="4">
        <v>889</v>
      </c>
      <c r="AA621" s="4">
        <v>921</v>
      </c>
      <c r="AB621" s="4">
        <v>859</v>
      </c>
      <c r="AC621" s="4">
        <v>47</v>
      </c>
      <c r="AD621" s="4">
        <v>5.46</v>
      </c>
      <c r="AE621" s="4">
        <v>0.13</v>
      </c>
      <c r="AF621" s="4">
        <v>989</v>
      </c>
      <c r="AG621" s="4">
        <v>-11</v>
      </c>
      <c r="AH621" s="4">
        <v>8</v>
      </c>
      <c r="AI621" s="4">
        <v>27</v>
      </c>
      <c r="AJ621" s="4">
        <v>189</v>
      </c>
      <c r="AK621" s="4">
        <v>137</v>
      </c>
      <c r="AL621" s="4">
        <v>2</v>
      </c>
      <c r="AM621" s="4">
        <v>195</v>
      </c>
      <c r="AN621" s="4" t="s">
        <v>155</v>
      </c>
      <c r="AO621" s="4">
        <v>2</v>
      </c>
      <c r="AP621" s="5">
        <v>0.92310185185185178</v>
      </c>
      <c r="AQ621" s="4">
        <v>47.161729999999999</v>
      </c>
      <c r="AR621" s="4">
        <v>-88.484048000000001</v>
      </c>
      <c r="AS621" s="4">
        <v>315.7</v>
      </c>
      <c r="AT621" s="4">
        <v>36.700000000000003</v>
      </c>
      <c r="AU621" s="4">
        <v>12</v>
      </c>
      <c r="AV621" s="4">
        <v>11</v>
      </c>
      <c r="AW621" s="4" t="s">
        <v>228</v>
      </c>
      <c r="AX621" s="4">
        <v>1.4</v>
      </c>
      <c r="AY621" s="4">
        <v>1.7</v>
      </c>
      <c r="AZ621" s="4">
        <v>2.2000000000000002</v>
      </c>
      <c r="BA621" s="4">
        <v>14.023</v>
      </c>
      <c r="BB621" s="4">
        <v>13.45</v>
      </c>
      <c r="BC621" s="4">
        <v>0.96</v>
      </c>
      <c r="BD621" s="4">
        <v>15.327</v>
      </c>
      <c r="BE621" s="4">
        <v>2762.2869999999998</v>
      </c>
      <c r="BF621" s="4">
        <v>159.08500000000001</v>
      </c>
      <c r="BG621" s="4">
        <v>3.919</v>
      </c>
      <c r="BH621" s="4">
        <v>1.4179999999999999</v>
      </c>
      <c r="BI621" s="4">
        <v>5.3360000000000003</v>
      </c>
      <c r="BJ621" s="4">
        <v>2.9540000000000002</v>
      </c>
      <c r="BK621" s="4">
        <v>1.0680000000000001</v>
      </c>
      <c r="BL621" s="4">
        <v>4.0220000000000002</v>
      </c>
      <c r="BM621" s="4">
        <v>6.6280999999999999</v>
      </c>
      <c r="BQ621" s="4">
        <v>147.44200000000001</v>
      </c>
      <c r="BR621" s="4">
        <v>0.57120899999999997</v>
      </c>
      <c r="BS621" s="4">
        <v>-5</v>
      </c>
      <c r="BT621" s="4">
        <v>2.4795999999999999E-2</v>
      </c>
      <c r="BU621" s="4">
        <v>13.958914999999999</v>
      </c>
      <c r="BV621" s="4">
        <v>0.50088299999999997</v>
      </c>
    </row>
    <row r="622" spans="1:74" x14ac:dyDescent="0.25">
      <c r="A622" s="2">
        <v>42068</v>
      </c>
      <c r="B622" s="3">
        <v>6.4120370370370364E-3</v>
      </c>
      <c r="C622" s="4">
        <v>14.44</v>
      </c>
      <c r="D622" s="4">
        <v>0.75590000000000002</v>
      </c>
      <c r="E622" s="4">
        <v>7558.5064940000002</v>
      </c>
      <c r="F622" s="4">
        <v>174</v>
      </c>
      <c r="G622" s="4">
        <v>28.6</v>
      </c>
      <c r="H622" s="4">
        <v>560</v>
      </c>
      <c r="J622" s="4">
        <v>1.1000000000000001</v>
      </c>
      <c r="K622" s="4">
        <v>0.87119999999999997</v>
      </c>
      <c r="L622" s="4">
        <v>12.5802</v>
      </c>
      <c r="M622" s="4">
        <v>0.65849999999999997</v>
      </c>
      <c r="N622" s="4">
        <v>151.60120000000001</v>
      </c>
      <c r="O622" s="4">
        <v>24.944099999999999</v>
      </c>
      <c r="P622" s="4">
        <v>176.5</v>
      </c>
      <c r="Q622" s="4">
        <v>114.2573</v>
      </c>
      <c r="R622" s="4">
        <v>18.799600000000002</v>
      </c>
      <c r="S622" s="4">
        <v>133.1</v>
      </c>
      <c r="T622" s="4">
        <v>560.04290000000003</v>
      </c>
      <c r="W622" s="4">
        <v>0</v>
      </c>
      <c r="X622" s="4">
        <v>0.95830000000000004</v>
      </c>
      <c r="Y622" s="4">
        <v>11.9</v>
      </c>
      <c r="Z622" s="4">
        <v>890</v>
      </c>
      <c r="AA622" s="4">
        <v>924</v>
      </c>
      <c r="AB622" s="4">
        <v>858</v>
      </c>
      <c r="AC622" s="4">
        <v>47</v>
      </c>
      <c r="AD622" s="4">
        <v>5.46</v>
      </c>
      <c r="AE622" s="4">
        <v>0.13</v>
      </c>
      <c r="AF622" s="4">
        <v>989</v>
      </c>
      <c r="AG622" s="4">
        <v>-11</v>
      </c>
      <c r="AH622" s="4">
        <v>8</v>
      </c>
      <c r="AI622" s="4">
        <v>27</v>
      </c>
      <c r="AJ622" s="4">
        <v>189</v>
      </c>
      <c r="AK622" s="4">
        <v>137</v>
      </c>
      <c r="AL622" s="4">
        <v>1.9</v>
      </c>
      <c r="AM622" s="4">
        <v>195</v>
      </c>
      <c r="AN622" s="4" t="s">
        <v>155</v>
      </c>
      <c r="AO622" s="4">
        <v>2</v>
      </c>
      <c r="AP622" s="5">
        <v>0.92310185185185178</v>
      </c>
      <c r="AQ622" s="4">
        <v>47.161906999999999</v>
      </c>
      <c r="AR622" s="4">
        <v>-88.484114000000005</v>
      </c>
      <c r="AS622" s="4">
        <v>316</v>
      </c>
      <c r="AT622" s="4">
        <v>38.5</v>
      </c>
      <c r="AU622" s="4">
        <v>12</v>
      </c>
      <c r="AV622" s="4">
        <v>11</v>
      </c>
      <c r="AW622" s="4" t="s">
        <v>228</v>
      </c>
      <c r="AX622" s="4">
        <v>1.569331</v>
      </c>
      <c r="AY622" s="4">
        <v>1.8128869999999999</v>
      </c>
      <c r="AZ622" s="4">
        <v>2.4257740000000001</v>
      </c>
      <c r="BA622" s="4">
        <v>14.023</v>
      </c>
      <c r="BB622" s="4">
        <v>13.9</v>
      </c>
      <c r="BC622" s="4">
        <v>0.99</v>
      </c>
      <c r="BD622" s="4">
        <v>14.785</v>
      </c>
      <c r="BE622" s="4">
        <v>2869.547</v>
      </c>
      <c r="BF622" s="4">
        <v>95.6</v>
      </c>
      <c r="BG622" s="4">
        <v>3.621</v>
      </c>
      <c r="BH622" s="4">
        <v>0.59599999999999997</v>
      </c>
      <c r="BI622" s="4">
        <v>4.2169999999999996</v>
      </c>
      <c r="BJ622" s="4">
        <v>2.7290000000000001</v>
      </c>
      <c r="BK622" s="4">
        <v>0.44900000000000001</v>
      </c>
      <c r="BL622" s="4">
        <v>3.1779999999999999</v>
      </c>
      <c r="BM622" s="4">
        <v>4.2244000000000002</v>
      </c>
      <c r="BQ622" s="4">
        <v>158.94</v>
      </c>
      <c r="BR622" s="4">
        <v>0.66514700000000004</v>
      </c>
      <c r="BS622" s="4">
        <v>-5</v>
      </c>
      <c r="BT622" s="4">
        <v>2.3101E-2</v>
      </c>
      <c r="BU622" s="4">
        <v>16.254532999999999</v>
      </c>
      <c r="BV622" s="4">
        <v>0.466642</v>
      </c>
    </row>
    <row r="623" spans="1:74" x14ac:dyDescent="0.25">
      <c r="A623" s="2">
        <v>42068</v>
      </c>
      <c r="B623" s="3">
        <v>6.4236111111111117E-3</v>
      </c>
      <c r="C623" s="4">
        <v>14.704000000000001</v>
      </c>
      <c r="D623" s="4">
        <v>0.3256</v>
      </c>
      <c r="E623" s="4">
        <v>3255.9650580000002</v>
      </c>
      <c r="F623" s="4">
        <v>148</v>
      </c>
      <c r="G623" s="4">
        <v>23.7</v>
      </c>
      <c r="H623" s="4">
        <v>335.8</v>
      </c>
      <c r="J623" s="4">
        <v>0.96</v>
      </c>
      <c r="K623" s="4">
        <v>0.87309999999999999</v>
      </c>
      <c r="L623" s="4">
        <v>12.838900000000001</v>
      </c>
      <c r="M623" s="4">
        <v>0.2843</v>
      </c>
      <c r="N623" s="4">
        <v>129.20769999999999</v>
      </c>
      <c r="O623" s="4">
        <v>20.7133</v>
      </c>
      <c r="P623" s="4">
        <v>149.9</v>
      </c>
      <c r="Q623" s="4">
        <v>97.38</v>
      </c>
      <c r="R623" s="4">
        <v>15.611000000000001</v>
      </c>
      <c r="S623" s="4">
        <v>113</v>
      </c>
      <c r="T623" s="4">
        <v>335.79219999999998</v>
      </c>
      <c r="W623" s="4">
        <v>0</v>
      </c>
      <c r="X623" s="4">
        <v>0.83579999999999999</v>
      </c>
      <c r="Y623" s="4">
        <v>11.9</v>
      </c>
      <c r="Z623" s="4">
        <v>894</v>
      </c>
      <c r="AA623" s="4">
        <v>930</v>
      </c>
      <c r="AB623" s="4">
        <v>862</v>
      </c>
      <c r="AC623" s="4">
        <v>47</v>
      </c>
      <c r="AD623" s="4">
        <v>5.46</v>
      </c>
      <c r="AE623" s="4">
        <v>0.13</v>
      </c>
      <c r="AF623" s="4">
        <v>989</v>
      </c>
      <c r="AG623" s="4">
        <v>-11</v>
      </c>
      <c r="AH623" s="4">
        <v>8</v>
      </c>
      <c r="AI623" s="4">
        <v>27</v>
      </c>
      <c r="AJ623" s="4">
        <v>189</v>
      </c>
      <c r="AK623" s="4">
        <v>137.1</v>
      </c>
      <c r="AL623" s="4">
        <v>1.9</v>
      </c>
      <c r="AM623" s="4">
        <v>195</v>
      </c>
      <c r="AN623" s="4" t="s">
        <v>155</v>
      </c>
      <c r="AO623" s="4">
        <v>2</v>
      </c>
      <c r="AP623" s="5">
        <v>0.92312500000000008</v>
      </c>
      <c r="AQ623" s="4">
        <v>47.162142000000003</v>
      </c>
      <c r="AR623" s="4">
        <v>-88.484162999999995</v>
      </c>
      <c r="AS623" s="4">
        <v>316.60000000000002</v>
      </c>
      <c r="AT623" s="4">
        <v>40.4</v>
      </c>
      <c r="AU623" s="4">
        <v>12</v>
      </c>
      <c r="AV623" s="4">
        <v>11</v>
      </c>
      <c r="AW623" s="4" t="s">
        <v>228</v>
      </c>
      <c r="AX623" s="4">
        <v>1.7</v>
      </c>
      <c r="AY623" s="4">
        <v>1.9</v>
      </c>
      <c r="AZ623" s="4">
        <v>2.6</v>
      </c>
      <c r="BA623" s="4">
        <v>14.023</v>
      </c>
      <c r="BB623" s="4">
        <v>14.12</v>
      </c>
      <c r="BC623" s="4">
        <v>1.01</v>
      </c>
      <c r="BD623" s="4">
        <v>14.529</v>
      </c>
      <c r="BE623" s="4">
        <v>2959.3679999999999</v>
      </c>
      <c r="BF623" s="4">
        <v>41.707000000000001</v>
      </c>
      <c r="BG623" s="4">
        <v>3.1190000000000002</v>
      </c>
      <c r="BH623" s="4">
        <v>0.5</v>
      </c>
      <c r="BI623" s="4">
        <v>3.6190000000000002</v>
      </c>
      <c r="BJ623" s="4">
        <v>2.351</v>
      </c>
      <c r="BK623" s="4">
        <v>0.377</v>
      </c>
      <c r="BL623" s="4">
        <v>2.7269999999999999</v>
      </c>
      <c r="BM623" s="4">
        <v>2.5594999999999999</v>
      </c>
      <c r="BQ623" s="4">
        <v>140.071</v>
      </c>
      <c r="BR623" s="4">
        <v>0.620062</v>
      </c>
      <c r="BS623" s="4">
        <v>-5</v>
      </c>
      <c r="BT623" s="4">
        <v>2.4306000000000001E-2</v>
      </c>
      <c r="BU623" s="4">
        <v>15.152765</v>
      </c>
      <c r="BV623" s="4">
        <v>0.490981</v>
      </c>
    </row>
    <row r="624" spans="1:74" x14ac:dyDescent="0.25">
      <c r="A624" s="2">
        <v>42068</v>
      </c>
      <c r="B624" s="3">
        <v>6.4351851851851861E-3</v>
      </c>
      <c r="C624" s="4">
        <v>14.73</v>
      </c>
      <c r="D624" s="4">
        <v>0.65359999999999996</v>
      </c>
      <c r="E624" s="4">
        <v>6535.8950869999999</v>
      </c>
      <c r="F624" s="4">
        <v>113.2</v>
      </c>
      <c r="G624" s="4">
        <v>23.6</v>
      </c>
      <c r="H624" s="4">
        <v>345.1</v>
      </c>
      <c r="J624" s="4">
        <v>0.6</v>
      </c>
      <c r="K624" s="4">
        <v>0.87009999999999998</v>
      </c>
      <c r="L624" s="4">
        <v>12.816599999999999</v>
      </c>
      <c r="M624" s="4">
        <v>0.56869999999999998</v>
      </c>
      <c r="N624" s="4">
        <v>98.46</v>
      </c>
      <c r="O624" s="4">
        <v>20.534600000000001</v>
      </c>
      <c r="P624" s="4">
        <v>119</v>
      </c>
      <c r="Q624" s="4">
        <v>74.206400000000002</v>
      </c>
      <c r="R624" s="4">
        <v>15.4763</v>
      </c>
      <c r="S624" s="4">
        <v>89.7</v>
      </c>
      <c r="T624" s="4">
        <v>345.06889999999999</v>
      </c>
      <c r="W624" s="4">
        <v>0</v>
      </c>
      <c r="X624" s="4">
        <v>0.52390000000000003</v>
      </c>
      <c r="Y624" s="4">
        <v>12</v>
      </c>
      <c r="Z624" s="4">
        <v>895</v>
      </c>
      <c r="AA624" s="4">
        <v>929</v>
      </c>
      <c r="AB624" s="4">
        <v>865</v>
      </c>
      <c r="AC624" s="4">
        <v>47</v>
      </c>
      <c r="AD624" s="4">
        <v>5.46</v>
      </c>
      <c r="AE624" s="4">
        <v>0.13</v>
      </c>
      <c r="AF624" s="4">
        <v>989</v>
      </c>
      <c r="AG624" s="4">
        <v>-11</v>
      </c>
      <c r="AH624" s="4">
        <v>8</v>
      </c>
      <c r="AI624" s="4">
        <v>27</v>
      </c>
      <c r="AJ624" s="4">
        <v>189</v>
      </c>
      <c r="AK624" s="4">
        <v>138</v>
      </c>
      <c r="AL624" s="4">
        <v>2</v>
      </c>
      <c r="AM624" s="4">
        <v>195</v>
      </c>
      <c r="AN624" s="4" t="s">
        <v>155</v>
      </c>
      <c r="AO624" s="4">
        <v>2</v>
      </c>
      <c r="AP624" s="5">
        <v>0.92313657407407401</v>
      </c>
      <c r="AQ624" s="4">
        <v>47.162317000000002</v>
      </c>
      <c r="AR624" s="4">
        <v>-88.484145999999996</v>
      </c>
      <c r="AS624" s="4">
        <v>317.10000000000002</v>
      </c>
      <c r="AT624" s="4">
        <v>41.6</v>
      </c>
      <c r="AU624" s="4">
        <v>12</v>
      </c>
      <c r="AV624" s="4">
        <v>11</v>
      </c>
      <c r="AW624" s="4" t="s">
        <v>228</v>
      </c>
      <c r="AX624" s="4">
        <v>1.7</v>
      </c>
      <c r="AY624" s="4">
        <v>1.9564999999999999</v>
      </c>
      <c r="AZ624" s="4">
        <v>2.6564999999999999</v>
      </c>
      <c r="BA624" s="4">
        <v>14.023</v>
      </c>
      <c r="BB624" s="4">
        <v>13.78</v>
      </c>
      <c r="BC624" s="4">
        <v>0.98</v>
      </c>
      <c r="BD624" s="4">
        <v>14.928000000000001</v>
      </c>
      <c r="BE624" s="4">
        <v>2896.14</v>
      </c>
      <c r="BF624" s="4">
        <v>81.790000000000006</v>
      </c>
      <c r="BG624" s="4">
        <v>2.33</v>
      </c>
      <c r="BH624" s="4">
        <v>0.48599999999999999</v>
      </c>
      <c r="BI624" s="4">
        <v>2.8159999999999998</v>
      </c>
      <c r="BJ624" s="4">
        <v>1.756</v>
      </c>
      <c r="BK624" s="4">
        <v>0.36599999999999999</v>
      </c>
      <c r="BL624" s="4">
        <v>2.1219999999999999</v>
      </c>
      <c r="BM624" s="4">
        <v>2.5785</v>
      </c>
      <c r="BQ624" s="4">
        <v>86.084999999999994</v>
      </c>
      <c r="BR624" s="4">
        <v>0.60208300000000003</v>
      </c>
      <c r="BS624" s="4">
        <v>-5</v>
      </c>
      <c r="BT624" s="4">
        <v>2.6897999999999998E-2</v>
      </c>
      <c r="BU624" s="4">
        <v>14.713402</v>
      </c>
      <c r="BV624" s="4">
        <v>0.54334199999999999</v>
      </c>
    </row>
    <row r="625" spans="1:74" x14ac:dyDescent="0.25">
      <c r="A625" s="2">
        <v>42068</v>
      </c>
      <c r="B625" s="3">
        <v>6.4467592592592597E-3</v>
      </c>
      <c r="C625" s="4">
        <v>13.765000000000001</v>
      </c>
      <c r="D625" s="4">
        <v>1.7968</v>
      </c>
      <c r="E625" s="4">
        <v>17968.254919999999</v>
      </c>
      <c r="F625" s="4">
        <v>101.2</v>
      </c>
      <c r="G625" s="4">
        <v>23.8</v>
      </c>
      <c r="H625" s="4">
        <v>804.3</v>
      </c>
      <c r="J625" s="4">
        <v>0.4</v>
      </c>
      <c r="K625" s="4">
        <v>0.8669</v>
      </c>
      <c r="L625" s="4">
        <v>11.9335</v>
      </c>
      <c r="M625" s="4">
        <v>1.5577000000000001</v>
      </c>
      <c r="N625" s="4">
        <v>87.749799999999993</v>
      </c>
      <c r="O625" s="4">
        <v>20.632200000000001</v>
      </c>
      <c r="P625" s="4">
        <v>108.4</v>
      </c>
      <c r="Q625" s="4">
        <v>66.134399999999999</v>
      </c>
      <c r="R625" s="4">
        <v>15.549899999999999</v>
      </c>
      <c r="S625" s="4">
        <v>81.7</v>
      </c>
      <c r="T625" s="4">
        <v>804.26890000000003</v>
      </c>
      <c r="W625" s="4">
        <v>0</v>
      </c>
      <c r="X625" s="4">
        <v>0.3468</v>
      </c>
      <c r="Y625" s="4">
        <v>11.9</v>
      </c>
      <c r="Z625" s="4">
        <v>892</v>
      </c>
      <c r="AA625" s="4">
        <v>922</v>
      </c>
      <c r="AB625" s="4">
        <v>863</v>
      </c>
      <c r="AC625" s="4">
        <v>47</v>
      </c>
      <c r="AD625" s="4">
        <v>5.46</v>
      </c>
      <c r="AE625" s="4">
        <v>0.13</v>
      </c>
      <c r="AF625" s="4">
        <v>989</v>
      </c>
      <c r="AG625" s="4">
        <v>-11</v>
      </c>
      <c r="AH625" s="4">
        <v>8</v>
      </c>
      <c r="AI625" s="4">
        <v>27</v>
      </c>
      <c r="AJ625" s="4">
        <v>189</v>
      </c>
      <c r="AK625" s="4">
        <v>138</v>
      </c>
      <c r="AL625" s="4">
        <v>1.8</v>
      </c>
      <c r="AM625" s="4">
        <v>195</v>
      </c>
      <c r="AN625" s="4" t="s">
        <v>155</v>
      </c>
      <c r="AO625" s="4">
        <v>2</v>
      </c>
      <c r="AP625" s="5">
        <v>0.92314814814814816</v>
      </c>
      <c r="AQ625" s="4">
        <v>47.162495999999997</v>
      </c>
      <c r="AR625" s="4">
        <v>-88.484115000000003</v>
      </c>
      <c r="AS625" s="4">
        <v>317.39999999999998</v>
      </c>
      <c r="AT625" s="4">
        <v>43</v>
      </c>
      <c r="AU625" s="4">
        <v>12</v>
      </c>
      <c r="AV625" s="4">
        <v>11</v>
      </c>
      <c r="AW625" s="4" t="s">
        <v>228</v>
      </c>
      <c r="AX625" s="4">
        <v>1.7</v>
      </c>
      <c r="AY625" s="4">
        <v>2</v>
      </c>
      <c r="AZ625" s="4">
        <v>2.7</v>
      </c>
      <c r="BA625" s="4">
        <v>14.023</v>
      </c>
      <c r="BB625" s="4">
        <v>13.44</v>
      </c>
      <c r="BC625" s="4">
        <v>0.96</v>
      </c>
      <c r="BD625" s="4">
        <v>15.348000000000001</v>
      </c>
      <c r="BE625" s="4">
        <v>2666.2849999999999</v>
      </c>
      <c r="BF625" s="4">
        <v>221.51900000000001</v>
      </c>
      <c r="BG625" s="4">
        <v>2.0529999999999999</v>
      </c>
      <c r="BH625" s="4">
        <v>0.48299999999999998</v>
      </c>
      <c r="BI625" s="4">
        <v>2.536</v>
      </c>
      <c r="BJ625" s="4">
        <v>1.5469999999999999</v>
      </c>
      <c r="BK625" s="4">
        <v>0.36399999999999999</v>
      </c>
      <c r="BL625" s="4">
        <v>1.911</v>
      </c>
      <c r="BM625" s="4">
        <v>5.9424000000000001</v>
      </c>
      <c r="BQ625" s="4">
        <v>56.335999999999999</v>
      </c>
      <c r="BR625" s="4">
        <v>0.59278699999999995</v>
      </c>
      <c r="BS625" s="4">
        <v>-5</v>
      </c>
      <c r="BT625" s="4">
        <v>2.5999999999999999E-2</v>
      </c>
      <c r="BU625" s="4">
        <v>14.486227</v>
      </c>
      <c r="BV625" s="4">
        <v>0.5252</v>
      </c>
    </row>
    <row r="626" spans="1:74" x14ac:dyDescent="0.25">
      <c r="A626" s="2">
        <v>42068</v>
      </c>
      <c r="B626" s="3">
        <v>6.4583333333333333E-3</v>
      </c>
      <c r="C626" s="4">
        <v>13.6</v>
      </c>
      <c r="D626" s="4">
        <v>2.5428000000000002</v>
      </c>
      <c r="E626" s="4">
        <v>25427.621899999998</v>
      </c>
      <c r="F626" s="4">
        <v>99.7</v>
      </c>
      <c r="G626" s="4">
        <v>32.4</v>
      </c>
      <c r="H626" s="4">
        <v>1243.4000000000001</v>
      </c>
      <c r="J626" s="4">
        <v>0.2</v>
      </c>
      <c r="K626" s="4">
        <v>0.86119999999999997</v>
      </c>
      <c r="L626" s="4">
        <v>11.7118</v>
      </c>
      <c r="M626" s="4">
        <v>2.1898</v>
      </c>
      <c r="N626" s="4">
        <v>85.860500000000002</v>
      </c>
      <c r="O626" s="4">
        <v>27.9025</v>
      </c>
      <c r="P626" s="4">
        <v>113.8</v>
      </c>
      <c r="Q626" s="4">
        <v>64.710599999999999</v>
      </c>
      <c r="R626" s="4">
        <v>21.029299999999999</v>
      </c>
      <c r="S626" s="4">
        <v>85.7</v>
      </c>
      <c r="T626" s="4">
        <v>1243.3708999999999</v>
      </c>
      <c r="W626" s="4">
        <v>0</v>
      </c>
      <c r="X626" s="4">
        <v>0.1729</v>
      </c>
      <c r="Y626" s="4">
        <v>11.9</v>
      </c>
      <c r="Z626" s="4">
        <v>888</v>
      </c>
      <c r="AA626" s="4">
        <v>918</v>
      </c>
      <c r="AB626" s="4">
        <v>860</v>
      </c>
      <c r="AC626" s="4">
        <v>47</v>
      </c>
      <c r="AD626" s="4">
        <v>5.46</v>
      </c>
      <c r="AE626" s="4">
        <v>0.13</v>
      </c>
      <c r="AF626" s="4">
        <v>989</v>
      </c>
      <c r="AG626" s="4">
        <v>-11</v>
      </c>
      <c r="AH626" s="4">
        <v>8</v>
      </c>
      <c r="AI626" s="4">
        <v>27</v>
      </c>
      <c r="AJ626" s="4">
        <v>189</v>
      </c>
      <c r="AK626" s="4">
        <v>138</v>
      </c>
      <c r="AL626" s="4">
        <v>1.8</v>
      </c>
      <c r="AM626" s="4">
        <v>195</v>
      </c>
      <c r="AN626" s="4" t="s">
        <v>155</v>
      </c>
      <c r="AO626" s="4">
        <v>2</v>
      </c>
      <c r="AP626" s="5">
        <v>0.9231597222222222</v>
      </c>
      <c r="AQ626" s="4">
        <v>47.162574999999997</v>
      </c>
      <c r="AR626" s="4">
        <v>-88.484101999999993</v>
      </c>
      <c r="AS626" s="4">
        <v>317.5</v>
      </c>
      <c r="AT626" s="4">
        <v>44.3</v>
      </c>
      <c r="AU626" s="4">
        <v>12</v>
      </c>
      <c r="AV626" s="4">
        <v>11</v>
      </c>
      <c r="AW626" s="4" t="s">
        <v>228</v>
      </c>
      <c r="AX626" s="4">
        <v>2.0390000000000001</v>
      </c>
      <c r="AY626" s="4">
        <v>2.113</v>
      </c>
      <c r="AZ626" s="4">
        <v>3.0390000000000001</v>
      </c>
      <c r="BA626" s="4">
        <v>14.023</v>
      </c>
      <c r="BB626" s="4">
        <v>12.86</v>
      </c>
      <c r="BC626" s="4">
        <v>0.92</v>
      </c>
      <c r="BD626" s="4">
        <v>16.119</v>
      </c>
      <c r="BE626" s="4">
        <v>2531.7370000000001</v>
      </c>
      <c r="BF626" s="4">
        <v>301.28399999999999</v>
      </c>
      <c r="BG626" s="4">
        <v>1.944</v>
      </c>
      <c r="BH626" s="4">
        <v>0.63200000000000001</v>
      </c>
      <c r="BI626" s="4">
        <v>2.5750000000000002</v>
      </c>
      <c r="BJ626" s="4">
        <v>1.4650000000000001</v>
      </c>
      <c r="BK626" s="4">
        <v>0.47599999999999998</v>
      </c>
      <c r="BL626" s="4">
        <v>1.9410000000000001</v>
      </c>
      <c r="BM626" s="4">
        <v>8.8881999999999994</v>
      </c>
      <c r="BQ626" s="4">
        <v>27.17</v>
      </c>
      <c r="BR626" s="4">
        <v>0.57486000000000004</v>
      </c>
      <c r="BS626" s="4">
        <v>-5</v>
      </c>
      <c r="BT626" s="4">
        <v>2.5592E-2</v>
      </c>
      <c r="BU626" s="4">
        <v>14.048140999999999</v>
      </c>
      <c r="BV626" s="4">
        <v>0.51695800000000003</v>
      </c>
    </row>
    <row r="627" spans="1:74" x14ac:dyDescent="0.25">
      <c r="A627" s="2">
        <v>42068</v>
      </c>
      <c r="B627" s="3">
        <v>6.4699074074074069E-3</v>
      </c>
      <c r="C627" s="4">
        <v>13.922000000000001</v>
      </c>
      <c r="D627" s="4">
        <v>1.4162999999999999</v>
      </c>
      <c r="E627" s="4">
        <v>14163.055109999999</v>
      </c>
      <c r="F627" s="4">
        <v>96.2</v>
      </c>
      <c r="G627" s="4">
        <v>32.4</v>
      </c>
      <c r="H627" s="4">
        <v>807.4</v>
      </c>
      <c r="J627" s="4">
        <v>0.16</v>
      </c>
      <c r="K627" s="4">
        <v>0.86909999999999998</v>
      </c>
      <c r="L627" s="4">
        <v>12.100300000000001</v>
      </c>
      <c r="M627" s="4">
        <v>1.2309000000000001</v>
      </c>
      <c r="N627" s="4">
        <v>83.624700000000004</v>
      </c>
      <c r="O627" s="4">
        <v>28.159600000000001</v>
      </c>
      <c r="P627" s="4">
        <v>111.8</v>
      </c>
      <c r="Q627" s="4">
        <v>63.026600000000002</v>
      </c>
      <c r="R627" s="4">
        <v>21.223400000000002</v>
      </c>
      <c r="S627" s="4">
        <v>84.3</v>
      </c>
      <c r="T627" s="4">
        <v>807.40380000000005</v>
      </c>
      <c r="W627" s="4">
        <v>0</v>
      </c>
      <c r="X627" s="4">
        <v>0.13750000000000001</v>
      </c>
      <c r="Y627" s="4">
        <v>11.9</v>
      </c>
      <c r="Z627" s="4">
        <v>886</v>
      </c>
      <c r="AA627" s="4">
        <v>918</v>
      </c>
      <c r="AB627" s="4">
        <v>856</v>
      </c>
      <c r="AC627" s="4">
        <v>47</v>
      </c>
      <c r="AD627" s="4">
        <v>5.46</v>
      </c>
      <c r="AE627" s="4">
        <v>0.13</v>
      </c>
      <c r="AF627" s="4">
        <v>988</v>
      </c>
      <c r="AG627" s="4">
        <v>-11</v>
      </c>
      <c r="AH627" s="4">
        <v>8</v>
      </c>
      <c r="AI627" s="4">
        <v>27.102</v>
      </c>
      <c r="AJ627" s="4">
        <v>188.9</v>
      </c>
      <c r="AK627" s="4">
        <v>138</v>
      </c>
      <c r="AL627" s="4">
        <v>1.9</v>
      </c>
      <c r="AM627" s="4">
        <v>195</v>
      </c>
      <c r="AN627" s="4" t="s">
        <v>155</v>
      </c>
      <c r="AO627" s="4">
        <v>2</v>
      </c>
      <c r="AP627" s="5">
        <v>0.9231597222222222</v>
      </c>
      <c r="AQ627" s="4">
        <v>47.162781000000003</v>
      </c>
      <c r="AR627" s="4">
        <v>-88.484132000000002</v>
      </c>
      <c r="AS627" s="4">
        <v>318</v>
      </c>
      <c r="AT627" s="4">
        <v>44.8</v>
      </c>
      <c r="AU627" s="4">
        <v>12</v>
      </c>
      <c r="AV627" s="4">
        <v>11</v>
      </c>
      <c r="AW627" s="4" t="s">
        <v>228</v>
      </c>
      <c r="AX627" s="4">
        <v>2.3564440000000002</v>
      </c>
      <c r="AY627" s="4">
        <v>2.2564440000000001</v>
      </c>
      <c r="AZ627" s="4">
        <v>3.3564440000000002</v>
      </c>
      <c r="BA627" s="4">
        <v>14.023</v>
      </c>
      <c r="BB627" s="4">
        <v>13.67</v>
      </c>
      <c r="BC627" s="4">
        <v>0.97</v>
      </c>
      <c r="BD627" s="4">
        <v>15.058999999999999</v>
      </c>
      <c r="BE627" s="4">
        <v>2735.85</v>
      </c>
      <c r="BF627" s="4">
        <v>177.13800000000001</v>
      </c>
      <c r="BG627" s="4">
        <v>1.98</v>
      </c>
      <c r="BH627" s="4">
        <v>0.66700000000000004</v>
      </c>
      <c r="BI627" s="4">
        <v>2.6469999999999998</v>
      </c>
      <c r="BJ627" s="4">
        <v>1.492</v>
      </c>
      <c r="BK627" s="4">
        <v>0.503</v>
      </c>
      <c r="BL627" s="4">
        <v>1.9950000000000001</v>
      </c>
      <c r="BM627" s="4">
        <v>6.0368000000000004</v>
      </c>
      <c r="BQ627" s="4">
        <v>22.608000000000001</v>
      </c>
      <c r="BR627" s="4">
        <v>0.51393800000000001</v>
      </c>
      <c r="BS627" s="4">
        <v>-5</v>
      </c>
      <c r="BT627" s="4">
        <v>2.2102E-2</v>
      </c>
      <c r="BU627" s="4">
        <v>12.55936</v>
      </c>
      <c r="BV627" s="4">
        <v>0.44646000000000002</v>
      </c>
    </row>
    <row r="628" spans="1:74" x14ac:dyDescent="0.25">
      <c r="A628" s="2">
        <v>42068</v>
      </c>
      <c r="B628" s="3">
        <v>6.4814814814814813E-3</v>
      </c>
      <c r="C628" s="4">
        <v>14.084</v>
      </c>
      <c r="D628" s="4">
        <v>1.5122</v>
      </c>
      <c r="E628" s="4">
        <v>15122.462310000001</v>
      </c>
      <c r="F628" s="4">
        <v>81.3</v>
      </c>
      <c r="G628" s="4">
        <v>16.8</v>
      </c>
      <c r="H628" s="4">
        <v>603.79999999999995</v>
      </c>
      <c r="J628" s="4">
        <v>0.1</v>
      </c>
      <c r="K628" s="4">
        <v>0.86719999999999997</v>
      </c>
      <c r="L628" s="4">
        <v>12.214</v>
      </c>
      <c r="M628" s="4">
        <v>1.3113999999999999</v>
      </c>
      <c r="N628" s="4">
        <v>70.461500000000001</v>
      </c>
      <c r="O628" s="4">
        <v>14.5692</v>
      </c>
      <c r="P628" s="4">
        <v>85</v>
      </c>
      <c r="Q628" s="4">
        <v>53.105800000000002</v>
      </c>
      <c r="R628" s="4">
        <v>10.980600000000001</v>
      </c>
      <c r="S628" s="4">
        <v>64.099999999999994</v>
      </c>
      <c r="T628" s="4">
        <v>603.84829999999999</v>
      </c>
      <c r="W628" s="4">
        <v>0</v>
      </c>
      <c r="X628" s="4">
        <v>8.6699999999999999E-2</v>
      </c>
      <c r="Y628" s="4">
        <v>11.9</v>
      </c>
      <c r="Z628" s="4">
        <v>883</v>
      </c>
      <c r="AA628" s="4">
        <v>914</v>
      </c>
      <c r="AB628" s="4">
        <v>857</v>
      </c>
      <c r="AC628" s="4">
        <v>47</v>
      </c>
      <c r="AD628" s="4">
        <v>5.46</v>
      </c>
      <c r="AE628" s="4">
        <v>0.13</v>
      </c>
      <c r="AF628" s="4">
        <v>988</v>
      </c>
      <c r="AG628" s="4">
        <v>-11</v>
      </c>
      <c r="AH628" s="4">
        <v>8</v>
      </c>
      <c r="AI628" s="4">
        <v>27.898</v>
      </c>
      <c r="AJ628" s="4">
        <v>188.1</v>
      </c>
      <c r="AK628" s="4">
        <v>138</v>
      </c>
      <c r="AL628" s="4">
        <v>1.8</v>
      </c>
      <c r="AM628" s="4">
        <v>195</v>
      </c>
      <c r="AN628" s="4" t="s">
        <v>155</v>
      </c>
      <c r="AO628" s="4">
        <v>2</v>
      </c>
      <c r="AP628" s="5">
        <v>0.92318287037037028</v>
      </c>
      <c r="AQ628" s="4">
        <v>47.162939999999999</v>
      </c>
      <c r="AR628" s="4">
        <v>-88.484155000000001</v>
      </c>
      <c r="AS628" s="4">
        <v>318.39999999999998</v>
      </c>
      <c r="AT628" s="4">
        <v>44.8</v>
      </c>
      <c r="AU628" s="4">
        <v>12</v>
      </c>
      <c r="AV628" s="4">
        <v>11</v>
      </c>
      <c r="AW628" s="4" t="s">
        <v>228</v>
      </c>
      <c r="AX628" s="4">
        <v>1.8354349999999999</v>
      </c>
      <c r="AY628" s="4">
        <v>2.2999999999999998</v>
      </c>
      <c r="AZ628" s="4">
        <v>3.2306309999999998</v>
      </c>
      <c r="BA628" s="4">
        <v>14.023</v>
      </c>
      <c r="BB628" s="4">
        <v>13.47</v>
      </c>
      <c r="BC628" s="4">
        <v>0.96</v>
      </c>
      <c r="BD628" s="4">
        <v>15.311999999999999</v>
      </c>
      <c r="BE628" s="4">
        <v>2726.114</v>
      </c>
      <c r="BF628" s="4">
        <v>186.3</v>
      </c>
      <c r="BG628" s="4">
        <v>1.647</v>
      </c>
      <c r="BH628" s="4">
        <v>0.34100000000000003</v>
      </c>
      <c r="BI628" s="4">
        <v>1.9870000000000001</v>
      </c>
      <c r="BJ628" s="4">
        <v>1.2410000000000001</v>
      </c>
      <c r="BK628" s="4">
        <v>0.25700000000000001</v>
      </c>
      <c r="BL628" s="4">
        <v>1.498</v>
      </c>
      <c r="BM628" s="4">
        <v>4.4569000000000001</v>
      </c>
      <c r="BQ628" s="4">
        <v>14.074</v>
      </c>
      <c r="BR628" s="4">
        <v>0.53273400000000004</v>
      </c>
      <c r="BS628" s="4">
        <v>-5</v>
      </c>
      <c r="BT628" s="4">
        <v>2.3306E-2</v>
      </c>
      <c r="BU628" s="4">
        <v>13.018687999999999</v>
      </c>
      <c r="BV628" s="4">
        <v>0.47078100000000001</v>
      </c>
    </row>
    <row r="629" spans="1:74" x14ac:dyDescent="0.25">
      <c r="A629" s="2">
        <v>42068</v>
      </c>
      <c r="B629" s="3">
        <v>6.4930555555555549E-3</v>
      </c>
      <c r="C629" s="4">
        <v>13.718999999999999</v>
      </c>
      <c r="D629" s="4">
        <v>1.6906000000000001</v>
      </c>
      <c r="E629" s="4">
        <v>16906.124479999999</v>
      </c>
      <c r="F629" s="4">
        <v>70</v>
      </c>
      <c r="G629" s="4">
        <v>34.4</v>
      </c>
      <c r="H629" s="4">
        <v>1088.8</v>
      </c>
      <c r="J629" s="4">
        <v>0</v>
      </c>
      <c r="K629" s="4">
        <v>0.8679</v>
      </c>
      <c r="L629" s="4">
        <v>11.907299999999999</v>
      </c>
      <c r="M629" s="4">
        <v>1.4673</v>
      </c>
      <c r="N629" s="4">
        <v>60.778500000000001</v>
      </c>
      <c r="O629" s="4">
        <v>29.851700000000001</v>
      </c>
      <c r="P629" s="4">
        <v>90.6</v>
      </c>
      <c r="Q629" s="4">
        <v>45.8078</v>
      </c>
      <c r="R629" s="4">
        <v>22.498699999999999</v>
      </c>
      <c r="S629" s="4">
        <v>68.3</v>
      </c>
      <c r="T629" s="4">
        <v>1088.8099</v>
      </c>
      <c r="W629" s="4">
        <v>0</v>
      </c>
      <c r="X629" s="4">
        <v>0</v>
      </c>
      <c r="Y629" s="4">
        <v>12</v>
      </c>
      <c r="Z629" s="4">
        <v>884</v>
      </c>
      <c r="AA629" s="4">
        <v>914</v>
      </c>
      <c r="AB629" s="4">
        <v>856</v>
      </c>
      <c r="AC629" s="4">
        <v>47</v>
      </c>
      <c r="AD629" s="4">
        <v>5.46</v>
      </c>
      <c r="AE629" s="4">
        <v>0.13</v>
      </c>
      <c r="AF629" s="4">
        <v>988</v>
      </c>
      <c r="AG629" s="4">
        <v>-11</v>
      </c>
      <c r="AH629" s="4">
        <v>8</v>
      </c>
      <c r="AI629" s="4">
        <v>27.102</v>
      </c>
      <c r="AJ629" s="4">
        <v>188.9</v>
      </c>
      <c r="AK629" s="4">
        <v>137.9</v>
      </c>
      <c r="AL629" s="4">
        <v>1.7</v>
      </c>
      <c r="AM629" s="4">
        <v>195</v>
      </c>
      <c r="AN629" s="4" t="s">
        <v>155</v>
      </c>
      <c r="AO629" s="4">
        <v>2</v>
      </c>
      <c r="AP629" s="5">
        <v>0.92318287037037028</v>
      </c>
      <c r="AQ629" s="4">
        <v>47.163131999999997</v>
      </c>
      <c r="AR629" s="4">
        <v>-88.484246999999996</v>
      </c>
      <c r="AS629" s="4">
        <v>318.89999999999998</v>
      </c>
      <c r="AT629" s="4">
        <v>44.1</v>
      </c>
      <c r="AU629" s="4">
        <v>12</v>
      </c>
      <c r="AV629" s="4">
        <v>11</v>
      </c>
      <c r="AW629" s="4" t="s">
        <v>228</v>
      </c>
      <c r="AX629" s="4">
        <v>1.5129999999999999</v>
      </c>
      <c r="AY629" s="4">
        <v>2.3565</v>
      </c>
      <c r="AZ629" s="4">
        <v>3.2130000000000001</v>
      </c>
      <c r="BA629" s="4">
        <v>14.023</v>
      </c>
      <c r="BB629" s="4">
        <v>13.55</v>
      </c>
      <c r="BC629" s="4">
        <v>0.97</v>
      </c>
      <c r="BD629" s="4">
        <v>15.215999999999999</v>
      </c>
      <c r="BE629" s="4">
        <v>2677.8780000000002</v>
      </c>
      <c r="BF629" s="4">
        <v>210.03200000000001</v>
      </c>
      <c r="BG629" s="4">
        <v>1.431</v>
      </c>
      <c r="BH629" s="4">
        <v>0.70299999999999996</v>
      </c>
      <c r="BI629" s="4">
        <v>2.1339999999999999</v>
      </c>
      <c r="BJ629" s="4">
        <v>1.079</v>
      </c>
      <c r="BK629" s="4">
        <v>0.53</v>
      </c>
      <c r="BL629" s="4">
        <v>1.609</v>
      </c>
      <c r="BM629" s="4">
        <v>8.0975000000000001</v>
      </c>
      <c r="BQ629" s="4">
        <v>0</v>
      </c>
      <c r="BR629" s="4">
        <v>0.55769000000000002</v>
      </c>
      <c r="BS629" s="4">
        <v>-5</v>
      </c>
      <c r="BT629" s="4">
        <v>2.5694000000000002E-2</v>
      </c>
      <c r="BU629" s="4">
        <v>13.628549</v>
      </c>
      <c r="BV629" s="4">
        <v>0.51901900000000001</v>
      </c>
    </row>
    <row r="630" spans="1:74" x14ac:dyDescent="0.25">
      <c r="A630" s="2">
        <v>42068</v>
      </c>
      <c r="B630" s="3">
        <v>6.5046296296296302E-3</v>
      </c>
      <c r="C630" s="4">
        <v>13.989000000000001</v>
      </c>
      <c r="D630" s="4">
        <v>1.3066</v>
      </c>
      <c r="E630" s="4">
        <v>13066.166670000001</v>
      </c>
      <c r="F630" s="4">
        <v>60.2</v>
      </c>
      <c r="G630" s="4">
        <v>34.5</v>
      </c>
      <c r="H630" s="4">
        <v>775.2</v>
      </c>
      <c r="J630" s="4">
        <v>0</v>
      </c>
      <c r="K630" s="4">
        <v>0.86950000000000005</v>
      </c>
      <c r="L630" s="4">
        <v>12.1638</v>
      </c>
      <c r="M630" s="4">
        <v>1.1361000000000001</v>
      </c>
      <c r="N630" s="4">
        <v>52.3033</v>
      </c>
      <c r="O630" s="4">
        <v>29.999500000000001</v>
      </c>
      <c r="P630" s="4">
        <v>82.3</v>
      </c>
      <c r="Q630" s="4">
        <v>39.420200000000001</v>
      </c>
      <c r="R630" s="4">
        <v>22.610199999999999</v>
      </c>
      <c r="S630" s="4">
        <v>62</v>
      </c>
      <c r="T630" s="4">
        <v>775.16039999999998</v>
      </c>
      <c r="W630" s="4">
        <v>0</v>
      </c>
      <c r="X630" s="4">
        <v>0</v>
      </c>
      <c r="Y630" s="4">
        <v>11.9</v>
      </c>
      <c r="Z630" s="4">
        <v>886</v>
      </c>
      <c r="AA630" s="4">
        <v>913</v>
      </c>
      <c r="AB630" s="4">
        <v>858</v>
      </c>
      <c r="AC630" s="4">
        <v>47</v>
      </c>
      <c r="AD630" s="4">
        <v>5.46</v>
      </c>
      <c r="AE630" s="4">
        <v>0.13</v>
      </c>
      <c r="AF630" s="4">
        <v>988</v>
      </c>
      <c r="AG630" s="4">
        <v>-11</v>
      </c>
      <c r="AH630" s="4">
        <v>8</v>
      </c>
      <c r="AI630" s="4">
        <v>27.898</v>
      </c>
      <c r="AJ630" s="4">
        <v>188</v>
      </c>
      <c r="AK630" s="4">
        <v>137</v>
      </c>
      <c r="AL630" s="4">
        <v>1.6</v>
      </c>
      <c r="AM630" s="4">
        <v>195</v>
      </c>
      <c r="AN630" s="4" t="s">
        <v>155</v>
      </c>
      <c r="AO630" s="4">
        <v>2</v>
      </c>
      <c r="AP630" s="5">
        <v>0.92320601851851858</v>
      </c>
      <c r="AQ630" s="4">
        <v>47.16328</v>
      </c>
      <c r="AR630" s="4">
        <v>-88.484317000000004</v>
      </c>
      <c r="AS630" s="4">
        <v>319.2</v>
      </c>
      <c r="AT630" s="4">
        <v>43.4</v>
      </c>
      <c r="AU630" s="4">
        <v>12</v>
      </c>
      <c r="AV630" s="4">
        <v>11</v>
      </c>
      <c r="AW630" s="4" t="s">
        <v>228</v>
      </c>
      <c r="AX630" s="4">
        <v>1.2044999999999999</v>
      </c>
      <c r="AY630" s="4">
        <v>1.8915</v>
      </c>
      <c r="AZ630" s="4">
        <v>2.4525000000000001</v>
      </c>
      <c r="BA630" s="4">
        <v>14.023</v>
      </c>
      <c r="BB630" s="4">
        <v>13.72</v>
      </c>
      <c r="BC630" s="4">
        <v>0.98</v>
      </c>
      <c r="BD630" s="4">
        <v>15.004</v>
      </c>
      <c r="BE630" s="4">
        <v>2757.33</v>
      </c>
      <c r="BF630" s="4">
        <v>163.91900000000001</v>
      </c>
      <c r="BG630" s="4">
        <v>1.242</v>
      </c>
      <c r="BH630" s="4">
        <v>0.71199999999999997</v>
      </c>
      <c r="BI630" s="4">
        <v>1.954</v>
      </c>
      <c r="BJ630" s="4">
        <v>0.93600000000000005</v>
      </c>
      <c r="BK630" s="4">
        <v>0.53700000000000003</v>
      </c>
      <c r="BL630" s="4">
        <v>1.4730000000000001</v>
      </c>
      <c r="BM630" s="4">
        <v>5.8106999999999998</v>
      </c>
      <c r="BQ630" s="4">
        <v>0</v>
      </c>
      <c r="BR630" s="4">
        <v>0.63269799999999998</v>
      </c>
      <c r="BS630" s="4">
        <v>-5</v>
      </c>
      <c r="BT630" s="4">
        <v>2.3102000000000001E-2</v>
      </c>
      <c r="BU630" s="4">
        <v>15.461558</v>
      </c>
      <c r="BV630" s="4">
        <v>0.46666000000000002</v>
      </c>
    </row>
    <row r="631" spans="1:74" x14ac:dyDescent="0.25">
      <c r="A631" s="2">
        <v>42068</v>
      </c>
      <c r="B631" s="3">
        <v>6.5162037037037037E-3</v>
      </c>
      <c r="C631" s="4">
        <v>14.474</v>
      </c>
      <c r="D631" s="4">
        <v>0.4476</v>
      </c>
      <c r="E631" s="4">
        <v>4475.7831329999999</v>
      </c>
      <c r="F631" s="4">
        <v>55</v>
      </c>
      <c r="G631" s="4">
        <v>33.299999999999997</v>
      </c>
      <c r="H631" s="4">
        <v>421.1</v>
      </c>
      <c r="J631" s="4">
        <v>0</v>
      </c>
      <c r="K631" s="4">
        <v>0.87370000000000003</v>
      </c>
      <c r="L631" s="4">
        <v>12.6455</v>
      </c>
      <c r="M631" s="4">
        <v>0.39100000000000001</v>
      </c>
      <c r="N631" s="4">
        <v>48.077500000000001</v>
      </c>
      <c r="O631" s="4">
        <v>29.0943</v>
      </c>
      <c r="P631" s="4">
        <v>77.2</v>
      </c>
      <c r="Q631" s="4">
        <v>36.235300000000002</v>
      </c>
      <c r="R631" s="4">
        <v>21.927900000000001</v>
      </c>
      <c r="S631" s="4">
        <v>58.2</v>
      </c>
      <c r="T631" s="4">
        <v>421.125</v>
      </c>
      <c r="W631" s="4">
        <v>0</v>
      </c>
      <c r="X631" s="4">
        <v>0</v>
      </c>
      <c r="Y631" s="4">
        <v>11.9</v>
      </c>
      <c r="Z631" s="4">
        <v>883</v>
      </c>
      <c r="AA631" s="4">
        <v>915</v>
      </c>
      <c r="AB631" s="4">
        <v>856</v>
      </c>
      <c r="AC631" s="4">
        <v>47</v>
      </c>
      <c r="AD631" s="4">
        <v>5.46</v>
      </c>
      <c r="AE631" s="4">
        <v>0.13</v>
      </c>
      <c r="AF631" s="4">
        <v>988</v>
      </c>
      <c r="AG631" s="4">
        <v>-11</v>
      </c>
      <c r="AH631" s="4">
        <v>8</v>
      </c>
      <c r="AI631" s="4">
        <v>27</v>
      </c>
      <c r="AJ631" s="4">
        <v>188</v>
      </c>
      <c r="AK631" s="4">
        <v>137</v>
      </c>
      <c r="AL631" s="4">
        <v>1.6</v>
      </c>
      <c r="AM631" s="4">
        <v>195</v>
      </c>
      <c r="AN631" s="4" t="s">
        <v>155</v>
      </c>
      <c r="AO631" s="4">
        <v>2</v>
      </c>
      <c r="AP631" s="5">
        <v>0.92320601851851858</v>
      </c>
      <c r="AQ631" s="4">
        <v>47.163457999999999</v>
      </c>
      <c r="AR631" s="4">
        <v>-88.484451000000007</v>
      </c>
      <c r="AS631" s="4">
        <v>319.39999999999998</v>
      </c>
      <c r="AT631" s="4">
        <v>43.9</v>
      </c>
      <c r="AU631" s="4">
        <v>12</v>
      </c>
      <c r="AV631" s="4">
        <v>11</v>
      </c>
      <c r="AW631" s="4" t="s">
        <v>228</v>
      </c>
      <c r="AX631" s="4">
        <v>1.1825000000000001</v>
      </c>
      <c r="AY631" s="4">
        <v>1.274</v>
      </c>
      <c r="AZ631" s="4">
        <v>2.0259999999999998</v>
      </c>
      <c r="BA631" s="4">
        <v>14.023</v>
      </c>
      <c r="BB631" s="4">
        <v>14.19</v>
      </c>
      <c r="BC631" s="4">
        <v>1.01</v>
      </c>
      <c r="BD631" s="4">
        <v>14.458</v>
      </c>
      <c r="BE631" s="4">
        <v>2932.248</v>
      </c>
      <c r="BF631" s="4">
        <v>57.712000000000003</v>
      </c>
      <c r="BG631" s="4">
        <v>1.167</v>
      </c>
      <c r="BH631" s="4">
        <v>0.70599999999999996</v>
      </c>
      <c r="BI631" s="4">
        <v>1.8740000000000001</v>
      </c>
      <c r="BJ631" s="4">
        <v>0.88</v>
      </c>
      <c r="BK631" s="4">
        <v>0.53200000000000003</v>
      </c>
      <c r="BL631" s="4">
        <v>1.4119999999999999</v>
      </c>
      <c r="BM631" s="4">
        <v>3.2292000000000001</v>
      </c>
      <c r="BQ631" s="4">
        <v>0</v>
      </c>
      <c r="BR631" s="4">
        <v>0.533636</v>
      </c>
      <c r="BS631" s="4">
        <v>-5</v>
      </c>
      <c r="BT631" s="4">
        <v>2.4204E-2</v>
      </c>
      <c r="BU631" s="4">
        <v>13.04073</v>
      </c>
      <c r="BV631" s="4">
        <v>0.48892099999999999</v>
      </c>
    </row>
    <row r="632" spans="1:74" x14ac:dyDescent="0.25">
      <c r="A632" s="2">
        <v>42068</v>
      </c>
      <c r="B632" s="3">
        <v>6.5277777777777782E-3</v>
      </c>
      <c r="C632" s="4">
        <v>14.765000000000001</v>
      </c>
      <c r="D632" s="4">
        <v>0.1593</v>
      </c>
      <c r="E632" s="4">
        <v>1592.605178</v>
      </c>
      <c r="F632" s="4">
        <v>52.9</v>
      </c>
      <c r="G632" s="4">
        <v>33.299999999999997</v>
      </c>
      <c r="H632" s="4">
        <v>272.7</v>
      </c>
      <c r="J632" s="4">
        <v>0</v>
      </c>
      <c r="K632" s="4">
        <v>0.87419999999999998</v>
      </c>
      <c r="L632" s="4">
        <v>12.907</v>
      </c>
      <c r="M632" s="4">
        <v>0.13919999999999999</v>
      </c>
      <c r="N632" s="4">
        <v>46.242699999999999</v>
      </c>
      <c r="O632" s="4">
        <v>29.109300000000001</v>
      </c>
      <c r="P632" s="4">
        <v>75.400000000000006</v>
      </c>
      <c r="Q632" s="4">
        <v>34.852400000000003</v>
      </c>
      <c r="R632" s="4">
        <v>21.9392</v>
      </c>
      <c r="S632" s="4">
        <v>56.8</v>
      </c>
      <c r="T632" s="4">
        <v>272.65899999999999</v>
      </c>
      <c r="W632" s="4">
        <v>0</v>
      </c>
      <c r="X632" s="4">
        <v>0</v>
      </c>
      <c r="Y632" s="4">
        <v>11.9</v>
      </c>
      <c r="Z632" s="4">
        <v>884</v>
      </c>
      <c r="AA632" s="4">
        <v>916</v>
      </c>
      <c r="AB632" s="4">
        <v>857</v>
      </c>
      <c r="AC632" s="4">
        <v>47</v>
      </c>
      <c r="AD632" s="4">
        <v>5.46</v>
      </c>
      <c r="AE632" s="4">
        <v>0.13</v>
      </c>
      <c r="AF632" s="4">
        <v>988</v>
      </c>
      <c r="AG632" s="4">
        <v>-11</v>
      </c>
      <c r="AH632" s="4">
        <v>8</v>
      </c>
      <c r="AI632" s="4">
        <v>27</v>
      </c>
      <c r="AJ632" s="4">
        <v>188</v>
      </c>
      <c r="AK632" s="4">
        <v>137</v>
      </c>
      <c r="AL632" s="4">
        <v>1.8</v>
      </c>
      <c r="AM632" s="4">
        <v>195</v>
      </c>
      <c r="AN632" s="4" t="s">
        <v>155</v>
      </c>
      <c r="AO632" s="4">
        <v>2</v>
      </c>
      <c r="AP632" s="4">
        <v>0.92322916666666666</v>
      </c>
      <c r="AQ632" s="4">
        <v>47.163595000000001</v>
      </c>
      <c r="AR632" s="4">
        <v>-88.484555</v>
      </c>
      <c r="AS632" s="4">
        <v>319.5</v>
      </c>
      <c r="AT632" s="4">
        <v>44.1</v>
      </c>
      <c r="AU632" s="4">
        <v>12</v>
      </c>
      <c r="AV632" s="4">
        <v>11</v>
      </c>
      <c r="AW632" s="4" t="s">
        <v>228</v>
      </c>
      <c r="AX632" s="4">
        <v>1.4</v>
      </c>
      <c r="AY632" s="4">
        <v>1.1000000000000001</v>
      </c>
      <c r="AZ632" s="4">
        <v>2.2000000000000002</v>
      </c>
      <c r="BA632" s="4">
        <v>14.023</v>
      </c>
      <c r="BB632" s="4">
        <v>14.24</v>
      </c>
      <c r="BC632" s="4">
        <v>1.02</v>
      </c>
      <c r="BD632" s="4">
        <v>14.396000000000001</v>
      </c>
      <c r="BE632" s="4">
        <v>2994.0830000000001</v>
      </c>
      <c r="BF632" s="4">
        <v>20.555</v>
      </c>
      <c r="BG632" s="4">
        <v>1.123</v>
      </c>
      <c r="BH632" s="4">
        <v>0.70699999999999996</v>
      </c>
      <c r="BI632" s="4">
        <v>1.831</v>
      </c>
      <c r="BJ632" s="4">
        <v>0.84699999999999998</v>
      </c>
      <c r="BK632" s="4">
        <v>0.53300000000000003</v>
      </c>
      <c r="BL632" s="4">
        <v>1.38</v>
      </c>
      <c r="BM632" s="4">
        <v>2.0916000000000001</v>
      </c>
      <c r="BQ632" s="4">
        <v>0</v>
      </c>
      <c r="BR632" s="4">
        <v>0.46101999999999999</v>
      </c>
      <c r="BS632" s="4">
        <v>-5</v>
      </c>
      <c r="BT632" s="4">
        <v>2.5795999999999999E-2</v>
      </c>
      <c r="BU632" s="4">
        <v>11.266176</v>
      </c>
      <c r="BV632" s="4">
        <v>0.52107899999999996</v>
      </c>
    </row>
    <row r="633" spans="1:74" x14ac:dyDescent="0.25">
      <c r="A633" s="2">
        <v>42068</v>
      </c>
      <c r="B633" s="3">
        <v>6.5393518518518517E-3</v>
      </c>
      <c r="C633" s="4">
        <v>14.85</v>
      </c>
      <c r="D633" s="4">
        <v>0.28949999999999998</v>
      </c>
      <c r="E633" s="4">
        <v>2895.1941750000001</v>
      </c>
      <c r="F633" s="4">
        <v>52.1</v>
      </c>
      <c r="G633" s="4">
        <v>19.8</v>
      </c>
      <c r="H633" s="4">
        <v>316.89999999999998</v>
      </c>
      <c r="J633" s="4">
        <v>0</v>
      </c>
      <c r="K633" s="4">
        <v>0.87229999999999996</v>
      </c>
      <c r="L633" s="4">
        <v>12.954599999999999</v>
      </c>
      <c r="M633" s="4">
        <v>0.25259999999999999</v>
      </c>
      <c r="N633" s="4">
        <v>45.4499</v>
      </c>
      <c r="O633" s="4">
        <v>17.2559</v>
      </c>
      <c r="P633" s="4">
        <v>62.7</v>
      </c>
      <c r="Q633" s="4">
        <v>34.254899999999999</v>
      </c>
      <c r="R633" s="4">
        <v>13.0055</v>
      </c>
      <c r="S633" s="4">
        <v>47.3</v>
      </c>
      <c r="T633" s="4">
        <v>316.92770000000002</v>
      </c>
      <c r="W633" s="4">
        <v>0</v>
      </c>
      <c r="X633" s="4">
        <v>0</v>
      </c>
      <c r="Y633" s="4">
        <v>11.9</v>
      </c>
      <c r="Z633" s="4">
        <v>884</v>
      </c>
      <c r="AA633" s="4">
        <v>918</v>
      </c>
      <c r="AB633" s="4">
        <v>855</v>
      </c>
      <c r="AC633" s="4">
        <v>47</v>
      </c>
      <c r="AD633" s="4">
        <v>5.46</v>
      </c>
      <c r="AE633" s="4">
        <v>0.13</v>
      </c>
      <c r="AF633" s="4">
        <v>988</v>
      </c>
      <c r="AG633" s="4">
        <v>-11</v>
      </c>
      <c r="AH633" s="4">
        <v>8.1020000000000003</v>
      </c>
      <c r="AI633" s="4">
        <v>27</v>
      </c>
      <c r="AJ633" s="4">
        <v>188</v>
      </c>
      <c r="AK633" s="4">
        <v>137</v>
      </c>
      <c r="AL633" s="4">
        <v>1.8</v>
      </c>
      <c r="AM633" s="4">
        <v>195</v>
      </c>
      <c r="AN633" s="4" t="s">
        <v>155</v>
      </c>
      <c r="AO633" s="4">
        <v>2</v>
      </c>
      <c r="AP633" s="4">
        <v>0.92322916666666666</v>
      </c>
      <c r="AQ633" s="4">
        <v>47.163756999999997</v>
      </c>
      <c r="AR633" s="4">
        <v>-88.484722000000005</v>
      </c>
      <c r="AS633" s="4">
        <v>319.39999999999998</v>
      </c>
      <c r="AT633" s="4">
        <v>43.5</v>
      </c>
      <c r="AU633" s="4">
        <v>12</v>
      </c>
      <c r="AV633" s="4">
        <v>11</v>
      </c>
      <c r="AW633" s="4" t="s">
        <v>228</v>
      </c>
      <c r="AX633" s="4">
        <v>1.4</v>
      </c>
      <c r="AY633" s="4">
        <v>1.1000000000000001</v>
      </c>
      <c r="AZ633" s="4">
        <v>2.0870869999999999</v>
      </c>
      <c r="BA633" s="4">
        <v>14.023</v>
      </c>
      <c r="BB633" s="4">
        <v>14.03</v>
      </c>
      <c r="BC633" s="4">
        <v>1</v>
      </c>
      <c r="BD633" s="4">
        <v>14.634</v>
      </c>
      <c r="BE633" s="4">
        <v>2967.4690000000001</v>
      </c>
      <c r="BF633" s="4">
        <v>36.822000000000003</v>
      </c>
      <c r="BG633" s="4">
        <v>1.0900000000000001</v>
      </c>
      <c r="BH633" s="4">
        <v>0.41399999999999998</v>
      </c>
      <c r="BI633" s="4">
        <v>1.504</v>
      </c>
      <c r="BJ633" s="4">
        <v>0.82199999999999995</v>
      </c>
      <c r="BK633" s="4">
        <v>0.312</v>
      </c>
      <c r="BL633" s="4">
        <v>1.1339999999999999</v>
      </c>
      <c r="BM633" s="4">
        <v>2.4007000000000001</v>
      </c>
      <c r="BQ633" s="4">
        <v>0</v>
      </c>
      <c r="BR633" s="4">
        <v>0.48060799999999998</v>
      </c>
      <c r="BS633" s="4">
        <v>-5</v>
      </c>
      <c r="BT633" s="4">
        <v>2.4101999999999998E-2</v>
      </c>
      <c r="BU633" s="4">
        <v>11.744858000000001</v>
      </c>
      <c r="BV633" s="4">
        <v>0.48686000000000001</v>
      </c>
    </row>
    <row r="634" spans="1:74" x14ac:dyDescent="0.25">
      <c r="A634" s="2">
        <v>42068</v>
      </c>
      <c r="B634" s="3">
        <v>6.5509259259259262E-3</v>
      </c>
      <c r="C634" s="4">
        <v>14.807</v>
      </c>
      <c r="D634" s="4">
        <v>0.28560000000000002</v>
      </c>
      <c r="E634" s="4">
        <v>2855.949153</v>
      </c>
      <c r="F634" s="4">
        <v>57.4</v>
      </c>
      <c r="G634" s="4">
        <v>28.5</v>
      </c>
      <c r="H634" s="4">
        <v>335.6</v>
      </c>
      <c r="J634" s="4">
        <v>0</v>
      </c>
      <c r="K634" s="4">
        <v>0.87270000000000003</v>
      </c>
      <c r="L634" s="4">
        <v>12.9223</v>
      </c>
      <c r="M634" s="4">
        <v>0.2492</v>
      </c>
      <c r="N634" s="4">
        <v>50.057099999999998</v>
      </c>
      <c r="O634" s="4">
        <v>24.897400000000001</v>
      </c>
      <c r="P634" s="4">
        <v>75</v>
      </c>
      <c r="Q634" s="4">
        <v>37.727200000000003</v>
      </c>
      <c r="R634" s="4">
        <v>18.764800000000001</v>
      </c>
      <c r="S634" s="4">
        <v>56.5</v>
      </c>
      <c r="T634" s="4">
        <v>335.62439999999998</v>
      </c>
      <c r="W634" s="4">
        <v>0</v>
      </c>
      <c r="X634" s="4">
        <v>0</v>
      </c>
      <c r="Y634" s="4">
        <v>12</v>
      </c>
      <c r="Z634" s="4">
        <v>887</v>
      </c>
      <c r="AA634" s="4">
        <v>920</v>
      </c>
      <c r="AB634" s="4">
        <v>859</v>
      </c>
      <c r="AC634" s="4">
        <v>47</v>
      </c>
      <c r="AD634" s="4">
        <v>5.46</v>
      </c>
      <c r="AE634" s="4">
        <v>0.13</v>
      </c>
      <c r="AF634" s="4">
        <v>988</v>
      </c>
      <c r="AG634" s="4">
        <v>-11</v>
      </c>
      <c r="AH634" s="4">
        <v>9</v>
      </c>
      <c r="AI634" s="4">
        <v>27</v>
      </c>
      <c r="AJ634" s="4">
        <v>188</v>
      </c>
      <c r="AK634" s="4">
        <v>137</v>
      </c>
      <c r="AL634" s="4">
        <v>1.9</v>
      </c>
      <c r="AM634" s="4">
        <v>195</v>
      </c>
      <c r="AN634" s="4" t="s">
        <v>155</v>
      </c>
      <c r="AO634" s="4">
        <v>2</v>
      </c>
      <c r="AP634" s="4">
        <v>0.92325231481481485</v>
      </c>
      <c r="AQ634" s="4">
        <v>47.16395</v>
      </c>
      <c r="AR634" s="4">
        <v>-88.484952000000007</v>
      </c>
      <c r="AS634" s="4">
        <v>319.3</v>
      </c>
      <c r="AT634" s="4">
        <v>42.8</v>
      </c>
      <c r="AU634" s="4">
        <v>12</v>
      </c>
      <c r="AV634" s="4">
        <v>11</v>
      </c>
      <c r="AW634" s="4" t="s">
        <v>228</v>
      </c>
      <c r="AX634" s="4">
        <v>1.4</v>
      </c>
      <c r="AY634" s="4">
        <v>1.1565000000000001</v>
      </c>
      <c r="AZ634" s="4">
        <v>2</v>
      </c>
      <c r="BA634" s="4">
        <v>14.023</v>
      </c>
      <c r="BB634" s="4">
        <v>14.07</v>
      </c>
      <c r="BC634" s="4">
        <v>1</v>
      </c>
      <c r="BD634" s="4">
        <v>14.586</v>
      </c>
      <c r="BE634" s="4">
        <v>2967.6590000000001</v>
      </c>
      <c r="BF634" s="4">
        <v>36.430999999999997</v>
      </c>
      <c r="BG634" s="4">
        <v>1.204</v>
      </c>
      <c r="BH634" s="4">
        <v>0.59899999999999998</v>
      </c>
      <c r="BI634" s="4">
        <v>1.8029999999999999</v>
      </c>
      <c r="BJ634" s="4">
        <v>0.90700000000000003</v>
      </c>
      <c r="BK634" s="4">
        <v>0.45100000000000001</v>
      </c>
      <c r="BL634" s="4">
        <v>1.359</v>
      </c>
      <c r="BM634" s="4">
        <v>2.5489000000000002</v>
      </c>
      <c r="BQ634" s="4">
        <v>0</v>
      </c>
      <c r="BR634" s="4">
        <v>0.57277599999999995</v>
      </c>
      <c r="BS634" s="4">
        <v>-5</v>
      </c>
      <c r="BT634" s="4">
        <v>2.4795999999999999E-2</v>
      </c>
      <c r="BU634" s="4">
        <v>13.997214</v>
      </c>
      <c r="BV634" s="4">
        <v>0.50087899999999996</v>
      </c>
    </row>
    <row r="635" spans="1:74" x14ac:dyDescent="0.25">
      <c r="A635" s="2">
        <v>42068</v>
      </c>
      <c r="B635" s="3">
        <v>6.5624999999999998E-3</v>
      </c>
      <c r="C635" s="4">
        <v>14.654999999999999</v>
      </c>
      <c r="D635" s="4">
        <v>0.90790000000000004</v>
      </c>
      <c r="E635" s="4">
        <v>9078.7625420000004</v>
      </c>
      <c r="F635" s="4">
        <v>63.1</v>
      </c>
      <c r="G635" s="4">
        <v>38.5</v>
      </c>
      <c r="H635" s="4">
        <v>427.9</v>
      </c>
      <c r="J635" s="4">
        <v>0</v>
      </c>
      <c r="K635" s="4">
        <v>0.86829999999999996</v>
      </c>
      <c r="L635" s="4">
        <v>12.725300000000001</v>
      </c>
      <c r="M635" s="4">
        <v>0.78839999999999999</v>
      </c>
      <c r="N635" s="4">
        <v>54.7746</v>
      </c>
      <c r="O635" s="4">
        <v>33.471899999999998</v>
      </c>
      <c r="P635" s="4">
        <v>88.2</v>
      </c>
      <c r="Q635" s="4">
        <v>41.282800000000002</v>
      </c>
      <c r="R635" s="4">
        <v>25.2273</v>
      </c>
      <c r="S635" s="4">
        <v>66.5</v>
      </c>
      <c r="T635" s="4">
        <v>427.91849999999999</v>
      </c>
      <c r="W635" s="4">
        <v>0</v>
      </c>
      <c r="X635" s="4">
        <v>0</v>
      </c>
      <c r="Y635" s="4">
        <v>11.9</v>
      </c>
      <c r="Z635" s="4">
        <v>891</v>
      </c>
      <c r="AA635" s="4">
        <v>924</v>
      </c>
      <c r="AB635" s="4">
        <v>863</v>
      </c>
      <c r="AC635" s="4">
        <v>47</v>
      </c>
      <c r="AD635" s="4">
        <v>5.46</v>
      </c>
      <c r="AE635" s="4">
        <v>0.13</v>
      </c>
      <c r="AF635" s="4">
        <v>988</v>
      </c>
      <c r="AG635" s="4">
        <v>-11</v>
      </c>
      <c r="AH635" s="4">
        <v>8.8979999999999997</v>
      </c>
      <c r="AI635" s="4">
        <v>27</v>
      </c>
      <c r="AJ635" s="4">
        <v>188</v>
      </c>
      <c r="AK635" s="4">
        <v>137</v>
      </c>
      <c r="AL635" s="4">
        <v>1.8</v>
      </c>
      <c r="AM635" s="4">
        <v>195</v>
      </c>
      <c r="AN635" s="4" t="s">
        <v>155</v>
      </c>
      <c r="AO635" s="4">
        <v>2</v>
      </c>
      <c r="AP635" s="4">
        <v>0.92326388888888899</v>
      </c>
      <c r="AQ635" s="4">
        <v>47.164067000000003</v>
      </c>
      <c r="AR635" s="4">
        <v>-88.485135999999997</v>
      </c>
      <c r="AS635" s="4">
        <v>319.39999999999998</v>
      </c>
      <c r="AT635" s="4">
        <v>42.3</v>
      </c>
      <c r="AU635" s="4">
        <v>12</v>
      </c>
      <c r="AV635" s="4">
        <v>11</v>
      </c>
      <c r="AW635" s="4" t="s">
        <v>228</v>
      </c>
      <c r="AX635" s="4">
        <v>1.4</v>
      </c>
      <c r="AY635" s="4">
        <v>1.2</v>
      </c>
      <c r="AZ635" s="4">
        <v>2</v>
      </c>
      <c r="BA635" s="4">
        <v>14.023</v>
      </c>
      <c r="BB635" s="4">
        <v>13.59</v>
      </c>
      <c r="BC635" s="4">
        <v>0.97</v>
      </c>
      <c r="BD635" s="4">
        <v>15.161</v>
      </c>
      <c r="BE635" s="4">
        <v>2846.43</v>
      </c>
      <c r="BF635" s="4">
        <v>112.236</v>
      </c>
      <c r="BG635" s="4">
        <v>1.2829999999999999</v>
      </c>
      <c r="BH635" s="4">
        <v>0.78400000000000003</v>
      </c>
      <c r="BI635" s="4">
        <v>2.0670000000000002</v>
      </c>
      <c r="BJ635" s="4">
        <v>0.96699999999999997</v>
      </c>
      <c r="BK635" s="4">
        <v>0.59099999999999997</v>
      </c>
      <c r="BL635" s="4">
        <v>1.5580000000000001</v>
      </c>
      <c r="BM635" s="4">
        <v>3.1652999999999998</v>
      </c>
      <c r="BQ635" s="4">
        <v>0</v>
      </c>
      <c r="BR635" s="4">
        <v>0.56455</v>
      </c>
      <c r="BS635" s="4">
        <v>-5</v>
      </c>
      <c r="BT635" s="4">
        <v>2.3E-2</v>
      </c>
      <c r="BU635" s="4">
        <v>13.796191</v>
      </c>
      <c r="BV635" s="4">
        <v>0.46460000000000001</v>
      </c>
    </row>
    <row r="636" spans="1:74" x14ac:dyDescent="0.25">
      <c r="A636" s="2">
        <v>42068</v>
      </c>
      <c r="B636" s="3">
        <v>6.5740740740740733E-3</v>
      </c>
      <c r="C636" s="4">
        <v>14.012</v>
      </c>
      <c r="D636" s="4">
        <v>1.6457999999999999</v>
      </c>
      <c r="E636" s="4">
        <v>16458.224760000001</v>
      </c>
      <c r="F636" s="4">
        <v>67.8</v>
      </c>
      <c r="G636" s="4">
        <v>44.3</v>
      </c>
      <c r="H636" s="4">
        <v>975.6</v>
      </c>
      <c r="J636" s="4">
        <v>0</v>
      </c>
      <c r="K636" s="4">
        <v>0.86629999999999996</v>
      </c>
      <c r="L636" s="4">
        <v>12.1381</v>
      </c>
      <c r="M636" s="4">
        <v>1.4257</v>
      </c>
      <c r="N636" s="4">
        <v>58.725099999999998</v>
      </c>
      <c r="O636" s="4">
        <v>38.375100000000003</v>
      </c>
      <c r="P636" s="4">
        <v>97.1</v>
      </c>
      <c r="Q636" s="4">
        <v>44.260199999999998</v>
      </c>
      <c r="R636" s="4">
        <v>28.922699999999999</v>
      </c>
      <c r="S636" s="4">
        <v>73.2</v>
      </c>
      <c r="T636" s="4">
        <v>975.55690000000004</v>
      </c>
      <c r="W636" s="4">
        <v>0</v>
      </c>
      <c r="X636" s="4">
        <v>0</v>
      </c>
      <c r="Y636" s="4">
        <v>11.9</v>
      </c>
      <c r="Z636" s="4">
        <v>889</v>
      </c>
      <c r="AA636" s="4">
        <v>920</v>
      </c>
      <c r="AB636" s="4">
        <v>861</v>
      </c>
      <c r="AC636" s="4">
        <v>47</v>
      </c>
      <c r="AD636" s="4">
        <v>5.46</v>
      </c>
      <c r="AE636" s="4">
        <v>0.13</v>
      </c>
      <c r="AF636" s="4">
        <v>988</v>
      </c>
      <c r="AG636" s="4">
        <v>-11</v>
      </c>
      <c r="AH636" s="4">
        <v>8</v>
      </c>
      <c r="AI636" s="4">
        <v>27</v>
      </c>
      <c r="AJ636" s="4">
        <v>188</v>
      </c>
      <c r="AK636" s="4">
        <v>137</v>
      </c>
      <c r="AL636" s="4">
        <v>1.9</v>
      </c>
      <c r="AM636" s="4">
        <v>195</v>
      </c>
      <c r="AN636" s="4" t="s">
        <v>155</v>
      </c>
      <c r="AO636" s="4">
        <v>2</v>
      </c>
      <c r="AP636" s="4">
        <v>0.92327546296296292</v>
      </c>
      <c r="AQ636" s="4">
        <v>47.164169999999999</v>
      </c>
      <c r="AR636" s="4">
        <v>-88.485342000000003</v>
      </c>
      <c r="AS636" s="4">
        <v>319.3</v>
      </c>
      <c r="AT636" s="4">
        <v>42.8</v>
      </c>
      <c r="AU636" s="4">
        <v>12</v>
      </c>
      <c r="AV636" s="4">
        <v>11</v>
      </c>
      <c r="AW636" s="4" t="s">
        <v>228</v>
      </c>
      <c r="AX636" s="4">
        <v>1.3434999999999999</v>
      </c>
      <c r="AY636" s="4">
        <v>1.2</v>
      </c>
      <c r="AZ636" s="4">
        <v>1.9435</v>
      </c>
      <c r="BA636" s="4">
        <v>14.023</v>
      </c>
      <c r="BB636" s="4">
        <v>13.37</v>
      </c>
      <c r="BC636" s="4">
        <v>0.95</v>
      </c>
      <c r="BD636" s="4">
        <v>15.438000000000001</v>
      </c>
      <c r="BE636" s="4">
        <v>2694.143</v>
      </c>
      <c r="BF636" s="4">
        <v>201.411</v>
      </c>
      <c r="BG636" s="4">
        <v>1.365</v>
      </c>
      <c r="BH636" s="4">
        <v>0.89200000000000002</v>
      </c>
      <c r="BI636" s="4">
        <v>2.2570000000000001</v>
      </c>
      <c r="BJ636" s="4">
        <v>1.0289999999999999</v>
      </c>
      <c r="BK636" s="4">
        <v>0.67200000000000004</v>
      </c>
      <c r="BL636" s="4">
        <v>1.7010000000000001</v>
      </c>
      <c r="BM636" s="4">
        <v>7.1604999999999999</v>
      </c>
      <c r="BQ636" s="4">
        <v>0</v>
      </c>
      <c r="BR636" s="4">
        <v>0.56935400000000003</v>
      </c>
      <c r="BS636" s="4">
        <v>-5</v>
      </c>
      <c r="BT636" s="4">
        <v>2.3203999999999999E-2</v>
      </c>
      <c r="BU636" s="4">
        <v>13.913589</v>
      </c>
      <c r="BV636" s="4">
        <v>0.468721</v>
      </c>
    </row>
    <row r="637" spans="1:74" x14ac:dyDescent="0.25">
      <c r="A637" s="2">
        <v>42068</v>
      </c>
      <c r="B637" s="3">
        <v>6.5856481481481469E-3</v>
      </c>
      <c r="C637" s="4">
        <v>14.01</v>
      </c>
      <c r="D637" s="4">
        <v>1.7845</v>
      </c>
      <c r="E637" s="4">
        <v>17845.23156</v>
      </c>
      <c r="F637" s="4">
        <v>72.099999999999994</v>
      </c>
      <c r="G637" s="4">
        <v>44.3</v>
      </c>
      <c r="H637" s="4">
        <v>1123.2</v>
      </c>
      <c r="J637" s="4">
        <v>0</v>
      </c>
      <c r="K637" s="4">
        <v>0.8649</v>
      </c>
      <c r="L637" s="4">
        <v>12.1172</v>
      </c>
      <c r="M637" s="4">
        <v>1.5434000000000001</v>
      </c>
      <c r="N637" s="4">
        <v>62.356099999999998</v>
      </c>
      <c r="O637" s="4">
        <v>38.314999999999998</v>
      </c>
      <c r="P637" s="4">
        <v>100.7</v>
      </c>
      <c r="Q637" s="4">
        <v>46.9968</v>
      </c>
      <c r="R637" s="4">
        <v>28.877400000000002</v>
      </c>
      <c r="S637" s="4">
        <v>75.900000000000006</v>
      </c>
      <c r="T637" s="4">
        <v>1123.2</v>
      </c>
      <c r="W637" s="4">
        <v>0</v>
      </c>
      <c r="X637" s="4">
        <v>0</v>
      </c>
      <c r="Y637" s="4">
        <v>11.9</v>
      </c>
      <c r="Z637" s="4">
        <v>880</v>
      </c>
      <c r="AA637" s="4">
        <v>910</v>
      </c>
      <c r="AB637" s="4">
        <v>850</v>
      </c>
      <c r="AC637" s="4">
        <v>47</v>
      </c>
      <c r="AD637" s="4">
        <v>5.46</v>
      </c>
      <c r="AE637" s="4">
        <v>0.13</v>
      </c>
      <c r="AF637" s="4">
        <v>988</v>
      </c>
      <c r="AG637" s="4">
        <v>-11</v>
      </c>
      <c r="AH637" s="4">
        <v>8</v>
      </c>
      <c r="AI637" s="4">
        <v>27</v>
      </c>
      <c r="AJ637" s="4">
        <v>188</v>
      </c>
      <c r="AK637" s="4">
        <v>137</v>
      </c>
      <c r="AL637" s="4">
        <v>1.8</v>
      </c>
      <c r="AM637" s="4">
        <v>195</v>
      </c>
      <c r="AN637" s="4" t="s">
        <v>155</v>
      </c>
      <c r="AO637" s="4">
        <v>2</v>
      </c>
      <c r="AP637" s="4">
        <v>0.92328703703703707</v>
      </c>
      <c r="AQ637" s="4">
        <v>47.164259999999999</v>
      </c>
      <c r="AR637" s="4">
        <v>-88.485567000000003</v>
      </c>
      <c r="AS637" s="4">
        <v>319.2</v>
      </c>
      <c r="AT637" s="4">
        <v>43.7</v>
      </c>
      <c r="AU637" s="4">
        <v>12</v>
      </c>
      <c r="AV637" s="4">
        <v>11</v>
      </c>
      <c r="AW637" s="4" t="s">
        <v>228</v>
      </c>
      <c r="AX637" s="4">
        <v>1.3</v>
      </c>
      <c r="AY637" s="4">
        <v>1.2</v>
      </c>
      <c r="AZ637" s="4">
        <v>1.9564440000000001</v>
      </c>
      <c r="BA637" s="4">
        <v>14.023</v>
      </c>
      <c r="BB637" s="4">
        <v>13.23</v>
      </c>
      <c r="BC637" s="4">
        <v>0.94</v>
      </c>
      <c r="BD637" s="4">
        <v>15.62</v>
      </c>
      <c r="BE637" s="4">
        <v>2667.65</v>
      </c>
      <c r="BF637" s="4">
        <v>216.267</v>
      </c>
      <c r="BG637" s="4">
        <v>1.4379999999999999</v>
      </c>
      <c r="BH637" s="4">
        <v>0.88300000000000001</v>
      </c>
      <c r="BI637" s="4">
        <v>2.3210000000000002</v>
      </c>
      <c r="BJ637" s="4">
        <v>1.0840000000000001</v>
      </c>
      <c r="BK637" s="4">
        <v>0.66600000000000004</v>
      </c>
      <c r="BL637" s="4">
        <v>1.7490000000000001</v>
      </c>
      <c r="BM637" s="4">
        <v>8.1771999999999991</v>
      </c>
      <c r="BQ637" s="4">
        <v>0</v>
      </c>
      <c r="BR637" s="4">
        <v>0.40441199999999999</v>
      </c>
      <c r="BS637" s="4">
        <v>-5</v>
      </c>
      <c r="BT637" s="4">
        <v>2.4795999999999999E-2</v>
      </c>
      <c r="BU637" s="4">
        <v>9.8828180000000003</v>
      </c>
      <c r="BV637" s="4">
        <v>0.50087899999999996</v>
      </c>
    </row>
    <row r="638" spans="1:74" x14ac:dyDescent="0.25">
      <c r="A638" s="2">
        <v>42068</v>
      </c>
      <c r="B638" s="3">
        <v>6.5972222222222222E-3</v>
      </c>
      <c r="C638" s="4">
        <v>13.977</v>
      </c>
      <c r="D638" s="4">
        <v>1.7013</v>
      </c>
      <c r="E638" s="4">
        <v>17013.32762</v>
      </c>
      <c r="F638" s="4">
        <v>75.400000000000006</v>
      </c>
      <c r="G638" s="4">
        <v>45.2</v>
      </c>
      <c r="H638" s="4">
        <v>1146</v>
      </c>
      <c r="J638" s="4">
        <v>0</v>
      </c>
      <c r="K638" s="4">
        <v>0.8659</v>
      </c>
      <c r="L638" s="4">
        <v>12.1021</v>
      </c>
      <c r="M638" s="4">
        <v>1.4731000000000001</v>
      </c>
      <c r="N638" s="4">
        <v>65.282700000000006</v>
      </c>
      <c r="O638" s="4">
        <v>39.131700000000002</v>
      </c>
      <c r="P638" s="4">
        <v>104.4</v>
      </c>
      <c r="Q638" s="4">
        <v>49.202599999999997</v>
      </c>
      <c r="R638" s="4">
        <v>29.492899999999999</v>
      </c>
      <c r="S638" s="4">
        <v>78.7</v>
      </c>
      <c r="T638" s="4">
        <v>1145.9974</v>
      </c>
      <c r="W638" s="4">
        <v>0</v>
      </c>
      <c r="X638" s="4">
        <v>0</v>
      </c>
      <c r="Y638" s="4">
        <v>11.9</v>
      </c>
      <c r="Z638" s="4">
        <v>872</v>
      </c>
      <c r="AA638" s="4">
        <v>903</v>
      </c>
      <c r="AB638" s="4">
        <v>843</v>
      </c>
      <c r="AC638" s="4">
        <v>47</v>
      </c>
      <c r="AD638" s="4">
        <v>5.46</v>
      </c>
      <c r="AE638" s="4">
        <v>0.13</v>
      </c>
      <c r="AF638" s="4">
        <v>988</v>
      </c>
      <c r="AG638" s="4">
        <v>-11</v>
      </c>
      <c r="AH638" s="4">
        <v>8</v>
      </c>
      <c r="AI638" s="4">
        <v>27</v>
      </c>
      <c r="AJ638" s="4">
        <v>188</v>
      </c>
      <c r="AK638" s="4">
        <v>137</v>
      </c>
      <c r="AL638" s="4">
        <v>1.8</v>
      </c>
      <c r="AM638" s="4">
        <v>195</v>
      </c>
      <c r="AN638" s="4" t="s">
        <v>155</v>
      </c>
      <c r="AO638" s="4">
        <v>2</v>
      </c>
      <c r="AP638" s="4">
        <v>0.92329861111111111</v>
      </c>
      <c r="AQ638" s="4">
        <v>47.164340000000003</v>
      </c>
      <c r="AR638" s="4">
        <v>-88.485800999999995</v>
      </c>
      <c r="AS638" s="4">
        <v>319.10000000000002</v>
      </c>
      <c r="AT638" s="4">
        <v>44</v>
      </c>
      <c r="AU638" s="4">
        <v>12</v>
      </c>
      <c r="AV638" s="4">
        <v>11</v>
      </c>
      <c r="AW638" s="4" t="s">
        <v>228</v>
      </c>
      <c r="AX638" s="4">
        <v>1.0177179999999999</v>
      </c>
      <c r="AY638" s="4">
        <v>1.2</v>
      </c>
      <c r="AZ638" s="4">
        <v>1.7177180000000001</v>
      </c>
      <c r="BA638" s="4">
        <v>14.023</v>
      </c>
      <c r="BB638" s="4">
        <v>13.33</v>
      </c>
      <c r="BC638" s="4">
        <v>0.95</v>
      </c>
      <c r="BD638" s="4">
        <v>15.492000000000001</v>
      </c>
      <c r="BE638" s="4">
        <v>2680.5540000000001</v>
      </c>
      <c r="BF638" s="4">
        <v>207.672</v>
      </c>
      <c r="BG638" s="4">
        <v>1.514</v>
      </c>
      <c r="BH638" s="4">
        <v>0.90800000000000003</v>
      </c>
      <c r="BI638" s="4">
        <v>2.4220000000000002</v>
      </c>
      <c r="BJ638" s="4">
        <v>1.141</v>
      </c>
      <c r="BK638" s="4">
        <v>0.68400000000000005</v>
      </c>
      <c r="BL638" s="4">
        <v>1.825</v>
      </c>
      <c r="BM638" s="4">
        <v>8.3940000000000001</v>
      </c>
      <c r="BQ638" s="4">
        <v>0</v>
      </c>
      <c r="BR638" s="4">
        <v>0.31928600000000001</v>
      </c>
      <c r="BS638" s="4">
        <v>-5</v>
      </c>
      <c r="BT638" s="4">
        <v>2.3306E-2</v>
      </c>
      <c r="BU638" s="4">
        <v>7.8025520000000004</v>
      </c>
      <c r="BV638" s="4">
        <v>0.47078100000000001</v>
      </c>
    </row>
    <row r="639" spans="1:74" x14ac:dyDescent="0.25">
      <c r="A639" s="2">
        <v>42068</v>
      </c>
      <c r="B639" s="3">
        <v>6.6087962962962966E-3</v>
      </c>
      <c r="C639" s="4">
        <v>13.95</v>
      </c>
      <c r="D639" s="4">
        <v>1.8413999999999999</v>
      </c>
      <c r="E639" s="4">
        <v>18414.408429999999</v>
      </c>
      <c r="F639" s="4">
        <v>76</v>
      </c>
      <c r="G639" s="4">
        <v>96.7</v>
      </c>
      <c r="H639" s="4">
        <v>1414.3</v>
      </c>
      <c r="J639" s="4">
        <v>0</v>
      </c>
      <c r="K639" s="4">
        <v>0.86460000000000004</v>
      </c>
      <c r="L639" s="4">
        <v>12.0611</v>
      </c>
      <c r="M639" s="4">
        <v>1.5921000000000001</v>
      </c>
      <c r="N639" s="4">
        <v>65.706000000000003</v>
      </c>
      <c r="O639" s="4">
        <v>83.583200000000005</v>
      </c>
      <c r="P639" s="4">
        <v>149.30000000000001</v>
      </c>
      <c r="Q639" s="4">
        <v>49.521599999999999</v>
      </c>
      <c r="R639" s="4">
        <v>62.995399999999997</v>
      </c>
      <c r="S639" s="4">
        <v>112.5</v>
      </c>
      <c r="T639" s="4">
        <v>1414.2695000000001</v>
      </c>
      <c r="W639" s="4">
        <v>0</v>
      </c>
      <c r="X639" s="4">
        <v>0</v>
      </c>
      <c r="Y639" s="4">
        <v>11.9</v>
      </c>
      <c r="Z639" s="4">
        <v>868</v>
      </c>
      <c r="AA639" s="4">
        <v>899</v>
      </c>
      <c r="AB639" s="4">
        <v>841</v>
      </c>
      <c r="AC639" s="4">
        <v>47</v>
      </c>
      <c r="AD639" s="4">
        <v>5.46</v>
      </c>
      <c r="AE639" s="4">
        <v>0.13</v>
      </c>
      <c r="AF639" s="4">
        <v>988</v>
      </c>
      <c r="AG639" s="4">
        <v>-11</v>
      </c>
      <c r="AH639" s="4">
        <v>8</v>
      </c>
      <c r="AI639" s="4">
        <v>27</v>
      </c>
      <c r="AJ639" s="4">
        <v>188</v>
      </c>
      <c r="AK639" s="4">
        <v>137</v>
      </c>
      <c r="AL639" s="4">
        <v>1.8</v>
      </c>
      <c r="AM639" s="4">
        <v>195</v>
      </c>
      <c r="AN639" s="4" t="s">
        <v>155</v>
      </c>
      <c r="AO639" s="4">
        <v>2</v>
      </c>
      <c r="AP639" s="4">
        <v>0.92331018518518515</v>
      </c>
      <c r="AQ639" s="4">
        <v>47.164400000000001</v>
      </c>
      <c r="AR639" s="4">
        <v>-88.486027000000007</v>
      </c>
      <c r="AS639" s="4">
        <v>319.2</v>
      </c>
      <c r="AT639" s="4">
        <v>42.3</v>
      </c>
      <c r="AU639" s="4">
        <v>12</v>
      </c>
      <c r="AV639" s="4">
        <v>11</v>
      </c>
      <c r="AW639" s="4" t="s">
        <v>228</v>
      </c>
      <c r="AX639" s="4">
        <v>0.8</v>
      </c>
      <c r="AY639" s="4">
        <v>1.2</v>
      </c>
      <c r="AZ639" s="4">
        <v>1.5</v>
      </c>
      <c r="BA639" s="4">
        <v>14.023</v>
      </c>
      <c r="BB639" s="4">
        <v>13.2</v>
      </c>
      <c r="BC639" s="4">
        <v>0.94</v>
      </c>
      <c r="BD639" s="4">
        <v>15.663</v>
      </c>
      <c r="BE639" s="4">
        <v>2651.1170000000002</v>
      </c>
      <c r="BF639" s="4">
        <v>222.732</v>
      </c>
      <c r="BG639" s="4">
        <v>1.512</v>
      </c>
      <c r="BH639" s="4">
        <v>1.9239999999999999</v>
      </c>
      <c r="BI639" s="4">
        <v>3.4359999999999999</v>
      </c>
      <c r="BJ639" s="4">
        <v>1.1399999999999999</v>
      </c>
      <c r="BK639" s="4">
        <v>1.45</v>
      </c>
      <c r="BL639" s="4">
        <v>2.59</v>
      </c>
      <c r="BM639" s="4">
        <v>10.280099999999999</v>
      </c>
      <c r="BQ639" s="4">
        <v>0</v>
      </c>
      <c r="BR639" s="4">
        <v>0.31402000000000002</v>
      </c>
      <c r="BS639" s="4">
        <v>-5</v>
      </c>
      <c r="BT639" s="4">
        <v>2.5592E-2</v>
      </c>
      <c r="BU639" s="4">
        <v>7.6738629999999999</v>
      </c>
      <c r="BV639" s="4">
        <v>0.51695800000000003</v>
      </c>
    </row>
    <row r="640" spans="1:74" x14ac:dyDescent="0.25">
      <c r="A640" s="2">
        <v>42068</v>
      </c>
      <c r="B640" s="3">
        <v>6.6203703703703702E-3</v>
      </c>
      <c r="C640" s="4">
        <v>13.920999999999999</v>
      </c>
      <c r="D640" s="4">
        <v>1.8265</v>
      </c>
      <c r="E640" s="4">
        <v>18264.568319999998</v>
      </c>
      <c r="F640" s="4">
        <v>56.6</v>
      </c>
      <c r="G640" s="4">
        <v>135.19999999999999</v>
      </c>
      <c r="H640" s="4">
        <v>1247.8</v>
      </c>
      <c r="J640" s="4">
        <v>0</v>
      </c>
      <c r="K640" s="4">
        <v>0.86509999999999998</v>
      </c>
      <c r="L640" s="4">
        <v>12.043200000000001</v>
      </c>
      <c r="M640" s="4">
        <v>1.5801000000000001</v>
      </c>
      <c r="N640" s="4">
        <v>49.005699999999997</v>
      </c>
      <c r="O640" s="4">
        <v>116.9624</v>
      </c>
      <c r="P640" s="4">
        <v>166</v>
      </c>
      <c r="Q640" s="4">
        <v>36.934899999999999</v>
      </c>
      <c r="R640" s="4">
        <v>88.152799999999999</v>
      </c>
      <c r="S640" s="4">
        <v>125.1</v>
      </c>
      <c r="T640" s="4">
        <v>1247.8432</v>
      </c>
      <c r="W640" s="4">
        <v>0</v>
      </c>
      <c r="X640" s="4">
        <v>0</v>
      </c>
      <c r="Y640" s="4">
        <v>11.9</v>
      </c>
      <c r="Z640" s="4">
        <v>868</v>
      </c>
      <c r="AA640" s="4">
        <v>901</v>
      </c>
      <c r="AB640" s="4">
        <v>839</v>
      </c>
      <c r="AC640" s="4">
        <v>47</v>
      </c>
      <c r="AD640" s="4">
        <v>5.46</v>
      </c>
      <c r="AE640" s="4">
        <v>0.13</v>
      </c>
      <c r="AF640" s="4">
        <v>988</v>
      </c>
      <c r="AG640" s="4">
        <v>-11</v>
      </c>
      <c r="AH640" s="4">
        <v>8</v>
      </c>
      <c r="AI640" s="4">
        <v>27</v>
      </c>
      <c r="AJ640" s="4">
        <v>188</v>
      </c>
      <c r="AK640" s="4">
        <v>137</v>
      </c>
      <c r="AL640" s="4">
        <v>1.9</v>
      </c>
      <c r="AM640" s="4">
        <v>195</v>
      </c>
      <c r="AN640" s="4" t="s">
        <v>155</v>
      </c>
      <c r="AO640" s="4">
        <v>2</v>
      </c>
      <c r="AP640" s="4">
        <v>0.92332175925925919</v>
      </c>
      <c r="AQ640" s="4">
        <v>47.164448</v>
      </c>
      <c r="AR640" s="4">
        <v>-88.486243999999999</v>
      </c>
      <c r="AS640" s="4">
        <v>319.2</v>
      </c>
      <c r="AT640" s="4">
        <v>39.299999999999997</v>
      </c>
      <c r="AU640" s="4">
        <v>12</v>
      </c>
      <c r="AV640" s="4">
        <v>11</v>
      </c>
      <c r="AW640" s="4" t="s">
        <v>228</v>
      </c>
      <c r="AX640" s="4">
        <v>0.91291299999999997</v>
      </c>
      <c r="AY640" s="4">
        <v>1.0870869999999999</v>
      </c>
      <c r="AZ640" s="4">
        <v>1.5564560000000001</v>
      </c>
      <c r="BA640" s="4">
        <v>14.023</v>
      </c>
      <c r="BB640" s="4">
        <v>13.25</v>
      </c>
      <c r="BC640" s="4">
        <v>0.94</v>
      </c>
      <c r="BD640" s="4">
        <v>15.592000000000001</v>
      </c>
      <c r="BE640" s="4">
        <v>2656.17</v>
      </c>
      <c r="BF640" s="4">
        <v>221.80500000000001</v>
      </c>
      <c r="BG640" s="4">
        <v>1.1319999999999999</v>
      </c>
      <c r="BH640" s="4">
        <v>2.7010000000000001</v>
      </c>
      <c r="BI640" s="4">
        <v>3.8330000000000002</v>
      </c>
      <c r="BJ640" s="4">
        <v>0.85299999999999998</v>
      </c>
      <c r="BK640" s="4">
        <v>2.036</v>
      </c>
      <c r="BL640" s="4">
        <v>2.8889999999999998</v>
      </c>
      <c r="BM640" s="4">
        <v>9.1011000000000006</v>
      </c>
      <c r="BQ640" s="4">
        <v>0</v>
      </c>
      <c r="BR640" s="4">
        <v>0.31729400000000002</v>
      </c>
      <c r="BS640" s="4">
        <v>-5</v>
      </c>
      <c r="BT640" s="4">
        <v>2.1795999999999999E-2</v>
      </c>
      <c r="BU640" s="4">
        <v>7.7538650000000002</v>
      </c>
      <c r="BV640" s="4">
        <v>0.44028299999999998</v>
      </c>
    </row>
    <row r="641" spans="1:74" x14ac:dyDescent="0.25">
      <c r="A641" s="2">
        <v>42068</v>
      </c>
      <c r="B641" s="3">
        <v>6.6319444444444446E-3</v>
      </c>
      <c r="C641" s="4">
        <v>13.843999999999999</v>
      </c>
      <c r="D641" s="4">
        <v>1.9286000000000001</v>
      </c>
      <c r="E641" s="4">
        <v>19286.39602</v>
      </c>
      <c r="F641" s="4">
        <v>38.9</v>
      </c>
      <c r="G641" s="4">
        <v>52.9</v>
      </c>
      <c r="H641" s="4">
        <v>1409.3</v>
      </c>
      <c r="J641" s="4">
        <v>0</v>
      </c>
      <c r="K641" s="4">
        <v>0.86460000000000004</v>
      </c>
      <c r="L641" s="4">
        <v>11.9697</v>
      </c>
      <c r="M641" s="4">
        <v>1.6675</v>
      </c>
      <c r="N641" s="4">
        <v>33.599600000000002</v>
      </c>
      <c r="O641" s="4">
        <v>45.777200000000001</v>
      </c>
      <c r="P641" s="4">
        <v>79.400000000000006</v>
      </c>
      <c r="Q641" s="4">
        <v>25.323499999999999</v>
      </c>
      <c r="R641" s="4">
        <v>34.501600000000003</v>
      </c>
      <c r="S641" s="4">
        <v>59.8</v>
      </c>
      <c r="T641" s="4">
        <v>1409.3182999999999</v>
      </c>
      <c r="W641" s="4">
        <v>0</v>
      </c>
      <c r="X641" s="4">
        <v>0</v>
      </c>
      <c r="Y641" s="4">
        <v>11.9</v>
      </c>
      <c r="Z641" s="4">
        <v>868</v>
      </c>
      <c r="AA641" s="4">
        <v>901</v>
      </c>
      <c r="AB641" s="4">
        <v>839</v>
      </c>
      <c r="AC641" s="4">
        <v>47</v>
      </c>
      <c r="AD641" s="4">
        <v>5.46</v>
      </c>
      <c r="AE641" s="4">
        <v>0.13</v>
      </c>
      <c r="AF641" s="4">
        <v>988</v>
      </c>
      <c r="AG641" s="4">
        <v>-11</v>
      </c>
      <c r="AH641" s="4">
        <v>8</v>
      </c>
      <c r="AI641" s="4">
        <v>27</v>
      </c>
      <c r="AJ641" s="4">
        <v>188</v>
      </c>
      <c r="AK641" s="4">
        <v>137</v>
      </c>
      <c r="AL641" s="4">
        <v>1.8</v>
      </c>
      <c r="AM641" s="4">
        <v>195</v>
      </c>
      <c r="AN641" s="4" t="s">
        <v>155</v>
      </c>
      <c r="AO641" s="4">
        <v>2</v>
      </c>
      <c r="AP641" s="4">
        <v>0.92333333333333334</v>
      </c>
      <c r="AQ641" s="4">
        <v>47.164479</v>
      </c>
      <c r="AR641" s="4">
        <v>-88.486453999999995</v>
      </c>
      <c r="AS641" s="4">
        <v>319.10000000000002</v>
      </c>
      <c r="AT641" s="4">
        <v>36.200000000000003</v>
      </c>
      <c r="AU641" s="4">
        <v>12</v>
      </c>
      <c r="AV641" s="4">
        <v>11</v>
      </c>
      <c r="AW641" s="4" t="s">
        <v>228</v>
      </c>
      <c r="AX641" s="4">
        <v>0.94350000000000001</v>
      </c>
      <c r="AY641" s="4">
        <v>1.0565</v>
      </c>
      <c r="AZ641" s="4">
        <v>1.6</v>
      </c>
      <c r="BA641" s="4">
        <v>14.023</v>
      </c>
      <c r="BB641" s="4">
        <v>13.2</v>
      </c>
      <c r="BC641" s="4">
        <v>0.94</v>
      </c>
      <c r="BD641" s="4">
        <v>15.657999999999999</v>
      </c>
      <c r="BE641" s="4">
        <v>2634.17</v>
      </c>
      <c r="BF641" s="4">
        <v>233.56899999999999</v>
      </c>
      <c r="BG641" s="4">
        <v>0.77400000000000002</v>
      </c>
      <c r="BH641" s="4">
        <v>1.0549999999999999</v>
      </c>
      <c r="BI641" s="4">
        <v>1.829</v>
      </c>
      <c r="BJ641" s="4">
        <v>0.58399999999999996</v>
      </c>
      <c r="BK641" s="4">
        <v>0.79500000000000004</v>
      </c>
      <c r="BL641" s="4">
        <v>1.379</v>
      </c>
      <c r="BM641" s="4">
        <v>10.2563</v>
      </c>
      <c r="BQ641" s="4">
        <v>0</v>
      </c>
      <c r="BR641" s="4">
        <v>0.263461</v>
      </c>
      <c r="BS641" s="4">
        <v>-5</v>
      </c>
      <c r="BT641" s="4">
        <v>1.9899E-2</v>
      </c>
      <c r="BU641" s="4">
        <v>6.4383400000000002</v>
      </c>
      <c r="BV641" s="4">
        <v>0.40195799999999998</v>
      </c>
    </row>
    <row r="642" spans="1:74" x14ac:dyDescent="0.25">
      <c r="A642" s="2">
        <v>42068</v>
      </c>
      <c r="B642" s="3">
        <v>6.6435185185185182E-3</v>
      </c>
      <c r="C642" s="4">
        <v>13.621</v>
      </c>
      <c r="D642" s="4">
        <v>2.0905</v>
      </c>
      <c r="E642" s="4">
        <v>20905.254089999999</v>
      </c>
      <c r="F642" s="4">
        <v>29.8</v>
      </c>
      <c r="G642" s="4">
        <v>22.5</v>
      </c>
      <c r="H642" s="4">
        <v>1966.7</v>
      </c>
      <c r="J642" s="4">
        <v>0</v>
      </c>
      <c r="K642" s="4">
        <v>0.86439999999999995</v>
      </c>
      <c r="L642" s="4">
        <v>11.773300000000001</v>
      </c>
      <c r="M642" s="4">
        <v>1.8069999999999999</v>
      </c>
      <c r="N642" s="4">
        <v>25.789400000000001</v>
      </c>
      <c r="O642" s="4">
        <v>19.438800000000001</v>
      </c>
      <c r="P642" s="4">
        <v>45.2</v>
      </c>
      <c r="Q642" s="4">
        <v>19.437100000000001</v>
      </c>
      <c r="R642" s="4">
        <v>14.650700000000001</v>
      </c>
      <c r="S642" s="4">
        <v>34.1</v>
      </c>
      <c r="T642" s="4">
        <v>1966.7331999999999</v>
      </c>
      <c r="W642" s="4">
        <v>0</v>
      </c>
      <c r="X642" s="4">
        <v>0</v>
      </c>
      <c r="Y642" s="4">
        <v>11.9</v>
      </c>
      <c r="Z642" s="4">
        <v>867</v>
      </c>
      <c r="AA642" s="4">
        <v>897</v>
      </c>
      <c r="AB642" s="4">
        <v>838</v>
      </c>
      <c r="AC642" s="4">
        <v>47</v>
      </c>
      <c r="AD642" s="4">
        <v>5.46</v>
      </c>
      <c r="AE642" s="4">
        <v>0.13</v>
      </c>
      <c r="AF642" s="4">
        <v>988</v>
      </c>
      <c r="AG642" s="4">
        <v>-11</v>
      </c>
      <c r="AH642" s="4">
        <v>8</v>
      </c>
      <c r="AI642" s="4">
        <v>27</v>
      </c>
      <c r="AJ642" s="4">
        <v>188</v>
      </c>
      <c r="AK642" s="4">
        <v>137.1</v>
      </c>
      <c r="AL642" s="4">
        <v>1.8</v>
      </c>
      <c r="AM642" s="4">
        <v>195</v>
      </c>
      <c r="AN642" s="4" t="s">
        <v>155</v>
      </c>
      <c r="AO642" s="4">
        <v>2</v>
      </c>
      <c r="AP642" s="4">
        <v>0.92334490740740749</v>
      </c>
      <c r="AQ642" s="4">
        <v>47.164490999999998</v>
      </c>
      <c r="AR642" s="4">
        <v>-88.486654999999999</v>
      </c>
      <c r="AS642" s="4">
        <v>319.10000000000002</v>
      </c>
      <c r="AT642" s="4">
        <v>33.700000000000003</v>
      </c>
      <c r="AU642" s="4">
        <v>12</v>
      </c>
      <c r="AV642" s="4">
        <v>11</v>
      </c>
      <c r="AW642" s="4" t="s">
        <v>228</v>
      </c>
      <c r="AX642" s="4">
        <v>0.9</v>
      </c>
      <c r="AY642" s="4">
        <v>1.156444</v>
      </c>
      <c r="AZ642" s="4">
        <v>1.656444</v>
      </c>
      <c r="BA642" s="4">
        <v>14.023</v>
      </c>
      <c r="BB642" s="4">
        <v>13.17</v>
      </c>
      <c r="BC642" s="4">
        <v>0.94</v>
      </c>
      <c r="BD642" s="4">
        <v>15.693</v>
      </c>
      <c r="BE642" s="4">
        <v>2591.1770000000001</v>
      </c>
      <c r="BF642" s="4">
        <v>253.119</v>
      </c>
      <c r="BG642" s="4">
        <v>0.59399999999999997</v>
      </c>
      <c r="BH642" s="4">
        <v>0.44800000000000001</v>
      </c>
      <c r="BI642" s="4">
        <v>1.042</v>
      </c>
      <c r="BJ642" s="4">
        <v>0.44800000000000001</v>
      </c>
      <c r="BK642" s="4">
        <v>0.33800000000000002</v>
      </c>
      <c r="BL642" s="4">
        <v>0.78600000000000003</v>
      </c>
      <c r="BM642" s="4">
        <v>14.3141</v>
      </c>
      <c r="BQ642" s="4">
        <v>0</v>
      </c>
      <c r="BR642" s="4">
        <v>0.231184</v>
      </c>
      <c r="BS642" s="4">
        <v>-5</v>
      </c>
      <c r="BT642" s="4">
        <v>1.9203999999999999E-2</v>
      </c>
      <c r="BU642" s="4">
        <v>5.649559</v>
      </c>
      <c r="BV642" s="4">
        <v>0.38792100000000002</v>
      </c>
    </row>
    <row r="643" spans="1:74" x14ac:dyDescent="0.25">
      <c r="A643" s="2">
        <v>42068</v>
      </c>
      <c r="B643" s="3">
        <v>6.6550925925925935E-3</v>
      </c>
      <c r="C643" s="4">
        <v>13.792999999999999</v>
      </c>
      <c r="D643" s="4">
        <v>2.0333999999999999</v>
      </c>
      <c r="E643" s="4">
        <v>20334.22407</v>
      </c>
      <c r="F643" s="4">
        <v>22</v>
      </c>
      <c r="G643" s="4">
        <v>17.3</v>
      </c>
      <c r="H643" s="4">
        <v>1733.6</v>
      </c>
      <c r="J643" s="4">
        <v>0</v>
      </c>
      <c r="K643" s="4">
        <v>0.86380000000000001</v>
      </c>
      <c r="L643" s="4">
        <v>11.9146</v>
      </c>
      <c r="M643" s="4">
        <v>1.7565</v>
      </c>
      <c r="N643" s="4">
        <v>19.032599999999999</v>
      </c>
      <c r="O643" s="4">
        <v>14.9442</v>
      </c>
      <c r="P643" s="4">
        <v>34</v>
      </c>
      <c r="Q643" s="4">
        <v>14.3443</v>
      </c>
      <c r="R643" s="4">
        <v>11.263</v>
      </c>
      <c r="S643" s="4">
        <v>25.6</v>
      </c>
      <c r="T643" s="4">
        <v>1733.6492000000001</v>
      </c>
      <c r="W643" s="4">
        <v>0</v>
      </c>
      <c r="X643" s="4">
        <v>0</v>
      </c>
      <c r="Y643" s="4">
        <v>11.9</v>
      </c>
      <c r="Z643" s="4">
        <v>866</v>
      </c>
      <c r="AA643" s="4">
        <v>899</v>
      </c>
      <c r="AB643" s="4">
        <v>838</v>
      </c>
      <c r="AC643" s="4">
        <v>47</v>
      </c>
      <c r="AD643" s="4">
        <v>5.46</v>
      </c>
      <c r="AE643" s="4">
        <v>0.13</v>
      </c>
      <c r="AF643" s="4">
        <v>989</v>
      </c>
      <c r="AG643" s="4">
        <v>-11</v>
      </c>
      <c r="AH643" s="4">
        <v>8</v>
      </c>
      <c r="AI643" s="4">
        <v>27</v>
      </c>
      <c r="AJ643" s="4">
        <v>188</v>
      </c>
      <c r="AK643" s="4">
        <v>138</v>
      </c>
      <c r="AL643" s="4">
        <v>1.9</v>
      </c>
      <c r="AM643" s="4">
        <v>195</v>
      </c>
      <c r="AN643" s="4" t="s">
        <v>155</v>
      </c>
      <c r="AO643" s="4">
        <v>2</v>
      </c>
      <c r="AP643" s="4">
        <v>0.92335648148148142</v>
      </c>
      <c r="AQ643" s="4">
        <v>47.164487000000001</v>
      </c>
      <c r="AR643" s="4">
        <v>-88.486845000000002</v>
      </c>
      <c r="AS643" s="4">
        <v>319.10000000000002</v>
      </c>
      <c r="AT643" s="4">
        <v>31.7</v>
      </c>
      <c r="AU643" s="4">
        <v>12</v>
      </c>
      <c r="AV643" s="4">
        <v>11</v>
      </c>
      <c r="AW643" s="4" t="s">
        <v>228</v>
      </c>
      <c r="AX643" s="4">
        <v>0.9</v>
      </c>
      <c r="AY643" s="4">
        <v>1.2</v>
      </c>
      <c r="AZ643" s="4">
        <v>1.7</v>
      </c>
      <c r="BA643" s="4">
        <v>14.023</v>
      </c>
      <c r="BB643" s="4">
        <v>13.12</v>
      </c>
      <c r="BC643" s="4">
        <v>0.94</v>
      </c>
      <c r="BD643" s="4">
        <v>15.768000000000001</v>
      </c>
      <c r="BE643" s="4">
        <v>2609.4569999999999</v>
      </c>
      <c r="BF643" s="4">
        <v>244.84299999999999</v>
      </c>
      <c r="BG643" s="4">
        <v>0.437</v>
      </c>
      <c r="BH643" s="4">
        <v>0.34300000000000003</v>
      </c>
      <c r="BI643" s="4">
        <v>0.77900000000000003</v>
      </c>
      <c r="BJ643" s="4">
        <v>0.32900000000000001</v>
      </c>
      <c r="BK643" s="4">
        <v>0.25800000000000001</v>
      </c>
      <c r="BL643" s="4">
        <v>0.58699999999999997</v>
      </c>
      <c r="BM643" s="4">
        <v>12.555999999999999</v>
      </c>
      <c r="BQ643" s="4">
        <v>0</v>
      </c>
      <c r="BR643" s="4">
        <v>0.22981399999999999</v>
      </c>
      <c r="BS643" s="4">
        <v>-5</v>
      </c>
      <c r="BT643" s="4">
        <v>2.1510000000000001E-2</v>
      </c>
      <c r="BU643" s="4">
        <v>5.6160800000000002</v>
      </c>
      <c r="BV643" s="4">
        <v>0.434502</v>
      </c>
    </row>
    <row r="644" spans="1:74" x14ac:dyDescent="0.25">
      <c r="A644" s="2">
        <v>42068</v>
      </c>
      <c r="B644" s="3">
        <v>6.6666666666666671E-3</v>
      </c>
      <c r="C644" s="4">
        <v>13.901999999999999</v>
      </c>
      <c r="D644" s="4">
        <v>1.5679000000000001</v>
      </c>
      <c r="E644" s="4">
        <v>15678.62241</v>
      </c>
      <c r="F644" s="4">
        <v>20.9</v>
      </c>
      <c r="G644" s="4">
        <v>8.1999999999999993</v>
      </c>
      <c r="H644" s="4">
        <v>1226</v>
      </c>
      <c r="J644" s="4">
        <v>0</v>
      </c>
      <c r="K644" s="4">
        <v>0.86760000000000004</v>
      </c>
      <c r="L644" s="4">
        <v>12.0608</v>
      </c>
      <c r="M644" s="4">
        <v>1.3602000000000001</v>
      </c>
      <c r="N644" s="4">
        <v>18.132999999999999</v>
      </c>
      <c r="O644" s="4">
        <v>7.1142000000000003</v>
      </c>
      <c r="P644" s="4">
        <v>25.2</v>
      </c>
      <c r="Q644" s="4">
        <v>13.666499999999999</v>
      </c>
      <c r="R644" s="4">
        <v>5.3617999999999997</v>
      </c>
      <c r="S644" s="4">
        <v>19</v>
      </c>
      <c r="T644" s="4">
        <v>1226.0361</v>
      </c>
      <c r="W644" s="4">
        <v>0</v>
      </c>
      <c r="X644" s="4">
        <v>0</v>
      </c>
      <c r="Y644" s="4">
        <v>11.9</v>
      </c>
      <c r="Z644" s="4">
        <v>865</v>
      </c>
      <c r="AA644" s="4">
        <v>898</v>
      </c>
      <c r="AB644" s="4">
        <v>838</v>
      </c>
      <c r="AC644" s="4">
        <v>47</v>
      </c>
      <c r="AD644" s="4">
        <v>5.46</v>
      </c>
      <c r="AE644" s="4">
        <v>0.13</v>
      </c>
      <c r="AF644" s="4">
        <v>988</v>
      </c>
      <c r="AG644" s="4">
        <v>-11</v>
      </c>
      <c r="AH644" s="4">
        <v>8</v>
      </c>
      <c r="AI644" s="4">
        <v>27</v>
      </c>
      <c r="AJ644" s="4">
        <v>188</v>
      </c>
      <c r="AK644" s="4">
        <v>138</v>
      </c>
      <c r="AL644" s="4">
        <v>2</v>
      </c>
      <c r="AM644" s="4">
        <v>195</v>
      </c>
      <c r="AN644" s="4" t="s">
        <v>155</v>
      </c>
      <c r="AO644" s="4">
        <v>2</v>
      </c>
      <c r="AP644" s="4">
        <v>0.92336805555555557</v>
      </c>
      <c r="AQ644" s="4">
        <v>47.164465999999997</v>
      </c>
      <c r="AR644" s="4">
        <v>-88.487018000000006</v>
      </c>
      <c r="AS644" s="4">
        <v>319</v>
      </c>
      <c r="AT644" s="4">
        <v>30</v>
      </c>
      <c r="AU644" s="4">
        <v>12</v>
      </c>
      <c r="AV644" s="4">
        <v>11</v>
      </c>
      <c r="AW644" s="4" t="s">
        <v>228</v>
      </c>
      <c r="AX644" s="4">
        <v>0.9</v>
      </c>
      <c r="AY644" s="4">
        <v>1.2</v>
      </c>
      <c r="AZ644" s="4">
        <v>1.7</v>
      </c>
      <c r="BA644" s="4">
        <v>14.023</v>
      </c>
      <c r="BB644" s="4">
        <v>13.5</v>
      </c>
      <c r="BC644" s="4">
        <v>0.96</v>
      </c>
      <c r="BD644" s="4">
        <v>15.263</v>
      </c>
      <c r="BE644" s="4">
        <v>2700.3270000000002</v>
      </c>
      <c r="BF644" s="4">
        <v>193.83600000000001</v>
      </c>
      <c r="BG644" s="4">
        <v>0.42499999999999999</v>
      </c>
      <c r="BH644" s="4">
        <v>0.16700000000000001</v>
      </c>
      <c r="BI644" s="4">
        <v>0.59199999999999997</v>
      </c>
      <c r="BJ644" s="4">
        <v>0.32</v>
      </c>
      <c r="BK644" s="4">
        <v>0.126</v>
      </c>
      <c r="BL644" s="4">
        <v>0.44600000000000001</v>
      </c>
      <c r="BM644" s="4">
        <v>9.0774000000000008</v>
      </c>
      <c r="BQ644" s="4">
        <v>0</v>
      </c>
      <c r="BR644" s="4">
        <v>0.28059200000000001</v>
      </c>
      <c r="BS644" s="4">
        <v>-5</v>
      </c>
      <c r="BT644" s="4">
        <v>2.5999999999999999E-2</v>
      </c>
      <c r="BU644" s="4">
        <v>6.856967</v>
      </c>
      <c r="BV644" s="4">
        <v>0.5252</v>
      </c>
    </row>
    <row r="645" spans="1:74" x14ac:dyDescent="0.25">
      <c r="A645" s="2">
        <v>42068</v>
      </c>
      <c r="B645" s="3">
        <v>6.6782407407407415E-3</v>
      </c>
      <c r="C645" s="4">
        <v>13.945</v>
      </c>
      <c r="D645" s="4">
        <v>1.6268</v>
      </c>
      <c r="E645" s="4">
        <v>16267.92642</v>
      </c>
      <c r="F645" s="4">
        <v>20</v>
      </c>
      <c r="G645" s="4">
        <v>8.3000000000000007</v>
      </c>
      <c r="H645" s="4">
        <v>1345.4</v>
      </c>
      <c r="J645" s="4">
        <v>0</v>
      </c>
      <c r="K645" s="4">
        <v>0.86660000000000004</v>
      </c>
      <c r="L645" s="4">
        <v>12.0845</v>
      </c>
      <c r="M645" s="4">
        <v>1.4097999999999999</v>
      </c>
      <c r="N645" s="4">
        <v>17.3367</v>
      </c>
      <c r="O645" s="4">
        <v>7.1923000000000004</v>
      </c>
      <c r="P645" s="4">
        <v>24.5</v>
      </c>
      <c r="Q645" s="4">
        <v>13.0664</v>
      </c>
      <c r="R645" s="4">
        <v>5.4207000000000001</v>
      </c>
      <c r="S645" s="4">
        <v>18.5</v>
      </c>
      <c r="T645" s="4">
        <v>1345.3803</v>
      </c>
      <c r="W645" s="4">
        <v>0</v>
      </c>
      <c r="X645" s="4">
        <v>0</v>
      </c>
      <c r="Y645" s="4">
        <v>11.9</v>
      </c>
      <c r="Z645" s="4">
        <v>865</v>
      </c>
      <c r="AA645" s="4">
        <v>897</v>
      </c>
      <c r="AB645" s="4">
        <v>837</v>
      </c>
      <c r="AC645" s="4">
        <v>47</v>
      </c>
      <c r="AD645" s="4">
        <v>5.46</v>
      </c>
      <c r="AE645" s="4">
        <v>0.13</v>
      </c>
      <c r="AF645" s="4">
        <v>988</v>
      </c>
      <c r="AG645" s="4">
        <v>-11</v>
      </c>
      <c r="AH645" s="4">
        <v>8</v>
      </c>
      <c r="AI645" s="4">
        <v>27.102</v>
      </c>
      <c r="AJ645" s="4">
        <v>188</v>
      </c>
      <c r="AK645" s="4">
        <v>138</v>
      </c>
      <c r="AL645" s="4">
        <v>1.9</v>
      </c>
      <c r="AM645" s="4">
        <v>195</v>
      </c>
      <c r="AN645" s="4" t="s">
        <v>155</v>
      </c>
      <c r="AO645" s="4">
        <v>2</v>
      </c>
      <c r="AP645" s="4">
        <v>0.92337962962962961</v>
      </c>
      <c r="AQ645" s="4">
        <v>47.164430000000003</v>
      </c>
      <c r="AR645" s="4">
        <v>-88.487178999999998</v>
      </c>
      <c r="AS645" s="4">
        <v>319.10000000000002</v>
      </c>
      <c r="AT645" s="4">
        <v>28.8</v>
      </c>
      <c r="AU645" s="4">
        <v>12</v>
      </c>
      <c r="AV645" s="4">
        <v>11</v>
      </c>
      <c r="AW645" s="4" t="s">
        <v>228</v>
      </c>
      <c r="AX645" s="4">
        <v>0.95650000000000002</v>
      </c>
      <c r="AY645" s="4">
        <v>1.2565</v>
      </c>
      <c r="AZ645" s="4">
        <v>1.7565</v>
      </c>
      <c r="BA645" s="4">
        <v>14.023</v>
      </c>
      <c r="BB645" s="4">
        <v>13.4</v>
      </c>
      <c r="BC645" s="4">
        <v>0.96</v>
      </c>
      <c r="BD645" s="4">
        <v>15.394</v>
      </c>
      <c r="BE645" s="4">
        <v>2688.674</v>
      </c>
      <c r="BF645" s="4">
        <v>199.63499999999999</v>
      </c>
      <c r="BG645" s="4">
        <v>0.40400000000000003</v>
      </c>
      <c r="BH645" s="4">
        <v>0.16800000000000001</v>
      </c>
      <c r="BI645" s="4">
        <v>0.57199999999999995</v>
      </c>
      <c r="BJ645" s="4">
        <v>0.30399999999999999</v>
      </c>
      <c r="BK645" s="4">
        <v>0.126</v>
      </c>
      <c r="BL645" s="4">
        <v>0.43099999999999999</v>
      </c>
      <c r="BM645" s="4">
        <v>9.8986000000000001</v>
      </c>
      <c r="BQ645" s="4">
        <v>0</v>
      </c>
      <c r="BR645" s="4">
        <v>0.27485799999999999</v>
      </c>
      <c r="BS645" s="4">
        <v>-5</v>
      </c>
      <c r="BT645" s="4">
        <v>2.5999999999999999E-2</v>
      </c>
      <c r="BU645" s="4">
        <v>6.7168429999999999</v>
      </c>
      <c r="BV645" s="4">
        <v>0.5252</v>
      </c>
    </row>
    <row r="646" spans="1:74" x14ac:dyDescent="0.25">
      <c r="A646" s="2">
        <v>42068</v>
      </c>
      <c r="B646" s="3">
        <v>6.6898148148148142E-3</v>
      </c>
      <c r="C646" s="4">
        <v>13.974</v>
      </c>
      <c r="D646" s="4">
        <v>1.5760000000000001</v>
      </c>
      <c r="E646" s="4">
        <v>15759.618200000001</v>
      </c>
      <c r="F646" s="4">
        <v>15.8</v>
      </c>
      <c r="G646" s="4">
        <v>8.4</v>
      </c>
      <c r="H646" s="4">
        <v>1365.2</v>
      </c>
      <c r="J646" s="4">
        <v>0</v>
      </c>
      <c r="K646" s="4">
        <v>0.86680000000000001</v>
      </c>
      <c r="L646" s="4">
        <v>12.1128</v>
      </c>
      <c r="M646" s="4">
        <v>1.3661000000000001</v>
      </c>
      <c r="N646" s="4">
        <v>13.709899999999999</v>
      </c>
      <c r="O646" s="4">
        <v>7.2812000000000001</v>
      </c>
      <c r="P646" s="4">
        <v>21</v>
      </c>
      <c r="Q646" s="4">
        <v>10.3329</v>
      </c>
      <c r="R646" s="4">
        <v>5.4877000000000002</v>
      </c>
      <c r="S646" s="4">
        <v>15.8</v>
      </c>
      <c r="T646" s="4">
        <v>1365.2488000000001</v>
      </c>
      <c r="W646" s="4">
        <v>0</v>
      </c>
      <c r="X646" s="4">
        <v>0</v>
      </c>
      <c r="Y646" s="4">
        <v>11.9</v>
      </c>
      <c r="Z646" s="4">
        <v>865</v>
      </c>
      <c r="AA646" s="4">
        <v>900</v>
      </c>
      <c r="AB646" s="4">
        <v>837</v>
      </c>
      <c r="AC646" s="4">
        <v>47</v>
      </c>
      <c r="AD646" s="4">
        <v>5.46</v>
      </c>
      <c r="AE646" s="4">
        <v>0.13</v>
      </c>
      <c r="AF646" s="4">
        <v>988</v>
      </c>
      <c r="AG646" s="4">
        <v>-11</v>
      </c>
      <c r="AH646" s="4">
        <v>8</v>
      </c>
      <c r="AI646" s="4">
        <v>28</v>
      </c>
      <c r="AJ646" s="4">
        <v>188</v>
      </c>
      <c r="AK646" s="4">
        <v>138</v>
      </c>
      <c r="AL646" s="4">
        <v>1.9</v>
      </c>
      <c r="AM646" s="4">
        <v>195</v>
      </c>
      <c r="AN646" s="4" t="s">
        <v>155</v>
      </c>
      <c r="AO646" s="4">
        <v>2</v>
      </c>
      <c r="AP646" s="4">
        <v>0.92339120370370376</v>
      </c>
      <c r="AQ646" s="4">
        <v>47.164413000000003</v>
      </c>
      <c r="AR646" s="4">
        <v>-88.487246999999996</v>
      </c>
      <c r="AS646" s="4">
        <v>319.2</v>
      </c>
      <c r="AT646" s="4">
        <v>28.3</v>
      </c>
      <c r="AU646" s="4">
        <v>12</v>
      </c>
      <c r="AV646" s="4">
        <v>11</v>
      </c>
      <c r="AW646" s="4" t="s">
        <v>228</v>
      </c>
      <c r="AX646" s="4">
        <v>1</v>
      </c>
      <c r="AY646" s="4">
        <v>1.3565</v>
      </c>
      <c r="AZ646" s="4">
        <v>1.8565</v>
      </c>
      <c r="BA646" s="4">
        <v>14.023</v>
      </c>
      <c r="BB646" s="4">
        <v>13.42</v>
      </c>
      <c r="BC646" s="4">
        <v>0.96</v>
      </c>
      <c r="BD646" s="4">
        <v>15.366</v>
      </c>
      <c r="BE646" s="4">
        <v>2697.6410000000001</v>
      </c>
      <c r="BF646" s="4">
        <v>193.63399999999999</v>
      </c>
      <c r="BG646" s="4">
        <v>0.32</v>
      </c>
      <c r="BH646" s="4">
        <v>0.17</v>
      </c>
      <c r="BI646" s="4">
        <v>0.49</v>
      </c>
      <c r="BJ646" s="4">
        <v>0.24099999999999999</v>
      </c>
      <c r="BK646" s="4">
        <v>0.128</v>
      </c>
      <c r="BL646" s="4">
        <v>0.36899999999999999</v>
      </c>
      <c r="BM646" s="4">
        <v>10.0547</v>
      </c>
      <c r="BQ646" s="4">
        <v>0</v>
      </c>
      <c r="BR646" s="4">
        <v>0.254164</v>
      </c>
      <c r="BS646" s="4">
        <v>-5</v>
      </c>
      <c r="BT646" s="4">
        <v>2.6204000000000002E-2</v>
      </c>
      <c r="BU646" s="4">
        <v>6.2111330000000002</v>
      </c>
      <c r="BV646" s="4">
        <v>0.52932100000000004</v>
      </c>
    </row>
    <row r="647" spans="1:74" x14ac:dyDescent="0.25">
      <c r="A647" s="2">
        <v>42068</v>
      </c>
      <c r="B647" s="3">
        <v>6.7013888888888887E-3</v>
      </c>
      <c r="C647" s="4">
        <v>14.03</v>
      </c>
      <c r="D647" s="4">
        <v>1.5406</v>
      </c>
      <c r="E647" s="4">
        <v>15405.89256</v>
      </c>
      <c r="F647" s="4">
        <v>15.4</v>
      </c>
      <c r="G647" s="4">
        <v>8.3000000000000007</v>
      </c>
      <c r="H647" s="4">
        <v>1268.3</v>
      </c>
      <c r="J647" s="4">
        <v>0</v>
      </c>
      <c r="K647" s="4">
        <v>0.86680000000000001</v>
      </c>
      <c r="L647" s="4">
        <v>12.1608</v>
      </c>
      <c r="M647" s="4">
        <v>1.3352999999999999</v>
      </c>
      <c r="N647" s="4">
        <v>13.348800000000001</v>
      </c>
      <c r="O647" s="4">
        <v>7.1942000000000004</v>
      </c>
      <c r="P647" s="4">
        <v>20.5</v>
      </c>
      <c r="Q647" s="4">
        <v>10.060600000000001</v>
      </c>
      <c r="R647" s="4">
        <v>5.4221000000000004</v>
      </c>
      <c r="S647" s="4">
        <v>15.5</v>
      </c>
      <c r="T647" s="4">
        <v>1268.3152</v>
      </c>
      <c r="W647" s="4">
        <v>0</v>
      </c>
      <c r="X647" s="4">
        <v>0</v>
      </c>
      <c r="Y647" s="4">
        <v>11.9</v>
      </c>
      <c r="Z647" s="4">
        <v>864</v>
      </c>
      <c r="AA647" s="4">
        <v>899</v>
      </c>
      <c r="AB647" s="4">
        <v>836</v>
      </c>
      <c r="AC647" s="4">
        <v>47</v>
      </c>
      <c r="AD647" s="4">
        <v>5.46</v>
      </c>
      <c r="AE647" s="4">
        <v>0.13</v>
      </c>
      <c r="AF647" s="4">
        <v>989</v>
      </c>
      <c r="AG647" s="4">
        <v>-11</v>
      </c>
      <c r="AH647" s="4">
        <v>8</v>
      </c>
      <c r="AI647" s="4">
        <v>28</v>
      </c>
      <c r="AJ647" s="4">
        <v>188</v>
      </c>
      <c r="AK647" s="4">
        <v>137.9</v>
      </c>
      <c r="AL647" s="4">
        <v>1.9</v>
      </c>
      <c r="AM647" s="4">
        <v>195</v>
      </c>
      <c r="AN647" s="4" t="s">
        <v>155</v>
      </c>
      <c r="AO647" s="4">
        <v>2</v>
      </c>
      <c r="AP647" s="4">
        <v>0.92339120370370376</v>
      </c>
      <c r="AQ647" s="4">
        <v>47.164391999999999</v>
      </c>
      <c r="AR647" s="4">
        <v>-88.487331999999995</v>
      </c>
      <c r="AS647" s="4">
        <v>319.3</v>
      </c>
      <c r="AT647" s="4">
        <v>27.9</v>
      </c>
      <c r="AU647" s="4">
        <v>12</v>
      </c>
      <c r="AV647" s="4">
        <v>11</v>
      </c>
      <c r="AW647" s="4" t="s">
        <v>228</v>
      </c>
      <c r="AX647" s="4">
        <v>1.0564439999999999</v>
      </c>
      <c r="AY647" s="4">
        <v>1.4564440000000001</v>
      </c>
      <c r="AZ647" s="4">
        <v>1.9564440000000001</v>
      </c>
      <c r="BA647" s="4">
        <v>14.023</v>
      </c>
      <c r="BB647" s="4">
        <v>13.42</v>
      </c>
      <c r="BC647" s="4">
        <v>0.96</v>
      </c>
      <c r="BD647" s="4">
        <v>15.37</v>
      </c>
      <c r="BE647" s="4">
        <v>2706.817</v>
      </c>
      <c r="BF647" s="4">
        <v>189.17599999999999</v>
      </c>
      <c r="BG647" s="4">
        <v>0.311</v>
      </c>
      <c r="BH647" s="4">
        <v>0.16800000000000001</v>
      </c>
      <c r="BI647" s="4">
        <v>0.47899999999999998</v>
      </c>
      <c r="BJ647" s="4">
        <v>0.23499999999999999</v>
      </c>
      <c r="BK647" s="4">
        <v>0.126</v>
      </c>
      <c r="BL647" s="4">
        <v>0.36099999999999999</v>
      </c>
      <c r="BM647" s="4">
        <v>9.3355999999999995</v>
      </c>
      <c r="BQ647" s="4">
        <v>0</v>
      </c>
      <c r="BR647" s="4">
        <v>0.24055000000000001</v>
      </c>
      <c r="BS647" s="4">
        <v>-5</v>
      </c>
      <c r="BT647" s="4">
        <v>2.7796000000000001E-2</v>
      </c>
      <c r="BU647" s="4">
        <v>5.8784409999999996</v>
      </c>
      <c r="BV647" s="4">
        <v>0.56147899999999995</v>
      </c>
    </row>
    <row r="648" spans="1:74" x14ac:dyDescent="0.25">
      <c r="A648" s="2">
        <v>42068</v>
      </c>
      <c r="B648" s="3">
        <v>6.7129629629629622E-3</v>
      </c>
      <c r="C648" s="4">
        <v>14.03</v>
      </c>
      <c r="D648" s="4">
        <v>1.5733999999999999</v>
      </c>
      <c r="E648" s="4">
        <v>15734.041670000001</v>
      </c>
      <c r="F648" s="4">
        <v>15.4</v>
      </c>
      <c r="G648" s="4">
        <v>8.3000000000000007</v>
      </c>
      <c r="H648" s="4">
        <v>1251.5999999999999</v>
      </c>
      <c r="J648" s="4">
        <v>0</v>
      </c>
      <c r="K648" s="4">
        <v>0.86650000000000005</v>
      </c>
      <c r="L648" s="4">
        <v>12.156499999999999</v>
      </c>
      <c r="M648" s="4">
        <v>1.3633</v>
      </c>
      <c r="N648" s="4">
        <v>13.343500000000001</v>
      </c>
      <c r="O648" s="4">
        <v>7.1916000000000002</v>
      </c>
      <c r="P648" s="4">
        <v>20.5</v>
      </c>
      <c r="Q648" s="4">
        <v>10.056800000000001</v>
      </c>
      <c r="R648" s="4">
        <v>5.4202000000000004</v>
      </c>
      <c r="S648" s="4">
        <v>15.5</v>
      </c>
      <c r="T648" s="4">
        <v>1251.6452999999999</v>
      </c>
      <c r="W648" s="4">
        <v>0</v>
      </c>
      <c r="X648" s="4">
        <v>0</v>
      </c>
      <c r="Y648" s="4">
        <v>11.9</v>
      </c>
      <c r="Z648" s="4">
        <v>864</v>
      </c>
      <c r="AA648" s="4">
        <v>897</v>
      </c>
      <c r="AB648" s="4">
        <v>836</v>
      </c>
      <c r="AC648" s="4">
        <v>47</v>
      </c>
      <c r="AD648" s="4">
        <v>5.46</v>
      </c>
      <c r="AE648" s="4">
        <v>0.13</v>
      </c>
      <c r="AF648" s="4">
        <v>988</v>
      </c>
      <c r="AG648" s="4">
        <v>-11</v>
      </c>
      <c r="AH648" s="4">
        <v>8</v>
      </c>
      <c r="AI648" s="4">
        <v>27.898</v>
      </c>
      <c r="AJ648" s="4">
        <v>188</v>
      </c>
      <c r="AK648" s="4">
        <v>137</v>
      </c>
      <c r="AL648" s="4">
        <v>1.7</v>
      </c>
      <c r="AM648" s="4">
        <v>195</v>
      </c>
      <c r="AN648" s="4" t="s">
        <v>155</v>
      </c>
      <c r="AO648" s="4">
        <v>2</v>
      </c>
      <c r="AP648" s="4">
        <v>0.92340277777777768</v>
      </c>
      <c r="AQ648" s="4">
        <v>47.164357000000003</v>
      </c>
      <c r="AR648" s="4">
        <v>-88.487486000000004</v>
      </c>
      <c r="AS648" s="4">
        <v>319.5</v>
      </c>
      <c r="AT648" s="4">
        <v>27.6</v>
      </c>
      <c r="AU648" s="4">
        <v>12</v>
      </c>
      <c r="AV648" s="4">
        <v>11</v>
      </c>
      <c r="AW648" s="4" t="s">
        <v>228</v>
      </c>
      <c r="AX648" s="4">
        <v>1.1000000000000001</v>
      </c>
      <c r="AY648" s="4">
        <v>1.5</v>
      </c>
      <c r="AZ648" s="4">
        <v>2</v>
      </c>
      <c r="BA648" s="4">
        <v>14.023</v>
      </c>
      <c r="BB648" s="4">
        <v>13.39</v>
      </c>
      <c r="BC648" s="4">
        <v>0.96</v>
      </c>
      <c r="BD648" s="4">
        <v>15.412000000000001</v>
      </c>
      <c r="BE648" s="4">
        <v>2701.4850000000001</v>
      </c>
      <c r="BF648" s="4">
        <v>192.82499999999999</v>
      </c>
      <c r="BG648" s="4">
        <v>0.311</v>
      </c>
      <c r="BH648" s="4">
        <v>0.16700000000000001</v>
      </c>
      <c r="BI648" s="4">
        <v>0.47799999999999998</v>
      </c>
      <c r="BJ648" s="4">
        <v>0.23400000000000001</v>
      </c>
      <c r="BK648" s="4">
        <v>0.126</v>
      </c>
      <c r="BL648" s="4">
        <v>0.36</v>
      </c>
      <c r="BM648" s="4">
        <v>9.1981000000000002</v>
      </c>
      <c r="BQ648" s="4">
        <v>0</v>
      </c>
      <c r="BR648" s="4">
        <v>0.26167400000000002</v>
      </c>
      <c r="BS648" s="4">
        <v>-5</v>
      </c>
      <c r="BT648" s="4">
        <v>2.6204000000000002E-2</v>
      </c>
      <c r="BU648" s="4">
        <v>6.3946579999999997</v>
      </c>
      <c r="BV648" s="4">
        <v>0.52932100000000004</v>
      </c>
    </row>
    <row r="649" spans="1:74" x14ac:dyDescent="0.25">
      <c r="A649" s="2">
        <v>42068</v>
      </c>
      <c r="B649" s="3">
        <v>6.7245370370370367E-3</v>
      </c>
      <c r="C649" s="4">
        <v>14.005000000000001</v>
      </c>
      <c r="D649" s="4">
        <v>1.6603000000000001</v>
      </c>
      <c r="E649" s="4">
        <v>16602.835050000002</v>
      </c>
      <c r="F649" s="4">
        <v>15.8</v>
      </c>
      <c r="G649" s="4">
        <v>51.2</v>
      </c>
      <c r="H649" s="4">
        <v>1462.4</v>
      </c>
      <c r="J649" s="4">
        <v>0</v>
      </c>
      <c r="K649" s="4">
        <v>0.86570000000000003</v>
      </c>
      <c r="L649" s="4">
        <v>12.124599999999999</v>
      </c>
      <c r="M649" s="4">
        <v>1.4374</v>
      </c>
      <c r="N649" s="4">
        <v>13.6776</v>
      </c>
      <c r="O649" s="4">
        <v>44.3611</v>
      </c>
      <c r="P649" s="4">
        <v>58</v>
      </c>
      <c r="Q649" s="4">
        <v>10.3086</v>
      </c>
      <c r="R649" s="4">
        <v>33.434199999999997</v>
      </c>
      <c r="S649" s="4">
        <v>43.7</v>
      </c>
      <c r="T649" s="4">
        <v>1462.4299000000001</v>
      </c>
      <c r="W649" s="4">
        <v>0</v>
      </c>
      <c r="X649" s="4">
        <v>0</v>
      </c>
      <c r="Y649" s="4">
        <v>11.9</v>
      </c>
      <c r="Z649" s="4">
        <v>864</v>
      </c>
      <c r="AA649" s="4">
        <v>895</v>
      </c>
      <c r="AB649" s="4">
        <v>835</v>
      </c>
      <c r="AC649" s="4">
        <v>47</v>
      </c>
      <c r="AD649" s="4">
        <v>5.46</v>
      </c>
      <c r="AE649" s="4">
        <v>0.13</v>
      </c>
      <c r="AF649" s="4">
        <v>988</v>
      </c>
      <c r="AG649" s="4">
        <v>-11</v>
      </c>
      <c r="AH649" s="4">
        <v>8</v>
      </c>
      <c r="AI649" s="4">
        <v>27</v>
      </c>
      <c r="AJ649" s="4">
        <v>188</v>
      </c>
      <c r="AK649" s="4">
        <v>137</v>
      </c>
      <c r="AL649" s="4">
        <v>1.9</v>
      </c>
      <c r="AM649" s="4">
        <v>195</v>
      </c>
      <c r="AN649" s="4" t="s">
        <v>155</v>
      </c>
      <c r="AO649" s="4">
        <v>2</v>
      </c>
      <c r="AP649" s="4">
        <v>0.92341435185185183</v>
      </c>
      <c r="AQ649" s="4">
        <v>47.164321999999999</v>
      </c>
      <c r="AR649" s="4">
        <v>-88.487634</v>
      </c>
      <c r="AS649" s="4">
        <v>319.39999999999998</v>
      </c>
      <c r="AT649" s="4">
        <v>27.1</v>
      </c>
      <c r="AU649" s="4">
        <v>12</v>
      </c>
      <c r="AV649" s="4">
        <v>10</v>
      </c>
      <c r="AW649" s="4" t="s">
        <v>229</v>
      </c>
      <c r="AX649" s="4">
        <v>1.1000000000000001</v>
      </c>
      <c r="AY649" s="4">
        <v>1.613</v>
      </c>
      <c r="AZ649" s="4">
        <v>2.113</v>
      </c>
      <c r="BA649" s="4">
        <v>14.023</v>
      </c>
      <c r="BB649" s="4">
        <v>13.31</v>
      </c>
      <c r="BC649" s="4">
        <v>0.95</v>
      </c>
      <c r="BD649" s="4">
        <v>15.509</v>
      </c>
      <c r="BE649" s="4">
        <v>2681.9259999999999</v>
      </c>
      <c r="BF649" s="4">
        <v>202.36</v>
      </c>
      <c r="BG649" s="4">
        <v>0.317</v>
      </c>
      <c r="BH649" s="4">
        <v>1.028</v>
      </c>
      <c r="BI649" s="4">
        <v>1.3440000000000001</v>
      </c>
      <c r="BJ649" s="4">
        <v>0.23899999999999999</v>
      </c>
      <c r="BK649" s="4">
        <v>0.77400000000000002</v>
      </c>
      <c r="BL649" s="4">
        <v>1.0129999999999999</v>
      </c>
      <c r="BM649" s="4">
        <v>10.6973</v>
      </c>
      <c r="BQ649" s="4">
        <v>0</v>
      </c>
      <c r="BR649" s="4">
        <v>0.25336599999999998</v>
      </c>
      <c r="BS649" s="4">
        <v>-5</v>
      </c>
      <c r="BT649" s="4">
        <v>2.7897999999999999E-2</v>
      </c>
      <c r="BU649" s="4">
        <v>6.1916320000000002</v>
      </c>
      <c r="BV649" s="4">
        <v>0.56354000000000004</v>
      </c>
    </row>
    <row r="650" spans="1:74" x14ac:dyDescent="0.25">
      <c r="A650" s="2">
        <v>42068</v>
      </c>
      <c r="B650" s="3">
        <v>6.7361111111111103E-3</v>
      </c>
      <c r="C650" s="4">
        <v>13.907999999999999</v>
      </c>
      <c r="D650" s="4">
        <v>1.6998</v>
      </c>
      <c r="E650" s="4">
        <v>16998.02406</v>
      </c>
      <c r="F650" s="4">
        <v>15.9</v>
      </c>
      <c r="G650" s="4">
        <v>65.400000000000006</v>
      </c>
      <c r="H650" s="4">
        <v>1468.1</v>
      </c>
      <c r="J650" s="4">
        <v>0</v>
      </c>
      <c r="K650" s="4">
        <v>0.86609999999999998</v>
      </c>
      <c r="L650" s="4">
        <v>12.0458</v>
      </c>
      <c r="M650" s="4">
        <v>1.4722</v>
      </c>
      <c r="N650" s="4">
        <v>13.770799999999999</v>
      </c>
      <c r="O650" s="4">
        <v>56.642200000000003</v>
      </c>
      <c r="P650" s="4">
        <v>70.400000000000006</v>
      </c>
      <c r="Q650" s="4">
        <v>10.3788</v>
      </c>
      <c r="R650" s="4">
        <v>42.690199999999997</v>
      </c>
      <c r="S650" s="4">
        <v>53.1</v>
      </c>
      <c r="T650" s="4">
        <v>1468.1305</v>
      </c>
      <c r="W650" s="4">
        <v>0</v>
      </c>
      <c r="X650" s="4">
        <v>0</v>
      </c>
      <c r="Y650" s="4">
        <v>11.9</v>
      </c>
      <c r="Z650" s="4">
        <v>864</v>
      </c>
      <c r="AA650" s="4">
        <v>894</v>
      </c>
      <c r="AB650" s="4">
        <v>836</v>
      </c>
      <c r="AC650" s="4">
        <v>47</v>
      </c>
      <c r="AD650" s="4">
        <v>5.46</v>
      </c>
      <c r="AE650" s="4">
        <v>0.13</v>
      </c>
      <c r="AF650" s="4">
        <v>988</v>
      </c>
      <c r="AG650" s="4">
        <v>-11</v>
      </c>
      <c r="AH650" s="4">
        <v>8</v>
      </c>
      <c r="AI650" s="4">
        <v>27</v>
      </c>
      <c r="AJ650" s="4">
        <v>188</v>
      </c>
      <c r="AK650" s="4">
        <v>137</v>
      </c>
      <c r="AL650" s="4">
        <v>1.8</v>
      </c>
      <c r="AM650" s="4">
        <v>195</v>
      </c>
      <c r="AN650" s="4" t="s">
        <v>155</v>
      </c>
      <c r="AO650" s="4">
        <v>2</v>
      </c>
      <c r="AP650" s="4">
        <v>0.92342592592592598</v>
      </c>
      <c r="AQ650" s="4">
        <v>47.164268</v>
      </c>
      <c r="AR650" s="4">
        <v>-88.487866999999994</v>
      </c>
      <c r="AS650" s="4">
        <v>319.5</v>
      </c>
      <c r="AT650" s="4">
        <v>26.8</v>
      </c>
      <c r="AU650" s="4">
        <v>12</v>
      </c>
      <c r="AV650" s="4">
        <v>10</v>
      </c>
      <c r="AW650" s="4" t="s">
        <v>229</v>
      </c>
      <c r="AX650" s="4">
        <v>1.1000000000000001</v>
      </c>
      <c r="AY650" s="4">
        <v>1.7</v>
      </c>
      <c r="AZ650" s="4">
        <v>2.2000000000000002</v>
      </c>
      <c r="BA650" s="4">
        <v>14.023</v>
      </c>
      <c r="BB650" s="4">
        <v>13.35</v>
      </c>
      <c r="BC650" s="4">
        <v>0.95</v>
      </c>
      <c r="BD650" s="4">
        <v>15.462</v>
      </c>
      <c r="BE650" s="4">
        <v>2672.9859999999999</v>
      </c>
      <c r="BF650" s="4">
        <v>207.92</v>
      </c>
      <c r="BG650" s="4">
        <v>0.32</v>
      </c>
      <c r="BH650" s="4">
        <v>1.3160000000000001</v>
      </c>
      <c r="BI650" s="4">
        <v>1.6359999999999999</v>
      </c>
      <c r="BJ650" s="4">
        <v>0.24099999999999999</v>
      </c>
      <c r="BK650" s="4">
        <v>0.99199999999999999</v>
      </c>
      <c r="BL650" s="4">
        <v>1.2330000000000001</v>
      </c>
      <c r="BM650" s="4">
        <v>10.773199999999999</v>
      </c>
      <c r="BQ650" s="4">
        <v>0</v>
      </c>
      <c r="BR650" s="4">
        <v>0.28187800000000002</v>
      </c>
      <c r="BS650" s="4">
        <v>-5</v>
      </c>
      <c r="BT650" s="4">
        <v>2.6693999999999999E-2</v>
      </c>
      <c r="BU650" s="4">
        <v>6.8883929999999998</v>
      </c>
      <c r="BV650" s="4">
        <v>0.539219</v>
      </c>
    </row>
    <row r="651" spans="1:74" x14ac:dyDescent="0.25">
      <c r="A651" s="2">
        <v>42068</v>
      </c>
      <c r="B651" s="3">
        <v>6.7476851851851856E-3</v>
      </c>
      <c r="C651" s="4">
        <v>13.827</v>
      </c>
      <c r="D651" s="4">
        <v>1.9810000000000001</v>
      </c>
      <c r="E651" s="4">
        <v>19809.50647</v>
      </c>
      <c r="F651" s="4">
        <v>15.4</v>
      </c>
      <c r="G651" s="4">
        <v>37.799999999999997</v>
      </c>
      <c r="H651" s="4">
        <v>2004</v>
      </c>
      <c r="J651" s="4">
        <v>0</v>
      </c>
      <c r="K651" s="4">
        <v>0.86370000000000002</v>
      </c>
      <c r="L651" s="4">
        <v>11.9422</v>
      </c>
      <c r="M651" s="4">
        <v>1.7109000000000001</v>
      </c>
      <c r="N651" s="4">
        <v>13.3035</v>
      </c>
      <c r="O651" s="4">
        <v>32.668199999999999</v>
      </c>
      <c r="P651" s="4">
        <v>46</v>
      </c>
      <c r="Q651" s="4">
        <v>10.0265</v>
      </c>
      <c r="R651" s="4">
        <v>24.620999999999999</v>
      </c>
      <c r="S651" s="4">
        <v>34.6</v>
      </c>
      <c r="T651" s="4">
        <v>2003.9768999999999</v>
      </c>
      <c r="W651" s="4">
        <v>0</v>
      </c>
      <c r="X651" s="4">
        <v>0</v>
      </c>
      <c r="Y651" s="4">
        <v>11.8</v>
      </c>
      <c r="Z651" s="4">
        <v>865</v>
      </c>
      <c r="AA651" s="4">
        <v>893</v>
      </c>
      <c r="AB651" s="4">
        <v>837</v>
      </c>
      <c r="AC651" s="4">
        <v>47</v>
      </c>
      <c r="AD651" s="4">
        <v>5.46</v>
      </c>
      <c r="AE651" s="4">
        <v>0.13</v>
      </c>
      <c r="AF651" s="4">
        <v>989</v>
      </c>
      <c r="AG651" s="4">
        <v>-11</v>
      </c>
      <c r="AH651" s="4">
        <v>8</v>
      </c>
      <c r="AI651" s="4">
        <v>27</v>
      </c>
      <c r="AJ651" s="4">
        <v>188</v>
      </c>
      <c r="AK651" s="4">
        <v>137.1</v>
      </c>
      <c r="AL651" s="4">
        <v>1.7</v>
      </c>
      <c r="AM651" s="4">
        <v>195</v>
      </c>
      <c r="AN651" s="4" t="s">
        <v>155</v>
      </c>
      <c r="AO651" s="4">
        <v>2</v>
      </c>
      <c r="AP651" s="4">
        <v>0.92344907407407406</v>
      </c>
      <c r="AQ651" s="4">
        <v>47.164239999999999</v>
      </c>
      <c r="AR651" s="4">
        <v>-88.487998000000005</v>
      </c>
      <c r="AS651" s="4">
        <v>319.60000000000002</v>
      </c>
      <c r="AT651" s="4">
        <v>26.8</v>
      </c>
      <c r="AU651" s="4">
        <v>12</v>
      </c>
      <c r="AV651" s="4">
        <v>10</v>
      </c>
      <c r="AW651" s="4" t="s">
        <v>229</v>
      </c>
      <c r="AX651" s="4">
        <v>1.1000000000000001</v>
      </c>
      <c r="AY651" s="4">
        <v>1.7</v>
      </c>
      <c r="AZ651" s="4">
        <v>2.2000000000000002</v>
      </c>
      <c r="BA651" s="4">
        <v>14.023</v>
      </c>
      <c r="BB651" s="4">
        <v>13.11</v>
      </c>
      <c r="BC651" s="4">
        <v>0.93</v>
      </c>
      <c r="BD651" s="4">
        <v>15.781000000000001</v>
      </c>
      <c r="BE651" s="4">
        <v>2613.7779999999998</v>
      </c>
      <c r="BF651" s="4">
        <v>238.34</v>
      </c>
      <c r="BG651" s="4">
        <v>0.30499999999999999</v>
      </c>
      <c r="BH651" s="4">
        <v>0.749</v>
      </c>
      <c r="BI651" s="4">
        <v>1.054</v>
      </c>
      <c r="BJ651" s="4">
        <v>0.23</v>
      </c>
      <c r="BK651" s="4">
        <v>0.56399999999999995</v>
      </c>
      <c r="BL651" s="4">
        <v>0.79400000000000004</v>
      </c>
      <c r="BM651" s="4">
        <v>14.504300000000001</v>
      </c>
      <c r="BQ651" s="4">
        <v>0</v>
      </c>
      <c r="BR651" s="4">
        <v>0.27240799999999998</v>
      </c>
      <c r="BS651" s="4">
        <v>-5</v>
      </c>
      <c r="BT651" s="4">
        <v>2.4E-2</v>
      </c>
      <c r="BU651" s="4">
        <v>6.6569700000000003</v>
      </c>
      <c r="BV651" s="4">
        <v>0.48480000000000001</v>
      </c>
    </row>
    <row r="652" spans="1:74" x14ac:dyDescent="0.25">
      <c r="A652" s="2">
        <v>42068</v>
      </c>
      <c r="B652" s="3">
        <v>6.7592592592592591E-3</v>
      </c>
      <c r="C652" s="4">
        <v>13.792999999999999</v>
      </c>
      <c r="D652" s="4">
        <v>1.9757</v>
      </c>
      <c r="E652" s="4">
        <v>19756.512610000002</v>
      </c>
      <c r="F652" s="4">
        <v>14.1</v>
      </c>
      <c r="G652" s="4">
        <v>15.1</v>
      </c>
      <c r="H652" s="4">
        <v>2112.3000000000002</v>
      </c>
      <c r="J652" s="4">
        <v>0</v>
      </c>
      <c r="K652" s="4">
        <v>0.8639</v>
      </c>
      <c r="L652" s="4">
        <v>11.9161</v>
      </c>
      <c r="M652" s="4">
        <v>1.7068000000000001</v>
      </c>
      <c r="N652" s="4">
        <v>12.181800000000001</v>
      </c>
      <c r="O652" s="4">
        <v>13.0748</v>
      </c>
      <c r="P652" s="4">
        <v>25.3</v>
      </c>
      <c r="Q652" s="4">
        <v>9.1811000000000007</v>
      </c>
      <c r="R652" s="4">
        <v>9.8541000000000007</v>
      </c>
      <c r="S652" s="4">
        <v>19</v>
      </c>
      <c r="T652" s="4">
        <v>2112.3310000000001</v>
      </c>
      <c r="W652" s="4">
        <v>0</v>
      </c>
      <c r="X652" s="4">
        <v>0</v>
      </c>
      <c r="Y652" s="4">
        <v>11.9</v>
      </c>
      <c r="Z652" s="4">
        <v>864</v>
      </c>
      <c r="AA652" s="4">
        <v>894</v>
      </c>
      <c r="AB652" s="4">
        <v>834</v>
      </c>
      <c r="AC652" s="4">
        <v>47</v>
      </c>
      <c r="AD652" s="4">
        <v>5.46</v>
      </c>
      <c r="AE652" s="4">
        <v>0.13</v>
      </c>
      <c r="AF652" s="4">
        <v>989</v>
      </c>
      <c r="AG652" s="4">
        <v>-11</v>
      </c>
      <c r="AH652" s="4">
        <v>8</v>
      </c>
      <c r="AI652" s="4">
        <v>27</v>
      </c>
      <c r="AJ652" s="4">
        <v>188</v>
      </c>
      <c r="AK652" s="4">
        <v>138</v>
      </c>
      <c r="AL652" s="4">
        <v>1.8</v>
      </c>
      <c r="AM652" s="4">
        <v>195</v>
      </c>
      <c r="AN652" s="4" t="s">
        <v>155</v>
      </c>
      <c r="AO652" s="4">
        <v>2</v>
      </c>
      <c r="AP652" s="4">
        <v>0.92344907407407406</v>
      </c>
      <c r="AQ652" s="4">
        <v>47.164233000000003</v>
      </c>
      <c r="AR652" s="4">
        <v>-88.488157999999999</v>
      </c>
      <c r="AS652" s="4">
        <v>319.60000000000002</v>
      </c>
      <c r="AT652" s="4">
        <v>24.4</v>
      </c>
      <c r="AU652" s="4">
        <v>12</v>
      </c>
      <c r="AV652" s="4">
        <v>10</v>
      </c>
      <c r="AW652" s="4" t="s">
        <v>229</v>
      </c>
      <c r="AX652" s="4">
        <v>0.98711300000000002</v>
      </c>
      <c r="AY652" s="4">
        <v>1.474226</v>
      </c>
      <c r="AZ652" s="4">
        <v>1.8613390000000001</v>
      </c>
      <c r="BA652" s="4">
        <v>14.023</v>
      </c>
      <c r="BB652" s="4">
        <v>13.13</v>
      </c>
      <c r="BC652" s="4">
        <v>0.94</v>
      </c>
      <c r="BD652" s="4">
        <v>15.750999999999999</v>
      </c>
      <c r="BE652" s="4">
        <v>2611.7350000000001</v>
      </c>
      <c r="BF652" s="4">
        <v>238.09800000000001</v>
      </c>
      <c r="BG652" s="4">
        <v>0.28000000000000003</v>
      </c>
      <c r="BH652" s="4">
        <v>0.3</v>
      </c>
      <c r="BI652" s="4">
        <v>0.57999999999999996</v>
      </c>
      <c r="BJ652" s="4">
        <v>0.21099999999999999</v>
      </c>
      <c r="BK652" s="4">
        <v>0.22600000000000001</v>
      </c>
      <c r="BL652" s="4">
        <v>0.437</v>
      </c>
      <c r="BM652" s="4">
        <v>15.31</v>
      </c>
      <c r="BQ652" s="4">
        <v>0</v>
      </c>
      <c r="BR652" s="4">
        <v>0.27334799999999998</v>
      </c>
      <c r="BS652" s="4">
        <v>-5</v>
      </c>
      <c r="BT652" s="4">
        <v>2.3694E-2</v>
      </c>
      <c r="BU652" s="4">
        <v>6.6799419999999996</v>
      </c>
      <c r="BV652" s="4">
        <v>0.47861900000000002</v>
      </c>
    </row>
    <row r="653" spans="1:74" x14ac:dyDescent="0.25">
      <c r="A653" s="2">
        <v>42068</v>
      </c>
      <c r="B653" s="3">
        <v>6.7708333333333336E-3</v>
      </c>
      <c r="C653" s="4">
        <v>13.837</v>
      </c>
      <c r="D653" s="4">
        <v>1.7598</v>
      </c>
      <c r="E653" s="4">
        <v>17598.065600000002</v>
      </c>
      <c r="F653" s="4">
        <v>13</v>
      </c>
      <c r="G653" s="4">
        <v>13.8</v>
      </c>
      <c r="H653" s="4">
        <v>1741.6</v>
      </c>
      <c r="J653" s="4">
        <v>0</v>
      </c>
      <c r="K653" s="4">
        <v>0.86580000000000001</v>
      </c>
      <c r="L653" s="4">
        <v>11.980399999999999</v>
      </c>
      <c r="M653" s="4">
        <v>1.5237000000000001</v>
      </c>
      <c r="N653" s="4">
        <v>11.2599</v>
      </c>
      <c r="O653" s="4">
        <v>11.954599999999999</v>
      </c>
      <c r="P653" s="4">
        <v>23.2</v>
      </c>
      <c r="Q653" s="4">
        <v>8.4863999999999997</v>
      </c>
      <c r="R653" s="4">
        <v>9.01</v>
      </c>
      <c r="S653" s="4">
        <v>17.5</v>
      </c>
      <c r="T653" s="4">
        <v>1741.5726999999999</v>
      </c>
      <c r="W653" s="4">
        <v>0</v>
      </c>
      <c r="X653" s="4">
        <v>0</v>
      </c>
      <c r="Y653" s="4">
        <v>11.8</v>
      </c>
      <c r="Z653" s="4">
        <v>864</v>
      </c>
      <c r="AA653" s="4">
        <v>898</v>
      </c>
      <c r="AB653" s="4">
        <v>835</v>
      </c>
      <c r="AC653" s="4">
        <v>47</v>
      </c>
      <c r="AD653" s="4">
        <v>5.46</v>
      </c>
      <c r="AE653" s="4">
        <v>0.13</v>
      </c>
      <c r="AF653" s="4">
        <v>988</v>
      </c>
      <c r="AG653" s="4">
        <v>-11</v>
      </c>
      <c r="AH653" s="4">
        <v>8</v>
      </c>
      <c r="AI653" s="4">
        <v>27</v>
      </c>
      <c r="AJ653" s="4">
        <v>188.1</v>
      </c>
      <c r="AK653" s="4">
        <v>138</v>
      </c>
      <c r="AL653" s="4">
        <v>1.7</v>
      </c>
      <c r="AM653" s="4">
        <v>195</v>
      </c>
      <c r="AN653" s="4" t="s">
        <v>155</v>
      </c>
      <c r="AO653" s="4">
        <v>2</v>
      </c>
      <c r="AP653" s="4">
        <v>0.92347222222222225</v>
      </c>
      <c r="AQ653" s="4">
        <v>47.164226999999997</v>
      </c>
      <c r="AR653" s="4">
        <v>-88.488281999999998</v>
      </c>
      <c r="AS653" s="4">
        <v>319.60000000000002</v>
      </c>
      <c r="AT653" s="4">
        <v>22.3</v>
      </c>
      <c r="AU653" s="4">
        <v>12</v>
      </c>
      <c r="AV653" s="4">
        <v>11</v>
      </c>
      <c r="AW653" s="4" t="s">
        <v>228</v>
      </c>
      <c r="AX653" s="4">
        <v>0.95645599999999997</v>
      </c>
      <c r="AY653" s="4">
        <v>1.3</v>
      </c>
      <c r="AZ653" s="4">
        <v>1.6</v>
      </c>
      <c r="BA653" s="4">
        <v>14.023</v>
      </c>
      <c r="BB653" s="4">
        <v>13.33</v>
      </c>
      <c r="BC653" s="4">
        <v>0.95</v>
      </c>
      <c r="BD653" s="4">
        <v>15.497</v>
      </c>
      <c r="BE653" s="4">
        <v>2655.848</v>
      </c>
      <c r="BF653" s="4">
        <v>214.983</v>
      </c>
      <c r="BG653" s="4">
        <v>0.26100000000000001</v>
      </c>
      <c r="BH653" s="4">
        <v>0.27800000000000002</v>
      </c>
      <c r="BI653" s="4">
        <v>0.53900000000000003</v>
      </c>
      <c r="BJ653" s="4">
        <v>0.19700000000000001</v>
      </c>
      <c r="BK653" s="4">
        <v>0.20899999999999999</v>
      </c>
      <c r="BL653" s="4">
        <v>0.40600000000000003</v>
      </c>
      <c r="BM653" s="4">
        <v>12.767200000000001</v>
      </c>
      <c r="BQ653" s="4">
        <v>0</v>
      </c>
      <c r="BR653" s="4">
        <v>0.24898000000000001</v>
      </c>
      <c r="BS653" s="4">
        <v>-5</v>
      </c>
      <c r="BT653" s="4">
        <v>2.1305999999999999E-2</v>
      </c>
      <c r="BU653" s="4">
        <v>6.0844490000000002</v>
      </c>
      <c r="BV653" s="4">
        <v>0.43038100000000001</v>
      </c>
    </row>
    <row r="654" spans="1:74" x14ac:dyDescent="0.25">
      <c r="A654" s="2">
        <v>42068</v>
      </c>
      <c r="B654" s="3">
        <v>6.782407407407408E-3</v>
      </c>
      <c r="C654" s="4">
        <v>14.03</v>
      </c>
      <c r="D654" s="4">
        <v>1.5022</v>
      </c>
      <c r="E654" s="4">
        <v>15022.23162</v>
      </c>
      <c r="F654" s="4">
        <v>12.6</v>
      </c>
      <c r="G654" s="4">
        <v>13.5</v>
      </c>
      <c r="H654" s="4">
        <v>1414.8</v>
      </c>
      <c r="J654" s="4">
        <v>0</v>
      </c>
      <c r="K654" s="4">
        <v>0.86699999999999999</v>
      </c>
      <c r="L654" s="4">
        <v>12.1639</v>
      </c>
      <c r="M654" s="4">
        <v>1.3024</v>
      </c>
      <c r="N654" s="4">
        <v>10.9246</v>
      </c>
      <c r="O654" s="4">
        <v>11.705399999999999</v>
      </c>
      <c r="P654" s="4">
        <v>22.6</v>
      </c>
      <c r="Q654" s="4">
        <v>8.2337000000000007</v>
      </c>
      <c r="R654" s="4">
        <v>8.8221000000000007</v>
      </c>
      <c r="S654" s="4">
        <v>17.100000000000001</v>
      </c>
      <c r="T654" s="4">
        <v>1414.7737999999999</v>
      </c>
      <c r="W654" s="4">
        <v>0</v>
      </c>
      <c r="X654" s="4">
        <v>0</v>
      </c>
      <c r="Y654" s="4">
        <v>11.9</v>
      </c>
      <c r="Z654" s="4">
        <v>864</v>
      </c>
      <c r="AA654" s="4">
        <v>895</v>
      </c>
      <c r="AB654" s="4">
        <v>836</v>
      </c>
      <c r="AC654" s="4">
        <v>47</v>
      </c>
      <c r="AD654" s="4">
        <v>5.46</v>
      </c>
      <c r="AE654" s="4">
        <v>0.13</v>
      </c>
      <c r="AF654" s="4">
        <v>988</v>
      </c>
      <c r="AG654" s="4">
        <v>-11</v>
      </c>
      <c r="AH654" s="4">
        <v>8</v>
      </c>
      <c r="AI654" s="4">
        <v>27</v>
      </c>
      <c r="AJ654" s="4">
        <v>189</v>
      </c>
      <c r="AK654" s="4">
        <v>138</v>
      </c>
      <c r="AL654" s="4">
        <v>1.9</v>
      </c>
      <c r="AM654" s="4">
        <v>195</v>
      </c>
      <c r="AN654" s="4" t="s">
        <v>155</v>
      </c>
      <c r="AO654" s="4">
        <v>2</v>
      </c>
      <c r="AP654" s="4">
        <v>0.92347222222222225</v>
      </c>
      <c r="AQ654" s="4">
        <v>47.164251999999998</v>
      </c>
      <c r="AR654" s="4">
        <v>-88.488422</v>
      </c>
      <c r="AS654" s="4">
        <v>319.5</v>
      </c>
      <c r="AT654" s="4">
        <v>21.8</v>
      </c>
      <c r="AU654" s="4">
        <v>12</v>
      </c>
      <c r="AV654" s="4">
        <v>11</v>
      </c>
      <c r="AW654" s="4" t="s">
        <v>228</v>
      </c>
      <c r="AX654" s="4">
        <v>1.113</v>
      </c>
      <c r="AY654" s="4">
        <v>1.1305000000000001</v>
      </c>
      <c r="AZ654" s="4">
        <v>1.7695000000000001</v>
      </c>
      <c r="BA654" s="4">
        <v>14.023</v>
      </c>
      <c r="BB654" s="4">
        <v>13.44</v>
      </c>
      <c r="BC654" s="4">
        <v>0.96</v>
      </c>
      <c r="BD654" s="4">
        <v>15.342000000000001</v>
      </c>
      <c r="BE654" s="4">
        <v>2710.5390000000002</v>
      </c>
      <c r="BF654" s="4">
        <v>184.71700000000001</v>
      </c>
      <c r="BG654" s="4">
        <v>0.255</v>
      </c>
      <c r="BH654" s="4">
        <v>0.27300000000000002</v>
      </c>
      <c r="BI654" s="4">
        <v>0.52800000000000002</v>
      </c>
      <c r="BJ654" s="4">
        <v>0.192</v>
      </c>
      <c r="BK654" s="4">
        <v>0.20599999999999999</v>
      </c>
      <c r="BL654" s="4">
        <v>0.39800000000000002</v>
      </c>
      <c r="BM654" s="4">
        <v>10.4253</v>
      </c>
      <c r="BQ654" s="4">
        <v>0</v>
      </c>
      <c r="BR654" s="4">
        <v>0.237042</v>
      </c>
      <c r="BS654" s="4">
        <v>-5</v>
      </c>
      <c r="BT654" s="4">
        <v>2.4E-2</v>
      </c>
      <c r="BU654" s="4">
        <v>5.7927140000000001</v>
      </c>
      <c r="BV654" s="4">
        <v>0.48480000000000001</v>
      </c>
    </row>
    <row r="655" spans="1:74" x14ac:dyDescent="0.25">
      <c r="A655" s="2">
        <v>42068</v>
      </c>
      <c r="B655" s="3">
        <v>6.7939814814814816E-3</v>
      </c>
      <c r="C655" s="4">
        <v>14.08</v>
      </c>
      <c r="D655" s="4">
        <v>1.3488</v>
      </c>
      <c r="E655" s="4">
        <v>13488.21667</v>
      </c>
      <c r="F655" s="4">
        <v>12.3</v>
      </c>
      <c r="G655" s="4">
        <v>13.3</v>
      </c>
      <c r="H655" s="4">
        <v>1283.7</v>
      </c>
      <c r="J655" s="4">
        <v>0</v>
      </c>
      <c r="K655" s="4">
        <v>0.86809999999999998</v>
      </c>
      <c r="L655" s="4">
        <v>12.222799999999999</v>
      </c>
      <c r="M655" s="4">
        <v>1.1709000000000001</v>
      </c>
      <c r="N655" s="4">
        <v>10.677899999999999</v>
      </c>
      <c r="O655" s="4">
        <v>11.5463</v>
      </c>
      <c r="P655" s="4">
        <v>22.2</v>
      </c>
      <c r="Q655" s="4">
        <v>8.0475999999999992</v>
      </c>
      <c r="R655" s="4">
        <v>8.7020999999999997</v>
      </c>
      <c r="S655" s="4">
        <v>16.7</v>
      </c>
      <c r="T655" s="4">
        <v>1283.7180000000001</v>
      </c>
      <c r="W655" s="4">
        <v>0</v>
      </c>
      <c r="X655" s="4">
        <v>0</v>
      </c>
      <c r="Y655" s="4">
        <v>11.9</v>
      </c>
      <c r="Z655" s="4">
        <v>864</v>
      </c>
      <c r="AA655" s="4">
        <v>897</v>
      </c>
      <c r="AB655" s="4">
        <v>837</v>
      </c>
      <c r="AC655" s="4">
        <v>47</v>
      </c>
      <c r="AD655" s="4">
        <v>5.46</v>
      </c>
      <c r="AE655" s="4">
        <v>0.13</v>
      </c>
      <c r="AF655" s="4">
        <v>989</v>
      </c>
      <c r="AG655" s="4">
        <v>-11</v>
      </c>
      <c r="AH655" s="4">
        <v>8</v>
      </c>
      <c r="AI655" s="4">
        <v>27</v>
      </c>
      <c r="AJ655" s="4">
        <v>189</v>
      </c>
      <c r="AK655" s="4">
        <v>138</v>
      </c>
      <c r="AL655" s="4">
        <v>2.1</v>
      </c>
      <c r="AM655" s="4">
        <v>195</v>
      </c>
      <c r="AN655" s="4" t="s">
        <v>155</v>
      </c>
      <c r="AO655" s="4">
        <v>2</v>
      </c>
      <c r="AP655" s="4">
        <v>0.92349537037037033</v>
      </c>
      <c r="AQ655" s="4">
        <v>47.164271999999997</v>
      </c>
      <c r="AR655" s="4">
        <v>-88.488529999999997</v>
      </c>
      <c r="AS655" s="4">
        <v>319.39999999999998</v>
      </c>
      <c r="AT655" s="4">
        <v>21.6</v>
      </c>
      <c r="AU655" s="4">
        <v>12</v>
      </c>
      <c r="AV655" s="4">
        <v>11</v>
      </c>
      <c r="AW655" s="4" t="s">
        <v>228</v>
      </c>
      <c r="AX655" s="4">
        <v>1.2</v>
      </c>
      <c r="AY655" s="4">
        <v>1</v>
      </c>
      <c r="AZ655" s="4">
        <v>1.9</v>
      </c>
      <c r="BA655" s="4">
        <v>14.023</v>
      </c>
      <c r="BB655" s="4">
        <v>13.56</v>
      </c>
      <c r="BC655" s="4">
        <v>0.97</v>
      </c>
      <c r="BD655" s="4">
        <v>15.192</v>
      </c>
      <c r="BE655" s="4">
        <v>2740.9760000000001</v>
      </c>
      <c r="BF655" s="4">
        <v>167.12700000000001</v>
      </c>
      <c r="BG655" s="4">
        <v>0.251</v>
      </c>
      <c r="BH655" s="4">
        <v>0.27100000000000002</v>
      </c>
      <c r="BI655" s="4">
        <v>0.52200000000000002</v>
      </c>
      <c r="BJ655" s="4">
        <v>0.189</v>
      </c>
      <c r="BK655" s="4">
        <v>0.20399999999999999</v>
      </c>
      <c r="BL655" s="4">
        <v>0.39300000000000002</v>
      </c>
      <c r="BM655" s="4">
        <v>9.5198</v>
      </c>
      <c r="BQ655" s="4">
        <v>0</v>
      </c>
      <c r="BR655" s="4">
        <v>0.21069399999999999</v>
      </c>
      <c r="BS655" s="4">
        <v>-5</v>
      </c>
      <c r="BT655" s="4">
        <v>2.4E-2</v>
      </c>
      <c r="BU655" s="4">
        <v>5.1488339999999999</v>
      </c>
      <c r="BV655" s="4">
        <v>0.48480000000000001</v>
      </c>
    </row>
    <row r="656" spans="1:74" x14ac:dyDescent="0.25">
      <c r="A656" s="2">
        <v>42068</v>
      </c>
      <c r="B656" s="3">
        <v>6.8055555555555569E-3</v>
      </c>
      <c r="C656" s="4">
        <v>14.11</v>
      </c>
      <c r="D656" s="4">
        <v>1.2971999999999999</v>
      </c>
      <c r="E656" s="4">
        <v>12971.55</v>
      </c>
      <c r="F656" s="4">
        <v>12.2</v>
      </c>
      <c r="G656" s="4">
        <v>13.1</v>
      </c>
      <c r="H656" s="4">
        <v>1145</v>
      </c>
      <c r="J656" s="4">
        <v>0</v>
      </c>
      <c r="K656" s="4">
        <v>0.86839999999999995</v>
      </c>
      <c r="L656" s="4">
        <v>12.253</v>
      </c>
      <c r="M656" s="4">
        <v>1.1265000000000001</v>
      </c>
      <c r="N656" s="4">
        <v>10.5946</v>
      </c>
      <c r="O656" s="4">
        <v>11.376099999999999</v>
      </c>
      <c r="P656" s="4">
        <v>22</v>
      </c>
      <c r="Q656" s="4">
        <v>7.9850000000000003</v>
      </c>
      <c r="R656" s="4">
        <v>8.5739999999999998</v>
      </c>
      <c r="S656" s="4">
        <v>16.600000000000001</v>
      </c>
      <c r="T656" s="4">
        <v>1145.0433</v>
      </c>
      <c r="W656" s="4">
        <v>0</v>
      </c>
      <c r="X656" s="4">
        <v>0</v>
      </c>
      <c r="Y656" s="4">
        <v>11.8</v>
      </c>
      <c r="Z656" s="4">
        <v>865</v>
      </c>
      <c r="AA656" s="4">
        <v>896</v>
      </c>
      <c r="AB656" s="4">
        <v>838</v>
      </c>
      <c r="AC656" s="4">
        <v>47</v>
      </c>
      <c r="AD656" s="4">
        <v>5.46</v>
      </c>
      <c r="AE656" s="4">
        <v>0.13</v>
      </c>
      <c r="AF656" s="4">
        <v>988</v>
      </c>
      <c r="AG656" s="4">
        <v>-11</v>
      </c>
      <c r="AH656" s="4">
        <v>8</v>
      </c>
      <c r="AI656" s="4">
        <v>27</v>
      </c>
      <c r="AJ656" s="4">
        <v>189</v>
      </c>
      <c r="AK656" s="4">
        <v>138</v>
      </c>
      <c r="AL656" s="4">
        <v>1.8</v>
      </c>
      <c r="AM656" s="4">
        <v>195</v>
      </c>
      <c r="AN656" s="4" t="s">
        <v>155</v>
      </c>
      <c r="AO656" s="4">
        <v>2</v>
      </c>
      <c r="AP656" s="4">
        <v>0.92349537037037033</v>
      </c>
      <c r="AQ656" s="4">
        <v>47.164282999999998</v>
      </c>
      <c r="AR656" s="4">
        <v>-88.488601000000003</v>
      </c>
      <c r="AS656" s="4">
        <v>319.5</v>
      </c>
      <c r="AT656" s="4">
        <v>21.6</v>
      </c>
      <c r="AU656" s="4">
        <v>12</v>
      </c>
      <c r="AV656" s="4">
        <v>11</v>
      </c>
      <c r="AW656" s="4" t="s">
        <v>228</v>
      </c>
      <c r="AX656" s="4">
        <v>1.1435439999999999</v>
      </c>
      <c r="AY656" s="4">
        <v>1.0564560000000001</v>
      </c>
      <c r="AZ656" s="4">
        <v>1.9</v>
      </c>
      <c r="BA656" s="4">
        <v>14.023</v>
      </c>
      <c r="BB656" s="4">
        <v>13.6</v>
      </c>
      <c r="BC656" s="4">
        <v>0.97</v>
      </c>
      <c r="BD656" s="4">
        <v>15.153</v>
      </c>
      <c r="BE656" s="4">
        <v>2753.5</v>
      </c>
      <c r="BF656" s="4">
        <v>161.114</v>
      </c>
      <c r="BG656" s="4">
        <v>0.249</v>
      </c>
      <c r="BH656" s="4">
        <v>0.26800000000000002</v>
      </c>
      <c r="BI656" s="4">
        <v>0.51700000000000002</v>
      </c>
      <c r="BJ656" s="4">
        <v>0.188</v>
      </c>
      <c r="BK656" s="4">
        <v>0.20200000000000001</v>
      </c>
      <c r="BL656" s="4">
        <v>0.39</v>
      </c>
      <c r="BM656" s="4">
        <v>8.5091000000000001</v>
      </c>
      <c r="BQ656" s="4">
        <v>0</v>
      </c>
      <c r="BR656" s="4">
        <v>0.215948</v>
      </c>
      <c r="BS656" s="4">
        <v>-5</v>
      </c>
      <c r="BT656" s="4">
        <v>2.4306000000000001E-2</v>
      </c>
      <c r="BU656" s="4">
        <v>5.2772309999999996</v>
      </c>
      <c r="BV656" s="4">
        <v>0.49097499999999999</v>
      </c>
    </row>
    <row r="657" spans="1:74" x14ac:dyDescent="0.25">
      <c r="A657" s="2">
        <v>42068</v>
      </c>
      <c r="B657" s="3">
        <v>6.8171296296296287E-3</v>
      </c>
      <c r="C657" s="4">
        <v>13.865</v>
      </c>
      <c r="D657" s="4">
        <v>1.6636</v>
      </c>
      <c r="E657" s="4">
        <v>16636.3871</v>
      </c>
      <c r="F657" s="4">
        <v>12.3</v>
      </c>
      <c r="G657" s="4">
        <v>13.3</v>
      </c>
      <c r="H657" s="4">
        <v>1235.9000000000001</v>
      </c>
      <c r="J657" s="4">
        <v>0</v>
      </c>
      <c r="K657" s="4">
        <v>0.86699999999999999</v>
      </c>
      <c r="L657" s="4">
        <v>12.0212</v>
      </c>
      <c r="M657" s="4">
        <v>1.4423999999999999</v>
      </c>
      <c r="N657" s="4">
        <v>10.664099999999999</v>
      </c>
      <c r="O657" s="4">
        <v>11.5306</v>
      </c>
      <c r="P657" s="4">
        <v>22.2</v>
      </c>
      <c r="Q657" s="4">
        <v>8.0375999999999994</v>
      </c>
      <c r="R657" s="4">
        <v>8.6905999999999999</v>
      </c>
      <c r="S657" s="4">
        <v>16.7</v>
      </c>
      <c r="T657" s="4">
        <v>1235.8824</v>
      </c>
      <c r="W657" s="4">
        <v>0</v>
      </c>
      <c r="X657" s="4">
        <v>0</v>
      </c>
      <c r="Y657" s="4">
        <v>11.9</v>
      </c>
      <c r="Z657" s="4">
        <v>864</v>
      </c>
      <c r="AA657" s="4">
        <v>892</v>
      </c>
      <c r="AB657" s="4">
        <v>837</v>
      </c>
      <c r="AC657" s="4">
        <v>47.1</v>
      </c>
      <c r="AD657" s="4">
        <v>5.47</v>
      </c>
      <c r="AE657" s="4">
        <v>0.13</v>
      </c>
      <c r="AF657" s="4">
        <v>989</v>
      </c>
      <c r="AG657" s="4">
        <v>-11</v>
      </c>
      <c r="AH657" s="4">
        <v>8</v>
      </c>
      <c r="AI657" s="4">
        <v>27</v>
      </c>
      <c r="AJ657" s="4">
        <v>189</v>
      </c>
      <c r="AK657" s="4">
        <v>138</v>
      </c>
      <c r="AL657" s="4">
        <v>2</v>
      </c>
      <c r="AM657" s="4">
        <v>195</v>
      </c>
      <c r="AN657" s="4" t="s">
        <v>155</v>
      </c>
      <c r="AO657" s="4">
        <v>2</v>
      </c>
      <c r="AP657" s="4">
        <v>0.92350694444444448</v>
      </c>
      <c r="AQ657" s="4">
        <v>47.164301000000002</v>
      </c>
      <c r="AR657" s="4">
        <v>-88.488726</v>
      </c>
      <c r="AS657" s="4">
        <v>319.60000000000002</v>
      </c>
      <c r="AT657" s="4">
        <v>21.6</v>
      </c>
      <c r="AU657" s="4">
        <v>12</v>
      </c>
      <c r="AV657" s="4">
        <v>11</v>
      </c>
      <c r="AW657" s="4" t="s">
        <v>228</v>
      </c>
      <c r="AX657" s="4">
        <v>1.1000000000000001</v>
      </c>
      <c r="AY657" s="4">
        <v>1.156444</v>
      </c>
      <c r="AZ657" s="4">
        <v>1.9564440000000001</v>
      </c>
      <c r="BA657" s="4">
        <v>14.023</v>
      </c>
      <c r="BB657" s="4">
        <v>13.44</v>
      </c>
      <c r="BC657" s="4">
        <v>0.96</v>
      </c>
      <c r="BD657" s="4">
        <v>15.34</v>
      </c>
      <c r="BE657" s="4">
        <v>2682.8130000000001</v>
      </c>
      <c r="BF657" s="4">
        <v>204.87899999999999</v>
      </c>
      <c r="BG657" s="4">
        <v>0.249</v>
      </c>
      <c r="BH657" s="4">
        <v>0.26900000000000002</v>
      </c>
      <c r="BI657" s="4">
        <v>0.51900000000000002</v>
      </c>
      <c r="BJ657" s="4">
        <v>0.188</v>
      </c>
      <c r="BK657" s="4">
        <v>0.20300000000000001</v>
      </c>
      <c r="BL657" s="4">
        <v>0.39100000000000001</v>
      </c>
      <c r="BM657" s="4">
        <v>9.1209000000000007</v>
      </c>
      <c r="BQ657" s="4">
        <v>0</v>
      </c>
      <c r="BR657" s="4">
        <v>0.28620200000000001</v>
      </c>
      <c r="BS657" s="4">
        <v>-5</v>
      </c>
      <c r="BT657" s="4">
        <v>2.6696999999999999E-2</v>
      </c>
      <c r="BU657" s="4">
        <v>6.9940660000000001</v>
      </c>
      <c r="BV657" s="4">
        <v>0.539273</v>
      </c>
    </row>
    <row r="658" spans="1:74" x14ac:dyDescent="0.25">
      <c r="A658" s="2">
        <v>42068</v>
      </c>
      <c r="B658" s="3">
        <v>6.828703703703704E-3</v>
      </c>
      <c r="C658" s="4">
        <v>13.422000000000001</v>
      </c>
      <c r="D658" s="4">
        <v>2.4329000000000001</v>
      </c>
      <c r="E658" s="4">
        <v>24328.981479999999</v>
      </c>
      <c r="F658" s="4">
        <v>12.3</v>
      </c>
      <c r="G658" s="4">
        <v>14.2</v>
      </c>
      <c r="H658" s="4">
        <v>2445.1</v>
      </c>
      <c r="J658" s="4">
        <v>0</v>
      </c>
      <c r="K658" s="4">
        <v>0.86240000000000006</v>
      </c>
      <c r="L658" s="4">
        <v>11.5749</v>
      </c>
      <c r="M658" s="4">
        <v>2.0981000000000001</v>
      </c>
      <c r="N658" s="4">
        <v>10.6073</v>
      </c>
      <c r="O658" s="4">
        <v>12.2463</v>
      </c>
      <c r="P658" s="4">
        <v>22.9</v>
      </c>
      <c r="Q658" s="4">
        <v>7.9977999999999998</v>
      </c>
      <c r="R658" s="4">
        <v>9.2337000000000007</v>
      </c>
      <c r="S658" s="4">
        <v>17.2</v>
      </c>
      <c r="T658" s="4">
        <v>2445.0996</v>
      </c>
      <c r="W658" s="4">
        <v>0</v>
      </c>
      <c r="X658" s="4">
        <v>0</v>
      </c>
      <c r="Y658" s="4">
        <v>11.8</v>
      </c>
      <c r="Z658" s="4">
        <v>865</v>
      </c>
      <c r="AA658" s="4">
        <v>893</v>
      </c>
      <c r="AB658" s="4">
        <v>839</v>
      </c>
      <c r="AC658" s="4">
        <v>48</v>
      </c>
      <c r="AD658" s="4">
        <v>5.58</v>
      </c>
      <c r="AE658" s="4">
        <v>0.13</v>
      </c>
      <c r="AF658" s="4">
        <v>988</v>
      </c>
      <c r="AG658" s="4">
        <v>-11</v>
      </c>
      <c r="AH658" s="4">
        <v>8</v>
      </c>
      <c r="AI658" s="4">
        <v>27</v>
      </c>
      <c r="AJ658" s="4">
        <v>189</v>
      </c>
      <c r="AK658" s="4">
        <v>138</v>
      </c>
      <c r="AL658" s="4">
        <v>1.9</v>
      </c>
      <c r="AM658" s="4">
        <v>195</v>
      </c>
      <c r="AN658" s="4" t="s">
        <v>155</v>
      </c>
      <c r="AO658" s="4">
        <v>2</v>
      </c>
      <c r="AP658" s="4">
        <v>0.92351851851851852</v>
      </c>
      <c r="AQ658" s="4">
        <v>47.164318000000002</v>
      </c>
      <c r="AR658" s="4">
        <v>-88.488850999999997</v>
      </c>
      <c r="AS658" s="4">
        <v>319.60000000000002</v>
      </c>
      <c r="AT658" s="4">
        <v>21.6</v>
      </c>
      <c r="AU658" s="4">
        <v>12</v>
      </c>
      <c r="AV658" s="4">
        <v>11</v>
      </c>
      <c r="AW658" s="4" t="s">
        <v>228</v>
      </c>
      <c r="AX658" s="4">
        <v>1.1000000000000001</v>
      </c>
      <c r="AY658" s="4">
        <v>1.2</v>
      </c>
      <c r="AZ658" s="4">
        <v>2</v>
      </c>
      <c r="BA658" s="4">
        <v>14.023</v>
      </c>
      <c r="BB658" s="4">
        <v>12.98</v>
      </c>
      <c r="BC658" s="4">
        <v>0.93</v>
      </c>
      <c r="BD658" s="4">
        <v>15.958</v>
      </c>
      <c r="BE658" s="4">
        <v>2521.6990000000001</v>
      </c>
      <c r="BF658" s="4">
        <v>290.92099999999999</v>
      </c>
      <c r="BG658" s="4">
        <v>0.24199999999999999</v>
      </c>
      <c r="BH658" s="4">
        <v>0.27900000000000003</v>
      </c>
      <c r="BI658" s="4">
        <v>0.52100000000000002</v>
      </c>
      <c r="BJ658" s="4">
        <v>0.182</v>
      </c>
      <c r="BK658" s="4">
        <v>0.21099999999999999</v>
      </c>
      <c r="BL658" s="4">
        <v>0.39300000000000002</v>
      </c>
      <c r="BM658" s="4">
        <v>17.615400000000001</v>
      </c>
      <c r="BQ658" s="4">
        <v>0</v>
      </c>
      <c r="BR658" s="4">
        <v>0.29473199999999999</v>
      </c>
      <c r="BS658" s="4">
        <v>-5</v>
      </c>
      <c r="BT658" s="4">
        <v>2.4101999999999998E-2</v>
      </c>
      <c r="BU658" s="4">
        <v>7.2025129999999997</v>
      </c>
      <c r="BV658" s="4">
        <v>0.48686000000000001</v>
      </c>
    </row>
    <row r="659" spans="1:74" x14ac:dyDescent="0.25">
      <c r="A659" s="2">
        <v>42068</v>
      </c>
      <c r="B659" s="3">
        <v>6.8402777777777776E-3</v>
      </c>
      <c r="C659" s="4">
        <v>13.071999999999999</v>
      </c>
      <c r="D659" s="4">
        <v>2.8765999999999998</v>
      </c>
      <c r="E659" s="4">
        <v>28766.169150000002</v>
      </c>
      <c r="F659" s="4">
        <v>12.3</v>
      </c>
      <c r="G659" s="4">
        <v>18</v>
      </c>
      <c r="H659" s="4">
        <v>3361.1</v>
      </c>
      <c r="J659" s="4">
        <v>0</v>
      </c>
      <c r="K659" s="4">
        <v>0.86019999999999996</v>
      </c>
      <c r="L659" s="4">
        <v>11.244999999999999</v>
      </c>
      <c r="M659" s="4">
        <v>2.4746000000000001</v>
      </c>
      <c r="N659" s="4">
        <v>10.5809</v>
      </c>
      <c r="O659" s="4">
        <v>15.464600000000001</v>
      </c>
      <c r="P659" s="4">
        <v>26</v>
      </c>
      <c r="Q659" s="4">
        <v>7.9778000000000002</v>
      </c>
      <c r="R659" s="4">
        <v>11.66</v>
      </c>
      <c r="S659" s="4">
        <v>19.600000000000001</v>
      </c>
      <c r="T659" s="4">
        <v>3361.0605</v>
      </c>
      <c r="W659" s="4">
        <v>0</v>
      </c>
      <c r="X659" s="4">
        <v>0</v>
      </c>
      <c r="Y659" s="4">
        <v>11.9</v>
      </c>
      <c r="Z659" s="4">
        <v>867</v>
      </c>
      <c r="AA659" s="4">
        <v>895</v>
      </c>
      <c r="AB659" s="4">
        <v>839</v>
      </c>
      <c r="AC659" s="4">
        <v>48</v>
      </c>
      <c r="AD659" s="4">
        <v>5.58</v>
      </c>
      <c r="AE659" s="4">
        <v>0.13</v>
      </c>
      <c r="AF659" s="4">
        <v>989</v>
      </c>
      <c r="AG659" s="4">
        <v>-11</v>
      </c>
      <c r="AH659" s="4">
        <v>8</v>
      </c>
      <c r="AI659" s="4">
        <v>27</v>
      </c>
      <c r="AJ659" s="4">
        <v>189</v>
      </c>
      <c r="AK659" s="4">
        <v>138</v>
      </c>
      <c r="AL659" s="4">
        <v>2</v>
      </c>
      <c r="AM659" s="4">
        <v>195</v>
      </c>
      <c r="AN659" s="4" t="s">
        <v>155</v>
      </c>
      <c r="AO659" s="4">
        <v>2</v>
      </c>
      <c r="AP659" s="4">
        <v>0.92353009259259267</v>
      </c>
      <c r="AQ659" s="4">
        <v>47.164313</v>
      </c>
      <c r="AR659" s="4">
        <v>-88.488990000000001</v>
      </c>
      <c r="AS659" s="4">
        <v>319.10000000000002</v>
      </c>
      <c r="AT659" s="4">
        <v>22.4</v>
      </c>
      <c r="AU659" s="4">
        <v>12</v>
      </c>
      <c r="AV659" s="4">
        <v>11</v>
      </c>
      <c r="AW659" s="4" t="s">
        <v>228</v>
      </c>
      <c r="AX659" s="4">
        <v>1.1000000000000001</v>
      </c>
      <c r="AY659" s="4">
        <v>1.2565</v>
      </c>
      <c r="AZ659" s="4">
        <v>2</v>
      </c>
      <c r="BA659" s="4">
        <v>14.023</v>
      </c>
      <c r="BB659" s="4">
        <v>12.77</v>
      </c>
      <c r="BC659" s="4">
        <v>0.91</v>
      </c>
      <c r="BD659" s="4">
        <v>16.248000000000001</v>
      </c>
      <c r="BE659" s="4">
        <v>2425.6640000000002</v>
      </c>
      <c r="BF659" s="4">
        <v>339.73899999999998</v>
      </c>
      <c r="BG659" s="4">
        <v>0.23899999999999999</v>
      </c>
      <c r="BH659" s="4">
        <v>0.34899999999999998</v>
      </c>
      <c r="BI659" s="4">
        <v>0.58799999999999997</v>
      </c>
      <c r="BJ659" s="4">
        <v>0.18</v>
      </c>
      <c r="BK659" s="4">
        <v>0.26300000000000001</v>
      </c>
      <c r="BL659" s="4">
        <v>0.44400000000000001</v>
      </c>
      <c r="BM659" s="4">
        <v>23.9755</v>
      </c>
      <c r="BQ659" s="4">
        <v>0</v>
      </c>
      <c r="BR659" s="4">
        <v>0.356958</v>
      </c>
      <c r="BS659" s="4">
        <v>-5</v>
      </c>
      <c r="BT659" s="4">
        <v>2.5101999999999999E-2</v>
      </c>
      <c r="BU659" s="4">
        <v>8.7231609999999993</v>
      </c>
      <c r="BV659" s="4">
        <v>0.50705999999999996</v>
      </c>
    </row>
    <row r="660" spans="1:74" x14ac:dyDescent="0.25">
      <c r="A660" s="2">
        <v>42068</v>
      </c>
      <c r="B660" s="3">
        <v>6.851851851851852E-3</v>
      </c>
      <c r="C660" s="4">
        <v>13.249000000000001</v>
      </c>
      <c r="D660" s="4">
        <v>2.8422999999999998</v>
      </c>
      <c r="E660" s="4">
        <v>28422.93015</v>
      </c>
      <c r="F660" s="4">
        <v>12.7</v>
      </c>
      <c r="G660" s="4">
        <v>55.3</v>
      </c>
      <c r="H660" s="4">
        <v>2978.1</v>
      </c>
      <c r="J660" s="4">
        <v>0</v>
      </c>
      <c r="K660" s="4">
        <v>0.85960000000000003</v>
      </c>
      <c r="L660" s="4">
        <v>11.388500000000001</v>
      </c>
      <c r="M660" s="4">
        <v>2.4430999999999998</v>
      </c>
      <c r="N660" s="4">
        <v>10.915800000000001</v>
      </c>
      <c r="O660" s="4">
        <v>47.56</v>
      </c>
      <c r="P660" s="4">
        <v>58.5</v>
      </c>
      <c r="Q660" s="4">
        <v>8.2302999999999997</v>
      </c>
      <c r="R660" s="4">
        <v>35.859299999999998</v>
      </c>
      <c r="S660" s="4">
        <v>44.1</v>
      </c>
      <c r="T660" s="4">
        <v>2978.1352000000002</v>
      </c>
      <c r="W660" s="4">
        <v>0</v>
      </c>
      <c r="X660" s="4">
        <v>0</v>
      </c>
      <c r="Y660" s="4">
        <v>11.9</v>
      </c>
      <c r="Z660" s="4">
        <v>868</v>
      </c>
      <c r="AA660" s="4">
        <v>897</v>
      </c>
      <c r="AB660" s="4">
        <v>841</v>
      </c>
      <c r="AC660" s="4">
        <v>48</v>
      </c>
      <c r="AD660" s="4">
        <v>5.58</v>
      </c>
      <c r="AE660" s="4">
        <v>0.13</v>
      </c>
      <c r="AF660" s="4">
        <v>989</v>
      </c>
      <c r="AG660" s="4">
        <v>-11</v>
      </c>
      <c r="AH660" s="4">
        <v>8</v>
      </c>
      <c r="AI660" s="4">
        <v>27</v>
      </c>
      <c r="AJ660" s="4">
        <v>189</v>
      </c>
      <c r="AK660" s="4">
        <v>138</v>
      </c>
      <c r="AL660" s="4">
        <v>2</v>
      </c>
      <c r="AM660" s="4">
        <v>195</v>
      </c>
      <c r="AN660" s="4" t="s">
        <v>155</v>
      </c>
      <c r="AO660" s="4">
        <v>2</v>
      </c>
      <c r="AP660" s="4">
        <v>0.92354166666666659</v>
      </c>
      <c r="AQ660" s="4">
        <v>47.164302999999997</v>
      </c>
      <c r="AR660" s="4">
        <v>-88.489131999999998</v>
      </c>
      <c r="AS660" s="4">
        <v>318.60000000000002</v>
      </c>
      <c r="AT660" s="4">
        <v>23.7</v>
      </c>
      <c r="AU660" s="4">
        <v>12</v>
      </c>
      <c r="AV660" s="4">
        <v>10</v>
      </c>
      <c r="AW660" s="4" t="s">
        <v>247</v>
      </c>
      <c r="AX660" s="4">
        <v>1.1000000000000001</v>
      </c>
      <c r="AY660" s="4">
        <v>1.3</v>
      </c>
      <c r="AZ660" s="4">
        <v>2</v>
      </c>
      <c r="BA660" s="4">
        <v>14.023</v>
      </c>
      <c r="BB660" s="4">
        <v>12.7</v>
      </c>
      <c r="BC660" s="4">
        <v>0.91</v>
      </c>
      <c r="BD660" s="4">
        <v>16.338999999999999</v>
      </c>
      <c r="BE660" s="4">
        <v>2443.759</v>
      </c>
      <c r="BF660" s="4">
        <v>333.666</v>
      </c>
      <c r="BG660" s="4">
        <v>0.245</v>
      </c>
      <c r="BH660" s="4">
        <v>1.069</v>
      </c>
      <c r="BI660" s="4">
        <v>1.3140000000000001</v>
      </c>
      <c r="BJ660" s="4">
        <v>0.185</v>
      </c>
      <c r="BK660" s="4">
        <v>0.80600000000000005</v>
      </c>
      <c r="BL660" s="4">
        <v>0.99099999999999999</v>
      </c>
      <c r="BM660" s="4">
        <v>21.1328</v>
      </c>
      <c r="BQ660" s="4">
        <v>0</v>
      </c>
      <c r="BR660" s="4">
        <v>0.38401999999999997</v>
      </c>
      <c r="BS660" s="4">
        <v>-5</v>
      </c>
      <c r="BT660" s="4">
        <v>2.5898000000000001E-2</v>
      </c>
      <c r="BU660" s="4">
        <v>9.3844890000000003</v>
      </c>
      <c r="BV660" s="4">
        <v>0.52314000000000005</v>
      </c>
    </row>
    <row r="661" spans="1:74" x14ac:dyDescent="0.25">
      <c r="A661" s="2">
        <v>42068</v>
      </c>
      <c r="B661" s="3">
        <v>6.8634259259259256E-3</v>
      </c>
      <c r="C661" s="4">
        <v>13.331</v>
      </c>
      <c r="D661" s="4">
        <v>2.4975000000000001</v>
      </c>
      <c r="E661" s="4">
        <v>24975.227269999999</v>
      </c>
      <c r="F661" s="4">
        <v>12.8</v>
      </c>
      <c r="G661" s="4">
        <v>55.4</v>
      </c>
      <c r="H661" s="4">
        <v>2747.3</v>
      </c>
      <c r="J661" s="4">
        <v>0</v>
      </c>
      <c r="K661" s="4">
        <v>0.86219999999999997</v>
      </c>
      <c r="L661" s="4">
        <v>11.493600000000001</v>
      </c>
      <c r="M661" s="4">
        <v>2.1533000000000002</v>
      </c>
      <c r="N661" s="4">
        <v>11.035299999999999</v>
      </c>
      <c r="O661" s="4">
        <v>47.765300000000003</v>
      </c>
      <c r="P661" s="4">
        <v>58.8</v>
      </c>
      <c r="Q661" s="4">
        <v>8.3203999999999994</v>
      </c>
      <c r="R661" s="4">
        <v>36.014099999999999</v>
      </c>
      <c r="S661" s="4">
        <v>44.3</v>
      </c>
      <c r="T661" s="4">
        <v>2747.2572</v>
      </c>
      <c r="W661" s="4">
        <v>0</v>
      </c>
      <c r="X661" s="4">
        <v>0</v>
      </c>
      <c r="Y661" s="4">
        <v>11.8</v>
      </c>
      <c r="Z661" s="4">
        <v>869</v>
      </c>
      <c r="AA661" s="4">
        <v>902</v>
      </c>
      <c r="AB661" s="4">
        <v>843</v>
      </c>
      <c r="AC661" s="4">
        <v>48</v>
      </c>
      <c r="AD661" s="4">
        <v>5.58</v>
      </c>
      <c r="AE661" s="4">
        <v>0.13</v>
      </c>
      <c r="AF661" s="4">
        <v>989</v>
      </c>
      <c r="AG661" s="4">
        <v>-11</v>
      </c>
      <c r="AH661" s="4">
        <v>8</v>
      </c>
      <c r="AI661" s="4">
        <v>27</v>
      </c>
      <c r="AJ661" s="4">
        <v>189</v>
      </c>
      <c r="AK661" s="4">
        <v>138</v>
      </c>
      <c r="AL661" s="4">
        <v>1.8</v>
      </c>
      <c r="AM661" s="4">
        <v>195</v>
      </c>
      <c r="AN661" s="4" t="s">
        <v>155</v>
      </c>
      <c r="AO661" s="4">
        <v>2</v>
      </c>
      <c r="AP661" s="4">
        <v>0.92355324074074074</v>
      </c>
      <c r="AQ661" s="4">
        <v>47.164273000000001</v>
      </c>
      <c r="AR661" s="4">
        <v>-88.489272</v>
      </c>
      <c r="AS661" s="4">
        <v>318.60000000000002</v>
      </c>
      <c r="AT661" s="4">
        <v>24.3</v>
      </c>
      <c r="AU661" s="4">
        <v>12</v>
      </c>
      <c r="AV661" s="4">
        <v>10</v>
      </c>
      <c r="AW661" s="4" t="s">
        <v>247</v>
      </c>
      <c r="AX661" s="4">
        <v>1.1565000000000001</v>
      </c>
      <c r="AY661" s="4">
        <v>1.3565</v>
      </c>
      <c r="AZ661" s="4">
        <v>2.0565000000000002</v>
      </c>
      <c r="BA661" s="4">
        <v>14.023</v>
      </c>
      <c r="BB661" s="4">
        <v>12.96</v>
      </c>
      <c r="BC661" s="4">
        <v>0.92</v>
      </c>
      <c r="BD661" s="4">
        <v>15.984</v>
      </c>
      <c r="BE661" s="4">
        <v>2503.2350000000001</v>
      </c>
      <c r="BF661" s="4">
        <v>298.49200000000002</v>
      </c>
      <c r="BG661" s="4">
        <v>0.252</v>
      </c>
      <c r="BH661" s="4">
        <v>1.089</v>
      </c>
      <c r="BI661" s="4">
        <v>1.341</v>
      </c>
      <c r="BJ661" s="4">
        <v>0.19</v>
      </c>
      <c r="BK661" s="4">
        <v>0.82099999999999995</v>
      </c>
      <c r="BL661" s="4">
        <v>1.0109999999999999</v>
      </c>
      <c r="BM661" s="4">
        <v>19.786200000000001</v>
      </c>
      <c r="BQ661" s="4">
        <v>0</v>
      </c>
      <c r="BR661" s="4">
        <v>0.38932800000000001</v>
      </c>
      <c r="BS661" s="4">
        <v>-5</v>
      </c>
      <c r="BT661" s="4">
        <v>2.5408E-2</v>
      </c>
      <c r="BU661" s="4">
        <v>9.5142030000000002</v>
      </c>
      <c r="BV661" s="4">
        <v>0.51324199999999998</v>
      </c>
    </row>
    <row r="662" spans="1:74" x14ac:dyDescent="0.25">
      <c r="A662" s="2">
        <v>42068</v>
      </c>
      <c r="B662" s="3">
        <v>6.875E-3</v>
      </c>
      <c r="C662" s="4">
        <v>13.599</v>
      </c>
      <c r="D662" s="4">
        <v>1.8280000000000001</v>
      </c>
      <c r="E662" s="4">
        <v>18280.016080000001</v>
      </c>
      <c r="F662" s="4">
        <v>13.6</v>
      </c>
      <c r="G662" s="4">
        <v>55.3</v>
      </c>
      <c r="H662" s="4">
        <v>2011.4</v>
      </c>
      <c r="J662" s="4">
        <v>0</v>
      </c>
      <c r="K662" s="4">
        <v>0.8669</v>
      </c>
      <c r="L662" s="4">
        <v>11.788500000000001</v>
      </c>
      <c r="M662" s="4">
        <v>1.5846</v>
      </c>
      <c r="N662" s="4">
        <v>11.79</v>
      </c>
      <c r="O662" s="4">
        <v>47.969200000000001</v>
      </c>
      <c r="P662" s="4">
        <v>59.8</v>
      </c>
      <c r="Q662" s="4">
        <v>8.8895</v>
      </c>
      <c r="R662" s="4">
        <v>36.167900000000003</v>
      </c>
      <c r="S662" s="4">
        <v>45.1</v>
      </c>
      <c r="T662" s="4">
        <v>2011.3686</v>
      </c>
      <c r="W662" s="4">
        <v>0</v>
      </c>
      <c r="X662" s="4">
        <v>0</v>
      </c>
      <c r="Y662" s="4">
        <v>11.9</v>
      </c>
      <c r="Z662" s="4">
        <v>870</v>
      </c>
      <c r="AA662" s="4">
        <v>906</v>
      </c>
      <c r="AB662" s="4">
        <v>841</v>
      </c>
      <c r="AC662" s="4">
        <v>48</v>
      </c>
      <c r="AD662" s="4">
        <v>5.58</v>
      </c>
      <c r="AE662" s="4">
        <v>0.13</v>
      </c>
      <c r="AF662" s="4">
        <v>989</v>
      </c>
      <c r="AG662" s="4">
        <v>-11</v>
      </c>
      <c r="AH662" s="4">
        <v>8</v>
      </c>
      <c r="AI662" s="4">
        <v>27</v>
      </c>
      <c r="AJ662" s="4">
        <v>189</v>
      </c>
      <c r="AK662" s="4">
        <v>138</v>
      </c>
      <c r="AL662" s="4">
        <v>2.1</v>
      </c>
      <c r="AM662" s="4">
        <v>195</v>
      </c>
      <c r="AN662" s="4" t="s">
        <v>155</v>
      </c>
      <c r="AO662" s="4">
        <v>2</v>
      </c>
      <c r="AP662" s="4">
        <v>0.92356481481481489</v>
      </c>
      <c r="AQ662" s="4">
        <v>47.164223</v>
      </c>
      <c r="AR662" s="4">
        <v>-88.489408999999995</v>
      </c>
      <c r="AS662" s="4">
        <v>318.60000000000002</v>
      </c>
      <c r="AT662" s="4">
        <v>24.8</v>
      </c>
      <c r="AU662" s="4">
        <v>12</v>
      </c>
      <c r="AV662" s="4">
        <v>10</v>
      </c>
      <c r="AW662" s="4" t="s">
        <v>247</v>
      </c>
      <c r="AX662" s="4">
        <v>1.2</v>
      </c>
      <c r="AY662" s="4">
        <v>1.4564440000000001</v>
      </c>
      <c r="AZ662" s="4">
        <v>2.156444</v>
      </c>
      <c r="BA662" s="4">
        <v>14.023</v>
      </c>
      <c r="BB662" s="4">
        <v>13.43</v>
      </c>
      <c r="BC662" s="4">
        <v>0.96</v>
      </c>
      <c r="BD662" s="4">
        <v>15.36</v>
      </c>
      <c r="BE662" s="4">
        <v>2633.386</v>
      </c>
      <c r="BF662" s="4">
        <v>225.29599999999999</v>
      </c>
      <c r="BG662" s="4">
        <v>0.27600000000000002</v>
      </c>
      <c r="BH662" s="4">
        <v>1.1220000000000001</v>
      </c>
      <c r="BI662" s="4">
        <v>1.3979999999999999</v>
      </c>
      <c r="BJ662" s="4">
        <v>0.20799999999999999</v>
      </c>
      <c r="BK662" s="4">
        <v>0.84599999999999997</v>
      </c>
      <c r="BL662" s="4">
        <v>1.054</v>
      </c>
      <c r="BM662" s="4">
        <v>14.8583</v>
      </c>
      <c r="BQ662" s="4">
        <v>0</v>
      </c>
      <c r="BR662" s="4">
        <v>0.361794</v>
      </c>
      <c r="BS662" s="4">
        <v>-5</v>
      </c>
      <c r="BT662" s="4">
        <v>2.8795999999999999E-2</v>
      </c>
      <c r="BU662" s="4">
        <v>8.8413400000000006</v>
      </c>
      <c r="BV662" s="4">
        <v>0.58167899999999995</v>
      </c>
    </row>
    <row r="663" spans="1:74" x14ac:dyDescent="0.25">
      <c r="A663" s="2">
        <v>42068</v>
      </c>
      <c r="B663" s="3">
        <v>6.8865740740740736E-3</v>
      </c>
      <c r="C663" s="4">
        <v>14.127000000000001</v>
      </c>
      <c r="D663" s="4">
        <v>0.8296</v>
      </c>
      <c r="E663" s="4">
        <v>8296.0932479999992</v>
      </c>
      <c r="F663" s="4">
        <v>14.6</v>
      </c>
      <c r="G663" s="4">
        <v>97.4</v>
      </c>
      <c r="H663" s="4">
        <v>870.6</v>
      </c>
      <c r="J663" s="4">
        <v>0</v>
      </c>
      <c r="K663" s="4">
        <v>0.87270000000000003</v>
      </c>
      <c r="L663" s="4">
        <v>12.3277</v>
      </c>
      <c r="M663" s="4">
        <v>0.72399999999999998</v>
      </c>
      <c r="N663" s="4">
        <v>12.738200000000001</v>
      </c>
      <c r="O663" s="4">
        <v>84.961799999999997</v>
      </c>
      <c r="P663" s="4">
        <v>97.7</v>
      </c>
      <c r="Q663" s="4">
        <v>9.6044</v>
      </c>
      <c r="R663" s="4">
        <v>64.0595</v>
      </c>
      <c r="S663" s="4">
        <v>73.7</v>
      </c>
      <c r="T663" s="4">
        <v>870.64030000000002</v>
      </c>
      <c r="W663" s="4">
        <v>0</v>
      </c>
      <c r="X663" s="4">
        <v>0</v>
      </c>
      <c r="Y663" s="4">
        <v>11.9</v>
      </c>
      <c r="Z663" s="4">
        <v>873</v>
      </c>
      <c r="AA663" s="4">
        <v>905</v>
      </c>
      <c r="AB663" s="4">
        <v>841</v>
      </c>
      <c r="AC663" s="4">
        <v>48</v>
      </c>
      <c r="AD663" s="4">
        <v>5.58</v>
      </c>
      <c r="AE663" s="4">
        <v>0.13</v>
      </c>
      <c r="AF663" s="4">
        <v>989</v>
      </c>
      <c r="AG663" s="4">
        <v>-11</v>
      </c>
      <c r="AH663" s="4">
        <v>8</v>
      </c>
      <c r="AI663" s="4">
        <v>27</v>
      </c>
      <c r="AJ663" s="4">
        <v>189</v>
      </c>
      <c r="AK663" s="4">
        <v>138</v>
      </c>
      <c r="AL663" s="4">
        <v>2</v>
      </c>
      <c r="AM663" s="4">
        <v>195</v>
      </c>
      <c r="AN663" s="4" t="s">
        <v>155</v>
      </c>
      <c r="AO663" s="4">
        <v>2</v>
      </c>
      <c r="AP663" s="4">
        <v>0.92357638888888882</v>
      </c>
      <c r="AQ663" s="4">
        <v>47.164177000000002</v>
      </c>
      <c r="AR663" s="4">
        <v>-88.489542</v>
      </c>
      <c r="AS663" s="4">
        <v>318.60000000000002</v>
      </c>
      <c r="AT663" s="4">
        <v>25.2</v>
      </c>
      <c r="AU663" s="4">
        <v>12</v>
      </c>
      <c r="AV663" s="4">
        <v>10</v>
      </c>
      <c r="AW663" s="4" t="s">
        <v>247</v>
      </c>
      <c r="AX663" s="4">
        <v>1.2</v>
      </c>
      <c r="AY663" s="4">
        <v>1.5</v>
      </c>
      <c r="AZ663" s="4">
        <v>2.2000000000000002</v>
      </c>
      <c r="BA663" s="4">
        <v>14.023</v>
      </c>
      <c r="BB663" s="4">
        <v>14.06</v>
      </c>
      <c r="BC663" s="4">
        <v>1</v>
      </c>
      <c r="BD663" s="4">
        <v>14.592000000000001</v>
      </c>
      <c r="BE663" s="4">
        <v>2845.431</v>
      </c>
      <c r="BF663" s="4">
        <v>106.35599999999999</v>
      </c>
      <c r="BG663" s="4">
        <v>0.308</v>
      </c>
      <c r="BH663" s="4">
        <v>2.0539999999999998</v>
      </c>
      <c r="BI663" s="4">
        <v>2.3620000000000001</v>
      </c>
      <c r="BJ663" s="4">
        <v>0.23200000000000001</v>
      </c>
      <c r="BK663" s="4">
        <v>1.548</v>
      </c>
      <c r="BL663" s="4">
        <v>1.7809999999999999</v>
      </c>
      <c r="BM663" s="4">
        <v>6.6455000000000002</v>
      </c>
      <c r="BQ663" s="4">
        <v>0</v>
      </c>
      <c r="BR663" s="4">
        <v>0.41481200000000001</v>
      </c>
      <c r="BS663" s="4">
        <v>-5</v>
      </c>
      <c r="BT663" s="4">
        <v>2.7E-2</v>
      </c>
      <c r="BU663" s="4">
        <v>10.136968</v>
      </c>
      <c r="BV663" s="4">
        <v>0.5454</v>
      </c>
    </row>
    <row r="664" spans="1:74" x14ac:dyDescent="0.25">
      <c r="A664" s="2">
        <v>42068</v>
      </c>
      <c r="B664" s="3">
        <v>6.8981481481481489E-3</v>
      </c>
      <c r="C664" s="4">
        <v>14.563000000000001</v>
      </c>
      <c r="D664" s="4">
        <v>0.65390000000000004</v>
      </c>
      <c r="E664" s="4">
        <v>6539.0656570000001</v>
      </c>
      <c r="F664" s="4">
        <v>16.8</v>
      </c>
      <c r="G664" s="4">
        <v>163</v>
      </c>
      <c r="H664" s="4">
        <v>560.20000000000005</v>
      </c>
      <c r="J664" s="4">
        <v>0</v>
      </c>
      <c r="K664" s="4">
        <v>0.87119999999999997</v>
      </c>
      <c r="L664" s="4">
        <v>12.6875</v>
      </c>
      <c r="M664" s="4">
        <v>0.56969999999999998</v>
      </c>
      <c r="N664" s="4">
        <v>14.6279</v>
      </c>
      <c r="O664" s="4">
        <v>141.97749999999999</v>
      </c>
      <c r="P664" s="4">
        <v>156.6</v>
      </c>
      <c r="Q664" s="4">
        <v>11.029199999999999</v>
      </c>
      <c r="R664" s="4">
        <v>107.04819999999999</v>
      </c>
      <c r="S664" s="4">
        <v>118.1</v>
      </c>
      <c r="T664" s="4">
        <v>560.19920000000002</v>
      </c>
      <c r="W664" s="4">
        <v>0</v>
      </c>
      <c r="X664" s="4">
        <v>0</v>
      </c>
      <c r="Y664" s="4">
        <v>11.9</v>
      </c>
      <c r="Z664" s="4">
        <v>877</v>
      </c>
      <c r="AA664" s="4">
        <v>909</v>
      </c>
      <c r="AB664" s="4">
        <v>845</v>
      </c>
      <c r="AC664" s="4">
        <v>48</v>
      </c>
      <c r="AD664" s="4">
        <v>5.58</v>
      </c>
      <c r="AE664" s="4">
        <v>0.13</v>
      </c>
      <c r="AF664" s="4">
        <v>989</v>
      </c>
      <c r="AG664" s="4">
        <v>-11</v>
      </c>
      <c r="AH664" s="4">
        <v>8</v>
      </c>
      <c r="AI664" s="4">
        <v>27</v>
      </c>
      <c r="AJ664" s="4">
        <v>189</v>
      </c>
      <c r="AK664" s="4">
        <v>138</v>
      </c>
      <c r="AL664" s="4">
        <v>2.2000000000000002</v>
      </c>
      <c r="AM664" s="4">
        <v>195</v>
      </c>
      <c r="AN664" s="4" t="s">
        <v>155</v>
      </c>
      <c r="AO664" s="4">
        <v>2</v>
      </c>
      <c r="AP664" s="4">
        <v>0.92358796296296297</v>
      </c>
      <c r="AQ664" s="4">
        <v>47.164119999999997</v>
      </c>
      <c r="AR664" s="4">
        <v>-88.489671999999999</v>
      </c>
      <c r="AS664" s="4">
        <v>318.39999999999998</v>
      </c>
      <c r="AT664" s="4">
        <v>25.7</v>
      </c>
      <c r="AU664" s="4">
        <v>12</v>
      </c>
      <c r="AV664" s="4">
        <v>10</v>
      </c>
      <c r="AW664" s="4" t="s">
        <v>247</v>
      </c>
      <c r="AX664" s="4">
        <v>1.087</v>
      </c>
      <c r="AY664" s="4">
        <v>1.5</v>
      </c>
      <c r="AZ664" s="4">
        <v>1.974</v>
      </c>
      <c r="BA664" s="4">
        <v>14.023</v>
      </c>
      <c r="BB664" s="4">
        <v>13.89</v>
      </c>
      <c r="BC664" s="4">
        <v>0.99</v>
      </c>
      <c r="BD664" s="4">
        <v>14.782999999999999</v>
      </c>
      <c r="BE664" s="4">
        <v>2889.991</v>
      </c>
      <c r="BF664" s="4">
        <v>82.590999999999994</v>
      </c>
      <c r="BG664" s="4">
        <v>0.34899999999999998</v>
      </c>
      <c r="BH664" s="4">
        <v>3.387</v>
      </c>
      <c r="BI664" s="4">
        <v>3.7360000000000002</v>
      </c>
      <c r="BJ664" s="4">
        <v>0.26300000000000001</v>
      </c>
      <c r="BK664" s="4">
        <v>2.5529999999999999</v>
      </c>
      <c r="BL664" s="4">
        <v>2.8170000000000002</v>
      </c>
      <c r="BM664" s="4">
        <v>4.2196999999999996</v>
      </c>
      <c r="BQ664" s="4">
        <v>0</v>
      </c>
      <c r="BR664" s="4">
        <v>0.50469600000000003</v>
      </c>
      <c r="BS664" s="4">
        <v>-5</v>
      </c>
      <c r="BT664" s="4">
        <v>2.6897999999999998E-2</v>
      </c>
      <c r="BU664" s="4">
        <v>12.333508999999999</v>
      </c>
      <c r="BV664" s="4">
        <v>0.54334000000000005</v>
      </c>
    </row>
    <row r="665" spans="1:74" x14ac:dyDescent="0.25">
      <c r="A665" s="2">
        <v>42068</v>
      </c>
      <c r="B665" s="3">
        <v>6.9097222222222225E-3</v>
      </c>
      <c r="C665" s="4">
        <v>14.426</v>
      </c>
      <c r="D665" s="4">
        <v>1.2507999999999999</v>
      </c>
      <c r="E665" s="4">
        <v>12508.47918</v>
      </c>
      <c r="F665" s="4">
        <v>18.5</v>
      </c>
      <c r="G665" s="4">
        <v>131.9</v>
      </c>
      <c r="H665" s="4">
        <v>889.2</v>
      </c>
      <c r="J665" s="4">
        <v>0</v>
      </c>
      <c r="K665" s="4">
        <v>0.86670000000000003</v>
      </c>
      <c r="L665" s="4">
        <v>12.503399999999999</v>
      </c>
      <c r="M665" s="4">
        <v>1.0841000000000001</v>
      </c>
      <c r="N665" s="4">
        <v>16.027200000000001</v>
      </c>
      <c r="O665" s="4">
        <v>114.325</v>
      </c>
      <c r="P665" s="4">
        <v>130.4</v>
      </c>
      <c r="Q665" s="4">
        <v>12.084199999999999</v>
      </c>
      <c r="R665" s="4">
        <v>86.198800000000006</v>
      </c>
      <c r="S665" s="4">
        <v>98.3</v>
      </c>
      <c r="T665" s="4">
        <v>889.17150000000004</v>
      </c>
      <c r="W665" s="4">
        <v>0</v>
      </c>
      <c r="X665" s="4">
        <v>0</v>
      </c>
      <c r="Y665" s="4">
        <v>11.9</v>
      </c>
      <c r="Z665" s="4">
        <v>875</v>
      </c>
      <c r="AA665" s="4">
        <v>910</v>
      </c>
      <c r="AB665" s="4">
        <v>845</v>
      </c>
      <c r="AC665" s="4">
        <v>48</v>
      </c>
      <c r="AD665" s="4">
        <v>5.58</v>
      </c>
      <c r="AE665" s="4">
        <v>0.13</v>
      </c>
      <c r="AF665" s="4">
        <v>989</v>
      </c>
      <c r="AG665" s="4">
        <v>-11</v>
      </c>
      <c r="AH665" s="4">
        <v>8</v>
      </c>
      <c r="AI665" s="4">
        <v>27</v>
      </c>
      <c r="AJ665" s="4">
        <v>189</v>
      </c>
      <c r="AK665" s="4">
        <v>138</v>
      </c>
      <c r="AL665" s="4">
        <v>2.2000000000000002</v>
      </c>
      <c r="AM665" s="4">
        <v>195</v>
      </c>
      <c r="AN665" s="4" t="s">
        <v>155</v>
      </c>
      <c r="AO665" s="4">
        <v>2</v>
      </c>
      <c r="AP665" s="4">
        <v>0.92359953703703701</v>
      </c>
      <c r="AQ665" s="4">
        <v>47.164051000000001</v>
      </c>
      <c r="AR665" s="4">
        <v>-88.489801</v>
      </c>
      <c r="AS665" s="4">
        <v>318.3</v>
      </c>
      <c r="AT665" s="4">
        <v>26.7</v>
      </c>
      <c r="AU665" s="4">
        <v>12</v>
      </c>
      <c r="AV665" s="4">
        <v>11</v>
      </c>
      <c r="AW665" s="4" t="s">
        <v>228</v>
      </c>
      <c r="AX665" s="4">
        <v>1</v>
      </c>
      <c r="AY665" s="4">
        <v>1.5</v>
      </c>
      <c r="AZ665" s="4">
        <v>1.8565</v>
      </c>
      <c r="BA665" s="4">
        <v>14.023</v>
      </c>
      <c r="BB665" s="4">
        <v>13.41</v>
      </c>
      <c r="BC665" s="4">
        <v>0.96</v>
      </c>
      <c r="BD665" s="4">
        <v>15.375999999999999</v>
      </c>
      <c r="BE665" s="4">
        <v>2772.1680000000001</v>
      </c>
      <c r="BF665" s="4">
        <v>152.988</v>
      </c>
      <c r="BG665" s="4">
        <v>0.372</v>
      </c>
      <c r="BH665" s="4">
        <v>2.6539999999999999</v>
      </c>
      <c r="BI665" s="4">
        <v>3.0270000000000001</v>
      </c>
      <c r="BJ665" s="4">
        <v>0.28100000000000003</v>
      </c>
      <c r="BK665" s="4">
        <v>2.0009999999999999</v>
      </c>
      <c r="BL665" s="4">
        <v>2.282</v>
      </c>
      <c r="BM665" s="4">
        <v>6.5191999999999997</v>
      </c>
      <c r="BQ665" s="4">
        <v>0</v>
      </c>
      <c r="BR665" s="4">
        <v>0.458816</v>
      </c>
      <c r="BS665" s="4">
        <v>-5</v>
      </c>
      <c r="BT665" s="4">
        <v>2.5795999999999999E-2</v>
      </c>
      <c r="BU665" s="4">
        <v>11.212316</v>
      </c>
      <c r="BV665" s="4">
        <v>0.52107899999999996</v>
      </c>
    </row>
    <row r="666" spans="1:74" x14ac:dyDescent="0.25">
      <c r="A666" s="2">
        <v>42068</v>
      </c>
      <c r="B666" s="3">
        <v>6.9212962962962969E-3</v>
      </c>
      <c r="C666" s="4">
        <v>13.712999999999999</v>
      </c>
      <c r="D666" s="4">
        <v>2.0729000000000002</v>
      </c>
      <c r="E666" s="4">
        <v>20728.608410000001</v>
      </c>
      <c r="F666" s="4">
        <v>26</v>
      </c>
      <c r="G666" s="4">
        <v>64</v>
      </c>
      <c r="H666" s="4">
        <v>1404.2</v>
      </c>
      <c r="J666" s="4">
        <v>0</v>
      </c>
      <c r="K666" s="4">
        <v>0.86439999999999995</v>
      </c>
      <c r="L666" s="4">
        <v>11.853</v>
      </c>
      <c r="M666" s="4">
        <v>1.7917000000000001</v>
      </c>
      <c r="N666" s="4">
        <v>22.4392</v>
      </c>
      <c r="O666" s="4">
        <v>55.289700000000003</v>
      </c>
      <c r="P666" s="4">
        <v>77.7</v>
      </c>
      <c r="Q666" s="4">
        <v>16.918700000000001</v>
      </c>
      <c r="R666" s="4">
        <v>41.687399999999997</v>
      </c>
      <c r="S666" s="4">
        <v>58.6</v>
      </c>
      <c r="T666" s="4">
        <v>1404.2307000000001</v>
      </c>
      <c r="W666" s="4">
        <v>0</v>
      </c>
      <c r="X666" s="4">
        <v>0</v>
      </c>
      <c r="Y666" s="4">
        <v>11.8</v>
      </c>
      <c r="Z666" s="4">
        <v>874</v>
      </c>
      <c r="AA666" s="4">
        <v>908</v>
      </c>
      <c r="AB666" s="4">
        <v>846</v>
      </c>
      <c r="AC666" s="4">
        <v>48</v>
      </c>
      <c r="AD666" s="4">
        <v>5.58</v>
      </c>
      <c r="AE666" s="4">
        <v>0.13</v>
      </c>
      <c r="AF666" s="4">
        <v>989</v>
      </c>
      <c r="AG666" s="4">
        <v>-11</v>
      </c>
      <c r="AH666" s="4">
        <v>8</v>
      </c>
      <c r="AI666" s="4">
        <v>27</v>
      </c>
      <c r="AJ666" s="4">
        <v>189</v>
      </c>
      <c r="AK666" s="4">
        <v>138.1</v>
      </c>
      <c r="AL666" s="4">
        <v>2</v>
      </c>
      <c r="AM666" s="4">
        <v>195</v>
      </c>
      <c r="AN666" s="4" t="s">
        <v>155</v>
      </c>
      <c r="AO666" s="4">
        <v>2</v>
      </c>
      <c r="AP666" s="4">
        <v>0.92361111111111116</v>
      </c>
      <c r="AQ666" s="4">
        <v>47.163981999999997</v>
      </c>
      <c r="AR666" s="4">
        <v>-88.489928000000006</v>
      </c>
      <c r="AS666" s="4">
        <v>318.2</v>
      </c>
      <c r="AT666" s="4">
        <v>29.7</v>
      </c>
      <c r="AU666" s="4">
        <v>12</v>
      </c>
      <c r="AV666" s="4">
        <v>10</v>
      </c>
      <c r="AW666" s="4" t="s">
        <v>227</v>
      </c>
      <c r="AX666" s="4">
        <v>1</v>
      </c>
      <c r="AY666" s="4">
        <v>1.5</v>
      </c>
      <c r="AZ666" s="4">
        <v>1.9</v>
      </c>
      <c r="BA666" s="4">
        <v>14.023</v>
      </c>
      <c r="BB666" s="4">
        <v>13.17</v>
      </c>
      <c r="BC666" s="4">
        <v>0.94</v>
      </c>
      <c r="BD666" s="4">
        <v>15.691000000000001</v>
      </c>
      <c r="BE666" s="4">
        <v>2607.16</v>
      </c>
      <c r="BF666" s="4">
        <v>250.83500000000001</v>
      </c>
      <c r="BG666" s="4">
        <v>0.51700000000000002</v>
      </c>
      <c r="BH666" s="4">
        <v>1.274</v>
      </c>
      <c r="BI666" s="4">
        <v>1.79</v>
      </c>
      <c r="BJ666" s="4">
        <v>0.39</v>
      </c>
      <c r="BK666" s="4">
        <v>0.96</v>
      </c>
      <c r="BL666" s="4">
        <v>1.35</v>
      </c>
      <c r="BM666" s="4">
        <v>10.214</v>
      </c>
      <c r="BQ666" s="4">
        <v>0</v>
      </c>
      <c r="BR666" s="4">
        <v>0.45335199999999998</v>
      </c>
      <c r="BS666" s="4">
        <v>-5</v>
      </c>
      <c r="BT666" s="4">
        <v>2.4306000000000001E-2</v>
      </c>
      <c r="BU666" s="4">
        <v>11.078789</v>
      </c>
      <c r="BV666" s="4">
        <v>0.490981</v>
      </c>
    </row>
    <row r="667" spans="1:74" x14ac:dyDescent="0.25">
      <c r="A667" s="2">
        <v>42068</v>
      </c>
      <c r="B667" s="3">
        <v>6.9328703703703696E-3</v>
      </c>
      <c r="C667" s="4">
        <v>13.439</v>
      </c>
      <c r="D667" s="4">
        <v>2.5867</v>
      </c>
      <c r="E667" s="4">
        <v>25867.206900000001</v>
      </c>
      <c r="F667" s="4">
        <v>32</v>
      </c>
      <c r="G667" s="4">
        <v>20.8</v>
      </c>
      <c r="H667" s="4">
        <v>1869.7</v>
      </c>
      <c r="J667" s="4">
        <v>0</v>
      </c>
      <c r="K667" s="4">
        <v>0.86150000000000004</v>
      </c>
      <c r="L667" s="4">
        <v>11.577400000000001</v>
      </c>
      <c r="M667" s="4">
        <v>2.2284000000000002</v>
      </c>
      <c r="N667" s="4">
        <v>27.549600000000002</v>
      </c>
      <c r="O667" s="4">
        <v>17.9192</v>
      </c>
      <c r="P667" s="4">
        <v>45.5</v>
      </c>
      <c r="Q667" s="4">
        <v>20.771899999999999</v>
      </c>
      <c r="R667" s="4">
        <v>13.5107</v>
      </c>
      <c r="S667" s="4">
        <v>34.299999999999997</v>
      </c>
      <c r="T667" s="4">
        <v>1869.7</v>
      </c>
      <c r="W667" s="4">
        <v>0</v>
      </c>
      <c r="X667" s="4">
        <v>0</v>
      </c>
      <c r="Y667" s="4">
        <v>11.9</v>
      </c>
      <c r="Z667" s="4">
        <v>873</v>
      </c>
      <c r="AA667" s="4">
        <v>908</v>
      </c>
      <c r="AB667" s="4">
        <v>844</v>
      </c>
      <c r="AC667" s="4">
        <v>48</v>
      </c>
      <c r="AD667" s="4">
        <v>5.58</v>
      </c>
      <c r="AE667" s="4">
        <v>0.13</v>
      </c>
      <c r="AF667" s="4">
        <v>989</v>
      </c>
      <c r="AG667" s="4">
        <v>-11</v>
      </c>
      <c r="AH667" s="4">
        <v>8</v>
      </c>
      <c r="AI667" s="4">
        <v>27</v>
      </c>
      <c r="AJ667" s="4">
        <v>189</v>
      </c>
      <c r="AK667" s="4">
        <v>139</v>
      </c>
      <c r="AL667" s="4">
        <v>2.1</v>
      </c>
      <c r="AM667" s="4">
        <v>195</v>
      </c>
      <c r="AN667" s="4" t="s">
        <v>155</v>
      </c>
      <c r="AO667" s="4">
        <v>2</v>
      </c>
      <c r="AP667" s="4">
        <v>0.92362268518518509</v>
      </c>
      <c r="AQ667" s="4">
        <v>47.163870000000003</v>
      </c>
      <c r="AR667" s="4">
        <v>-88.490156999999996</v>
      </c>
      <c r="AS667" s="4">
        <v>318.10000000000002</v>
      </c>
      <c r="AT667" s="4">
        <v>31.3</v>
      </c>
      <c r="AU667" s="4">
        <v>12</v>
      </c>
      <c r="AV667" s="4">
        <v>10</v>
      </c>
      <c r="AW667" s="4" t="s">
        <v>227</v>
      </c>
      <c r="AX667" s="4">
        <v>1</v>
      </c>
      <c r="AY667" s="4">
        <v>1.5</v>
      </c>
      <c r="AZ667" s="4">
        <v>1.9</v>
      </c>
      <c r="BA667" s="4">
        <v>14.023</v>
      </c>
      <c r="BB667" s="4">
        <v>12.88</v>
      </c>
      <c r="BC667" s="4">
        <v>0.92</v>
      </c>
      <c r="BD667" s="4">
        <v>16.079999999999998</v>
      </c>
      <c r="BE667" s="4">
        <v>2508.6320000000001</v>
      </c>
      <c r="BF667" s="4">
        <v>307.32299999999998</v>
      </c>
      <c r="BG667" s="4">
        <v>0.625</v>
      </c>
      <c r="BH667" s="4">
        <v>0.40699999999999997</v>
      </c>
      <c r="BI667" s="4">
        <v>1.032</v>
      </c>
      <c r="BJ667" s="4">
        <v>0.47099999999999997</v>
      </c>
      <c r="BK667" s="4">
        <v>0.307</v>
      </c>
      <c r="BL667" s="4">
        <v>0.77800000000000002</v>
      </c>
      <c r="BM667" s="4">
        <v>13.3973</v>
      </c>
      <c r="BQ667" s="4">
        <v>0</v>
      </c>
      <c r="BR667" s="4">
        <v>0.346692</v>
      </c>
      <c r="BS667" s="4">
        <v>-5</v>
      </c>
      <c r="BT667" s="4">
        <v>2.7102000000000001E-2</v>
      </c>
      <c r="BU667" s="4">
        <v>8.4722860000000004</v>
      </c>
      <c r="BV667" s="4">
        <v>0.54745999999999995</v>
      </c>
    </row>
    <row r="668" spans="1:74" x14ac:dyDescent="0.25">
      <c r="A668" s="2">
        <v>42068</v>
      </c>
      <c r="B668" s="3">
        <v>6.9444444444444441E-3</v>
      </c>
      <c r="C668" s="4">
        <v>13.367000000000001</v>
      </c>
      <c r="D668" s="4">
        <v>2.7772000000000001</v>
      </c>
      <c r="E668" s="4">
        <v>27772.37931</v>
      </c>
      <c r="F668" s="4">
        <v>33.799999999999997</v>
      </c>
      <c r="G668" s="4">
        <v>11.9</v>
      </c>
      <c r="H668" s="4">
        <v>2129.1</v>
      </c>
      <c r="J668" s="4">
        <v>0</v>
      </c>
      <c r="K668" s="4">
        <v>0.86009999999999998</v>
      </c>
      <c r="L668" s="4">
        <v>11.496499999999999</v>
      </c>
      <c r="M668" s="4">
        <v>2.3885999999999998</v>
      </c>
      <c r="N668" s="4">
        <v>29.068899999999999</v>
      </c>
      <c r="O668" s="4">
        <v>10.235200000000001</v>
      </c>
      <c r="P668" s="4">
        <v>39.299999999999997</v>
      </c>
      <c r="Q668" s="4">
        <v>21.917400000000001</v>
      </c>
      <c r="R668" s="4">
        <v>7.7171000000000003</v>
      </c>
      <c r="S668" s="4">
        <v>29.6</v>
      </c>
      <c r="T668" s="4">
        <v>2129.0765999999999</v>
      </c>
      <c r="W668" s="4">
        <v>0</v>
      </c>
      <c r="X668" s="4">
        <v>0</v>
      </c>
      <c r="Y668" s="4">
        <v>11.9</v>
      </c>
      <c r="Z668" s="4">
        <v>871</v>
      </c>
      <c r="AA668" s="4">
        <v>904</v>
      </c>
      <c r="AB668" s="4">
        <v>841</v>
      </c>
      <c r="AC668" s="4">
        <v>48</v>
      </c>
      <c r="AD668" s="4">
        <v>5.58</v>
      </c>
      <c r="AE668" s="4">
        <v>0.13</v>
      </c>
      <c r="AF668" s="4">
        <v>989</v>
      </c>
      <c r="AG668" s="4">
        <v>-11</v>
      </c>
      <c r="AH668" s="4">
        <v>8</v>
      </c>
      <c r="AI668" s="4">
        <v>27</v>
      </c>
      <c r="AJ668" s="4">
        <v>189</v>
      </c>
      <c r="AK668" s="4">
        <v>138.9</v>
      </c>
      <c r="AL668" s="4">
        <v>2</v>
      </c>
      <c r="AM668" s="4">
        <v>195</v>
      </c>
      <c r="AN668" s="4" t="s">
        <v>155</v>
      </c>
      <c r="AO668" s="4">
        <v>2</v>
      </c>
      <c r="AP668" s="4">
        <v>0.92364583333333339</v>
      </c>
      <c r="AQ668" s="4">
        <v>47.163784</v>
      </c>
      <c r="AR668" s="4">
        <v>-88.490392</v>
      </c>
      <c r="AS668" s="4">
        <v>317.89999999999998</v>
      </c>
      <c r="AT668" s="4">
        <v>31</v>
      </c>
      <c r="AU668" s="4">
        <v>12</v>
      </c>
      <c r="AV668" s="4">
        <v>10</v>
      </c>
      <c r="AW668" s="4" t="s">
        <v>227</v>
      </c>
      <c r="AX668" s="4">
        <v>1.112913</v>
      </c>
      <c r="AY668" s="4">
        <v>1.2177180000000001</v>
      </c>
      <c r="AZ668" s="4">
        <v>2.0129130000000002</v>
      </c>
      <c r="BA668" s="4">
        <v>14.023</v>
      </c>
      <c r="BB668" s="4">
        <v>12.75</v>
      </c>
      <c r="BC668" s="4">
        <v>0.91</v>
      </c>
      <c r="BD668" s="4">
        <v>16.271000000000001</v>
      </c>
      <c r="BE668" s="4">
        <v>2472.4499999999998</v>
      </c>
      <c r="BF668" s="4">
        <v>326.94900000000001</v>
      </c>
      <c r="BG668" s="4">
        <v>0.65500000000000003</v>
      </c>
      <c r="BH668" s="4">
        <v>0.23100000000000001</v>
      </c>
      <c r="BI668" s="4">
        <v>0.88500000000000001</v>
      </c>
      <c r="BJ668" s="4">
        <v>0.49399999999999999</v>
      </c>
      <c r="BK668" s="4">
        <v>0.17399999999999999</v>
      </c>
      <c r="BL668" s="4">
        <v>0.66700000000000004</v>
      </c>
      <c r="BM668" s="4">
        <v>15.1417</v>
      </c>
      <c r="BQ668" s="4">
        <v>0</v>
      </c>
      <c r="BR668" s="4">
        <v>0.38402199999999997</v>
      </c>
      <c r="BS668" s="4">
        <v>-5</v>
      </c>
      <c r="BT668" s="4">
        <v>2.8204E-2</v>
      </c>
      <c r="BU668" s="4">
        <v>9.3845379999999992</v>
      </c>
      <c r="BV668" s="4">
        <v>0.56972100000000003</v>
      </c>
    </row>
    <row r="669" spans="1:74" x14ac:dyDescent="0.25">
      <c r="A669" s="2">
        <v>42068</v>
      </c>
      <c r="B669" s="3">
        <v>6.9560185185185185E-3</v>
      </c>
      <c r="C669" s="4">
        <v>13.271000000000001</v>
      </c>
      <c r="D669" s="4">
        <v>2.8180999999999998</v>
      </c>
      <c r="E669" s="4">
        <v>28180.966179999999</v>
      </c>
      <c r="F669" s="4">
        <v>33.799999999999997</v>
      </c>
      <c r="G669" s="4">
        <v>11.8</v>
      </c>
      <c r="H669" s="4">
        <v>2248.3000000000002</v>
      </c>
      <c r="J669" s="4">
        <v>0</v>
      </c>
      <c r="K669" s="4">
        <v>0.86040000000000005</v>
      </c>
      <c r="L669" s="4">
        <v>11.4177</v>
      </c>
      <c r="M669" s="4">
        <v>2.4245999999999999</v>
      </c>
      <c r="N669" s="4">
        <v>29.080200000000001</v>
      </c>
      <c r="O669" s="4">
        <v>10.153</v>
      </c>
      <c r="P669" s="4">
        <v>39.200000000000003</v>
      </c>
      <c r="Q669" s="4">
        <v>21.925899999999999</v>
      </c>
      <c r="R669" s="4">
        <v>7.6551</v>
      </c>
      <c r="S669" s="4">
        <v>29.6</v>
      </c>
      <c r="T669" s="4">
        <v>2248.2899000000002</v>
      </c>
      <c r="W669" s="4">
        <v>0</v>
      </c>
      <c r="X669" s="4">
        <v>0</v>
      </c>
      <c r="Y669" s="4">
        <v>11.9</v>
      </c>
      <c r="Z669" s="4">
        <v>871</v>
      </c>
      <c r="AA669" s="4">
        <v>906</v>
      </c>
      <c r="AB669" s="4">
        <v>842</v>
      </c>
      <c r="AC669" s="4">
        <v>48</v>
      </c>
      <c r="AD669" s="4">
        <v>5.58</v>
      </c>
      <c r="AE669" s="4">
        <v>0.13</v>
      </c>
      <c r="AF669" s="4">
        <v>989</v>
      </c>
      <c r="AG669" s="4">
        <v>-11</v>
      </c>
      <c r="AH669" s="4">
        <v>8</v>
      </c>
      <c r="AI669" s="4">
        <v>27</v>
      </c>
      <c r="AJ669" s="4">
        <v>189</v>
      </c>
      <c r="AK669" s="4">
        <v>138</v>
      </c>
      <c r="AL669" s="4">
        <v>2.2000000000000002</v>
      </c>
      <c r="AM669" s="4">
        <v>195</v>
      </c>
      <c r="AN669" s="4" t="s">
        <v>155</v>
      </c>
      <c r="AO669" s="4">
        <v>2</v>
      </c>
      <c r="AP669" s="4">
        <v>0.92365740740740743</v>
      </c>
      <c r="AQ669" s="4">
        <v>47.163749000000003</v>
      </c>
      <c r="AR669" s="4">
        <v>-88.490570000000005</v>
      </c>
      <c r="AS669" s="4">
        <v>317.7</v>
      </c>
      <c r="AT669" s="4">
        <v>30.8</v>
      </c>
      <c r="AU669" s="4">
        <v>12</v>
      </c>
      <c r="AV669" s="4">
        <v>10</v>
      </c>
      <c r="AW669" s="4" t="s">
        <v>227</v>
      </c>
      <c r="AX669" s="4">
        <v>1.3129999999999999</v>
      </c>
      <c r="AY669" s="4">
        <v>1</v>
      </c>
      <c r="AZ669" s="4">
        <v>2.1564999999999999</v>
      </c>
      <c r="BA669" s="4">
        <v>14.023</v>
      </c>
      <c r="BB669" s="4">
        <v>12.77</v>
      </c>
      <c r="BC669" s="4">
        <v>0.91</v>
      </c>
      <c r="BD669" s="4">
        <v>16.23</v>
      </c>
      <c r="BE669" s="4">
        <v>2460.9079999999999</v>
      </c>
      <c r="BF669" s="4">
        <v>332.60700000000003</v>
      </c>
      <c r="BG669" s="4">
        <v>0.65600000000000003</v>
      </c>
      <c r="BH669" s="4">
        <v>0.22900000000000001</v>
      </c>
      <c r="BI669" s="4">
        <v>0.88600000000000001</v>
      </c>
      <c r="BJ669" s="4">
        <v>0.495</v>
      </c>
      <c r="BK669" s="4">
        <v>0.17299999999999999</v>
      </c>
      <c r="BL669" s="4">
        <v>0.66800000000000004</v>
      </c>
      <c r="BM669" s="4">
        <v>16.024699999999999</v>
      </c>
      <c r="BQ669" s="4">
        <v>0</v>
      </c>
      <c r="BR669" s="4">
        <v>0.34879599999999999</v>
      </c>
      <c r="BS669" s="4">
        <v>-5</v>
      </c>
      <c r="BT669" s="4">
        <v>3.0102E-2</v>
      </c>
      <c r="BU669" s="4">
        <v>8.5237029999999994</v>
      </c>
      <c r="BV669" s="4">
        <v>0.60806000000000004</v>
      </c>
    </row>
    <row r="670" spans="1:74" x14ac:dyDescent="0.25">
      <c r="A670" s="2">
        <v>42068</v>
      </c>
      <c r="B670" s="3">
        <v>6.9675925925925921E-3</v>
      </c>
      <c r="C670" s="4">
        <v>13.148999999999999</v>
      </c>
      <c r="D670" s="4">
        <v>2.9177</v>
      </c>
      <c r="E670" s="4">
        <v>29177.164560000001</v>
      </c>
      <c r="F670" s="4">
        <v>28.3</v>
      </c>
      <c r="G670" s="4">
        <v>30</v>
      </c>
      <c r="H670" s="4">
        <v>2245.8000000000002</v>
      </c>
      <c r="J670" s="4">
        <v>0</v>
      </c>
      <c r="K670" s="4">
        <v>0.86040000000000005</v>
      </c>
      <c r="L670" s="4">
        <v>11.313700000000001</v>
      </c>
      <c r="M670" s="4">
        <v>2.5104000000000002</v>
      </c>
      <c r="N670" s="4">
        <v>24.3703</v>
      </c>
      <c r="O670" s="4">
        <v>25.816299999999998</v>
      </c>
      <c r="P670" s="4">
        <v>50.2</v>
      </c>
      <c r="Q670" s="4">
        <v>18.374700000000001</v>
      </c>
      <c r="R670" s="4">
        <v>19.465</v>
      </c>
      <c r="S670" s="4">
        <v>37.799999999999997</v>
      </c>
      <c r="T670" s="4">
        <v>2245.8139000000001</v>
      </c>
      <c r="W670" s="4">
        <v>0</v>
      </c>
      <c r="X670" s="4">
        <v>0</v>
      </c>
      <c r="Y670" s="4">
        <v>12</v>
      </c>
      <c r="Z670" s="4">
        <v>870</v>
      </c>
      <c r="AA670" s="4">
        <v>902</v>
      </c>
      <c r="AB670" s="4">
        <v>839</v>
      </c>
      <c r="AC670" s="4">
        <v>48</v>
      </c>
      <c r="AD670" s="4">
        <v>5.58</v>
      </c>
      <c r="AE670" s="4">
        <v>0.13</v>
      </c>
      <c r="AF670" s="4">
        <v>989</v>
      </c>
      <c r="AG670" s="4">
        <v>-11</v>
      </c>
      <c r="AH670" s="4">
        <v>8</v>
      </c>
      <c r="AI670" s="4">
        <v>27</v>
      </c>
      <c r="AJ670" s="4">
        <v>189</v>
      </c>
      <c r="AK670" s="4">
        <v>138.1</v>
      </c>
      <c r="AL670" s="4">
        <v>2.2999999999999998</v>
      </c>
      <c r="AM670" s="4">
        <v>195</v>
      </c>
      <c r="AN670" s="4" t="s">
        <v>155</v>
      </c>
      <c r="AO670" s="4">
        <v>2</v>
      </c>
      <c r="AP670" s="4">
        <v>0.92366898148148147</v>
      </c>
      <c r="AQ670" s="4">
        <v>47.163718000000003</v>
      </c>
      <c r="AR670" s="4">
        <v>-88.490746000000001</v>
      </c>
      <c r="AS670" s="4">
        <v>317.8</v>
      </c>
      <c r="AT670" s="4">
        <v>30.5</v>
      </c>
      <c r="AU670" s="4">
        <v>12</v>
      </c>
      <c r="AV670" s="4">
        <v>11</v>
      </c>
      <c r="AW670" s="4" t="s">
        <v>227</v>
      </c>
      <c r="AX670" s="4">
        <v>1.2304999999999999</v>
      </c>
      <c r="AY670" s="4">
        <v>1.0565</v>
      </c>
      <c r="AZ670" s="4">
        <v>2.1435</v>
      </c>
      <c r="BA670" s="4">
        <v>14.023</v>
      </c>
      <c r="BB670" s="4">
        <v>12.78</v>
      </c>
      <c r="BC670" s="4">
        <v>0.91</v>
      </c>
      <c r="BD670" s="4">
        <v>16.222999999999999</v>
      </c>
      <c r="BE670" s="4">
        <v>2441.692</v>
      </c>
      <c r="BF670" s="4">
        <v>344.83600000000001</v>
      </c>
      <c r="BG670" s="4">
        <v>0.55100000000000005</v>
      </c>
      <c r="BH670" s="4">
        <v>0.58299999999999996</v>
      </c>
      <c r="BI670" s="4">
        <v>1.1339999999999999</v>
      </c>
      <c r="BJ670" s="4">
        <v>0.41499999999999998</v>
      </c>
      <c r="BK670" s="4">
        <v>0.44</v>
      </c>
      <c r="BL670" s="4">
        <v>0.85499999999999998</v>
      </c>
      <c r="BM670" s="4">
        <v>16.027999999999999</v>
      </c>
      <c r="BQ670" s="4">
        <v>0</v>
      </c>
      <c r="BR670" s="4">
        <v>0.35770999999999997</v>
      </c>
      <c r="BS670" s="4">
        <v>-5</v>
      </c>
      <c r="BT670" s="4">
        <v>3.0693999999999999E-2</v>
      </c>
      <c r="BU670" s="4">
        <v>8.7415380000000003</v>
      </c>
      <c r="BV670" s="4">
        <v>0.62001899999999999</v>
      </c>
    </row>
    <row r="671" spans="1:74" x14ac:dyDescent="0.25">
      <c r="A671" s="2">
        <v>42068</v>
      </c>
      <c r="B671" s="3">
        <v>6.9791666666666674E-3</v>
      </c>
      <c r="C671" s="4">
        <v>13.099</v>
      </c>
      <c r="D671" s="4">
        <v>3.0598999999999998</v>
      </c>
      <c r="E671" s="4">
        <v>30599.275119999998</v>
      </c>
      <c r="F671" s="4">
        <v>22.1</v>
      </c>
      <c r="G671" s="4">
        <v>30.2</v>
      </c>
      <c r="H671" s="4">
        <v>2453.9</v>
      </c>
      <c r="J671" s="4">
        <v>0</v>
      </c>
      <c r="K671" s="4">
        <v>0.85929999999999995</v>
      </c>
      <c r="L671" s="4">
        <v>11.255000000000001</v>
      </c>
      <c r="M671" s="4">
        <v>2.6292</v>
      </c>
      <c r="N671" s="4">
        <v>19.000299999999999</v>
      </c>
      <c r="O671" s="4">
        <v>25.949400000000001</v>
      </c>
      <c r="P671" s="4">
        <v>44.9</v>
      </c>
      <c r="Q671" s="4">
        <v>14.325799999999999</v>
      </c>
      <c r="R671" s="4">
        <v>19.565300000000001</v>
      </c>
      <c r="S671" s="4">
        <v>33.9</v>
      </c>
      <c r="T671" s="4">
        <v>2453.895</v>
      </c>
      <c r="W671" s="4">
        <v>0</v>
      </c>
      <c r="X671" s="4">
        <v>0</v>
      </c>
      <c r="Y671" s="4">
        <v>11.9</v>
      </c>
      <c r="Z671" s="4">
        <v>871</v>
      </c>
      <c r="AA671" s="4">
        <v>903</v>
      </c>
      <c r="AB671" s="4">
        <v>840</v>
      </c>
      <c r="AC671" s="4">
        <v>48</v>
      </c>
      <c r="AD671" s="4">
        <v>5.58</v>
      </c>
      <c r="AE671" s="4">
        <v>0.13</v>
      </c>
      <c r="AF671" s="4">
        <v>989</v>
      </c>
      <c r="AG671" s="4">
        <v>-11</v>
      </c>
      <c r="AH671" s="4">
        <v>8</v>
      </c>
      <c r="AI671" s="4">
        <v>27</v>
      </c>
      <c r="AJ671" s="4">
        <v>189</v>
      </c>
      <c r="AK671" s="4">
        <v>139</v>
      </c>
      <c r="AL671" s="4">
        <v>2</v>
      </c>
      <c r="AM671" s="4">
        <v>195</v>
      </c>
      <c r="AN671" s="4" t="s">
        <v>155</v>
      </c>
      <c r="AO671" s="4">
        <v>2</v>
      </c>
      <c r="AP671" s="4">
        <v>0.9236805555555555</v>
      </c>
      <c r="AQ671" s="4">
        <v>47.163688</v>
      </c>
      <c r="AR671" s="4">
        <v>-88.490916999999996</v>
      </c>
      <c r="AS671" s="4">
        <v>317.89999999999998</v>
      </c>
      <c r="AT671" s="4">
        <v>30.1</v>
      </c>
      <c r="AU671" s="4">
        <v>12</v>
      </c>
      <c r="AV671" s="4">
        <v>11</v>
      </c>
      <c r="AW671" s="4" t="s">
        <v>228</v>
      </c>
      <c r="AX671" s="4">
        <v>0.98711300000000002</v>
      </c>
      <c r="AY671" s="4">
        <v>1.1000000000000001</v>
      </c>
      <c r="AZ671" s="4">
        <v>1.8742259999999999</v>
      </c>
      <c r="BA671" s="4">
        <v>14.023</v>
      </c>
      <c r="BB671" s="4">
        <v>12.67</v>
      </c>
      <c r="BC671" s="4">
        <v>0.9</v>
      </c>
      <c r="BD671" s="4">
        <v>16.38</v>
      </c>
      <c r="BE671" s="4">
        <v>2415.0709999999999</v>
      </c>
      <c r="BF671" s="4">
        <v>359.08</v>
      </c>
      <c r="BG671" s="4">
        <v>0.42699999999999999</v>
      </c>
      <c r="BH671" s="4">
        <v>0.58299999999999996</v>
      </c>
      <c r="BI671" s="4">
        <v>1.01</v>
      </c>
      <c r="BJ671" s="4">
        <v>0.32200000000000001</v>
      </c>
      <c r="BK671" s="4">
        <v>0.44</v>
      </c>
      <c r="BL671" s="4">
        <v>0.76200000000000001</v>
      </c>
      <c r="BM671" s="4">
        <v>17.412400000000002</v>
      </c>
      <c r="BQ671" s="4">
        <v>0</v>
      </c>
      <c r="BR671" s="4">
        <v>0.445268</v>
      </c>
      <c r="BS671" s="4">
        <v>-5</v>
      </c>
      <c r="BT671" s="4">
        <v>2.8101999999999999E-2</v>
      </c>
      <c r="BU671" s="4">
        <v>10.881237</v>
      </c>
      <c r="BV671" s="4">
        <v>0.56766000000000005</v>
      </c>
    </row>
    <row r="672" spans="1:74" x14ac:dyDescent="0.25">
      <c r="A672" s="2">
        <v>42068</v>
      </c>
      <c r="B672" s="3">
        <v>6.9907407407407409E-3</v>
      </c>
      <c r="C672" s="4">
        <v>13.09</v>
      </c>
      <c r="D672" s="4">
        <v>3.1381999999999999</v>
      </c>
      <c r="E672" s="4">
        <v>31382.112069999999</v>
      </c>
      <c r="F672" s="4">
        <v>17.5</v>
      </c>
      <c r="G672" s="4">
        <v>27</v>
      </c>
      <c r="H672" s="4">
        <v>2691.6</v>
      </c>
      <c r="J672" s="4">
        <v>0</v>
      </c>
      <c r="K672" s="4">
        <v>0.85840000000000005</v>
      </c>
      <c r="L672" s="4">
        <v>11.2363</v>
      </c>
      <c r="M672" s="4">
        <v>2.6938</v>
      </c>
      <c r="N672" s="4">
        <v>15.029</v>
      </c>
      <c r="O672" s="4">
        <v>23.181699999999999</v>
      </c>
      <c r="P672" s="4">
        <v>38.200000000000003</v>
      </c>
      <c r="Q672" s="4">
        <v>11.3316</v>
      </c>
      <c r="R672" s="4">
        <v>17.4785</v>
      </c>
      <c r="S672" s="4">
        <v>28.8</v>
      </c>
      <c r="T672" s="4">
        <v>2691.5583000000001</v>
      </c>
      <c r="W672" s="4">
        <v>0</v>
      </c>
      <c r="X672" s="4">
        <v>0</v>
      </c>
      <c r="Y672" s="4">
        <v>11.9</v>
      </c>
      <c r="Z672" s="4">
        <v>871</v>
      </c>
      <c r="AA672" s="4">
        <v>901</v>
      </c>
      <c r="AB672" s="4">
        <v>838</v>
      </c>
      <c r="AC672" s="4">
        <v>48</v>
      </c>
      <c r="AD672" s="4">
        <v>5.58</v>
      </c>
      <c r="AE672" s="4">
        <v>0.13</v>
      </c>
      <c r="AF672" s="4">
        <v>989</v>
      </c>
      <c r="AG672" s="4">
        <v>-11</v>
      </c>
      <c r="AH672" s="4">
        <v>8</v>
      </c>
      <c r="AI672" s="4">
        <v>27</v>
      </c>
      <c r="AJ672" s="4">
        <v>189</v>
      </c>
      <c r="AK672" s="4">
        <v>139</v>
      </c>
      <c r="AL672" s="4">
        <v>2</v>
      </c>
      <c r="AM672" s="4">
        <v>195</v>
      </c>
      <c r="AN672" s="4" t="s">
        <v>155</v>
      </c>
      <c r="AO672" s="4">
        <v>2</v>
      </c>
      <c r="AP672" s="4">
        <v>0.92369212962962965</v>
      </c>
      <c r="AQ672" s="4">
        <v>47.163656000000003</v>
      </c>
      <c r="AR672" s="4">
        <v>-88.491083000000003</v>
      </c>
      <c r="AS672" s="4">
        <v>317.89999999999998</v>
      </c>
      <c r="AT672" s="4">
        <v>29.5</v>
      </c>
      <c r="AU672" s="4">
        <v>12</v>
      </c>
      <c r="AV672" s="4">
        <v>11</v>
      </c>
      <c r="AW672" s="4" t="s">
        <v>228</v>
      </c>
      <c r="AX672" s="4">
        <v>0.9</v>
      </c>
      <c r="AY672" s="4">
        <v>1.1000000000000001</v>
      </c>
      <c r="AZ672" s="4">
        <v>1.7</v>
      </c>
      <c r="BA672" s="4">
        <v>14.023</v>
      </c>
      <c r="BB672" s="4">
        <v>12.59</v>
      </c>
      <c r="BC672" s="4">
        <v>0.9</v>
      </c>
      <c r="BD672" s="4">
        <v>16.497</v>
      </c>
      <c r="BE672" s="4">
        <v>2399.201</v>
      </c>
      <c r="BF672" s="4">
        <v>366.08800000000002</v>
      </c>
      <c r="BG672" s="4">
        <v>0.33600000000000002</v>
      </c>
      <c r="BH672" s="4">
        <v>0.51800000000000002</v>
      </c>
      <c r="BI672" s="4">
        <v>0.85399999999999998</v>
      </c>
      <c r="BJ672" s="4">
        <v>0.253</v>
      </c>
      <c r="BK672" s="4">
        <v>0.39100000000000001</v>
      </c>
      <c r="BL672" s="4">
        <v>0.64400000000000002</v>
      </c>
      <c r="BM672" s="4">
        <v>19.004899999999999</v>
      </c>
      <c r="BQ672" s="4">
        <v>0</v>
      </c>
      <c r="BR672" s="4">
        <v>0.38773200000000002</v>
      </c>
      <c r="BS672" s="4">
        <v>-5</v>
      </c>
      <c r="BT672" s="4">
        <v>2.8795999999999999E-2</v>
      </c>
      <c r="BU672" s="4">
        <v>9.4752069999999993</v>
      </c>
      <c r="BV672" s="4">
        <v>0.58168299999999995</v>
      </c>
    </row>
    <row r="673" spans="1:74" x14ac:dyDescent="0.25">
      <c r="A673" s="2">
        <v>42068</v>
      </c>
      <c r="B673" s="3">
        <v>7.0023148148148154E-3</v>
      </c>
      <c r="C673" s="4">
        <v>13.09</v>
      </c>
      <c r="D673" s="4">
        <v>3.028</v>
      </c>
      <c r="E673" s="4">
        <v>30280.050039999998</v>
      </c>
      <c r="F673" s="4">
        <v>16.8</v>
      </c>
      <c r="G673" s="4">
        <v>27</v>
      </c>
      <c r="H673" s="4">
        <v>2447.8000000000002</v>
      </c>
      <c r="J673" s="4">
        <v>0</v>
      </c>
      <c r="K673" s="4">
        <v>0.85960000000000003</v>
      </c>
      <c r="L673" s="4">
        <v>11.2522</v>
      </c>
      <c r="M673" s="4">
        <v>2.6029</v>
      </c>
      <c r="N673" s="4">
        <v>14.4414</v>
      </c>
      <c r="O673" s="4">
        <v>23.209399999999999</v>
      </c>
      <c r="P673" s="4">
        <v>37.700000000000003</v>
      </c>
      <c r="Q673" s="4">
        <v>10.888500000000001</v>
      </c>
      <c r="R673" s="4">
        <v>17.499400000000001</v>
      </c>
      <c r="S673" s="4">
        <v>28.4</v>
      </c>
      <c r="T673" s="4">
        <v>2447.7608</v>
      </c>
      <c r="W673" s="4">
        <v>0</v>
      </c>
      <c r="X673" s="4">
        <v>0</v>
      </c>
      <c r="Y673" s="4">
        <v>11.9</v>
      </c>
      <c r="Z673" s="4">
        <v>871</v>
      </c>
      <c r="AA673" s="4">
        <v>901</v>
      </c>
      <c r="AB673" s="4">
        <v>838</v>
      </c>
      <c r="AC673" s="4">
        <v>48</v>
      </c>
      <c r="AD673" s="4">
        <v>5.58</v>
      </c>
      <c r="AE673" s="4">
        <v>0.13</v>
      </c>
      <c r="AF673" s="4">
        <v>989</v>
      </c>
      <c r="AG673" s="4">
        <v>-11</v>
      </c>
      <c r="AH673" s="4">
        <v>8</v>
      </c>
      <c r="AI673" s="4">
        <v>27</v>
      </c>
      <c r="AJ673" s="4">
        <v>189</v>
      </c>
      <c r="AK673" s="4">
        <v>139</v>
      </c>
      <c r="AL673" s="4">
        <v>2</v>
      </c>
      <c r="AM673" s="4">
        <v>195</v>
      </c>
      <c r="AN673" s="4" t="s">
        <v>155</v>
      </c>
      <c r="AO673" s="4">
        <v>2</v>
      </c>
      <c r="AP673" s="4">
        <v>0.9237037037037038</v>
      </c>
      <c r="AQ673" s="4">
        <v>47.163642000000003</v>
      </c>
      <c r="AR673" s="4">
        <v>-88.491155000000006</v>
      </c>
      <c r="AS673" s="4">
        <v>317.89999999999998</v>
      </c>
      <c r="AT673" s="4">
        <v>29.2</v>
      </c>
      <c r="AU673" s="4">
        <v>12</v>
      </c>
      <c r="AV673" s="4">
        <v>11</v>
      </c>
      <c r="AW673" s="4" t="s">
        <v>228</v>
      </c>
      <c r="AX673" s="4">
        <v>0.9</v>
      </c>
      <c r="AY673" s="4">
        <v>1.1564129999999999</v>
      </c>
      <c r="AZ673" s="4">
        <v>1.7</v>
      </c>
      <c r="BA673" s="4">
        <v>14.023</v>
      </c>
      <c r="BB673" s="4">
        <v>12.71</v>
      </c>
      <c r="BC673" s="4">
        <v>0.91</v>
      </c>
      <c r="BD673" s="4">
        <v>16.332000000000001</v>
      </c>
      <c r="BE673" s="4">
        <v>2419.5830000000001</v>
      </c>
      <c r="BF673" s="4">
        <v>356.23399999999998</v>
      </c>
      <c r="BG673" s="4">
        <v>0.32500000000000001</v>
      </c>
      <c r="BH673" s="4">
        <v>0.52300000000000002</v>
      </c>
      <c r="BI673" s="4">
        <v>0.84799999999999998</v>
      </c>
      <c r="BJ673" s="4">
        <v>0.245</v>
      </c>
      <c r="BK673" s="4">
        <v>0.39400000000000002</v>
      </c>
      <c r="BL673" s="4">
        <v>0.63900000000000001</v>
      </c>
      <c r="BM673" s="4">
        <v>17.4057</v>
      </c>
      <c r="BQ673" s="4">
        <v>0</v>
      </c>
      <c r="BR673" s="4">
        <v>0.39592300000000002</v>
      </c>
      <c r="BS673" s="4">
        <v>-5</v>
      </c>
      <c r="BT673" s="4">
        <v>2.6898999999999999E-2</v>
      </c>
      <c r="BU673" s="4">
        <v>9.6753669999999996</v>
      </c>
      <c r="BV673" s="4">
        <v>0.54335800000000001</v>
      </c>
    </row>
    <row r="674" spans="1:74" x14ac:dyDescent="0.25">
      <c r="A674" s="2">
        <v>42068</v>
      </c>
      <c r="B674" s="3">
        <v>7.013888888888889E-3</v>
      </c>
      <c r="C674" s="4">
        <v>13.313000000000001</v>
      </c>
      <c r="D674" s="4">
        <v>2.7511000000000001</v>
      </c>
      <c r="E674" s="4">
        <v>27511.0759</v>
      </c>
      <c r="F674" s="4">
        <v>16.5</v>
      </c>
      <c r="G674" s="4">
        <v>27</v>
      </c>
      <c r="H674" s="4">
        <v>2169.6999999999998</v>
      </c>
      <c r="J674" s="4">
        <v>0</v>
      </c>
      <c r="K674" s="4">
        <v>0.86060000000000003</v>
      </c>
      <c r="L674" s="4">
        <v>11.4575</v>
      </c>
      <c r="M674" s="4">
        <v>2.3677000000000001</v>
      </c>
      <c r="N674" s="4">
        <v>14.2006</v>
      </c>
      <c r="O674" s="4">
        <v>23.237300000000001</v>
      </c>
      <c r="P674" s="4">
        <v>37.4</v>
      </c>
      <c r="Q674" s="4">
        <v>10.706899999999999</v>
      </c>
      <c r="R674" s="4">
        <v>17.520399999999999</v>
      </c>
      <c r="S674" s="4">
        <v>28.2</v>
      </c>
      <c r="T674" s="4">
        <v>2169.665</v>
      </c>
      <c r="W674" s="4">
        <v>0</v>
      </c>
      <c r="X674" s="4">
        <v>0</v>
      </c>
      <c r="Y674" s="4">
        <v>11.9</v>
      </c>
      <c r="Z674" s="4">
        <v>874</v>
      </c>
      <c r="AA674" s="4">
        <v>901</v>
      </c>
      <c r="AB674" s="4">
        <v>842</v>
      </c>
      <c r="AC674" s="4">
        <v>48</v>
      </c>
      <c r="AD674" s="4">
        <v>5.58</v>
      </c>
      <c r="AE674" s="4">
        <v>0.13</v>
      </c>
      <c r="AF674" s="4">
        <v>989</v>
      </c>
      <c r="AG674" s="4">
        <v>-11</v>
      </c>
      <c r="AH674" s="4">
        <v>8</v>
      </c>
      <c r="AI674" s="4">
        <v>27</v>
      </c>
      <c r="AJ674" s="4">
        <v>189</v>
      </c>
      <c r="AK674" s="4">
        <v>139</v>
      </c>
      <c r="AL674" s="4">
        <v>1.9</v>
      </c>
      <c r="AM674" s="4">
        <v>195</v>
      </c>
      <c r="AN674" s="4" t="s">
        <v>155</v>
      </c>
      <c r="AO674" s="4">
        <v>2</v>
      </c>
      <c r="AP674" s="4">
        <v>0.9237037037037038</v>
      </c>
      <c r="AQ674" s="4">
        <v>47.163592999999999</v>
      </c>
      <c r="AR674" s="4">
        <v>-88.491337000000001</v>
      </c>
      <c r="AS674" s="4">
        <v>317.60000000000002</v>
      </c>
      <c r="AT674" s="4">
        <v>29</v>
      </c>
      <c r="AU674" s="4">
        <v>12</v>
      </c>
      <c r="AV674" s="4">
        <v>11</v>
      </c>
      <c r="AW674" s="4" t="s">
        <v>228</v>
      </c>
      <c r="AX674" s="4">
        <v>0.9</v>
      </c>
      <c r="AY674" s="4">
        <v>1.2</v>
      </c>
      <c r="AZ674" s="4">
        <v>1.7</v>
      </c>
      <c r="BA674" s="4">
        <v>14.023</v>
      </c>
      <c r="BB674" s="4">
        <v>12.81</v>
      </c>
      <c r="BC674" s="4">
        <v>0.91</v>
      </c>
      <c r="BD674" s="4">
        <v>16.193000000000001</v>
      </c>
      <c r="BE674" s="4">
        <v>2473.8870000000002</v>
      </c>
      <c r="BF674" s="4">
        <v>325.38299999999998</v>
      </c>
      <c r="BG674" s="4">
        <v>0.32100000000000001</v>
      </c>
      <c r="BH674" s="4">
        <v>0.52500000000000002</v>
      </c>
      <c r="BI674" s="4">
        <v>0.84699999999999998</v>
      </c>
      <c r="BJ674" s="4">
        <v>0.24199999999999999</v>
      </c>
      <c r="BK674" s="4">
        <v>0.39600000000000002</v>
      </c>
      <c r="BL674" s="4">
        <v>0.63800000000000001</v>
      </c>
      <c r="BM674" s="4">
        <v>15.4918</v>
      </c>
      <c r="BQ674" s="4">
        <v>0</v>
      </c>
      <c r="BR674" s="4">
        <v>0.33473399999999998</v>
      </c>
      <c r="BS674" s="4">
        <v>-5</v>
      </c>
      <c r="BT674" s="4">
        <v>2.6102E-2</v>
      </c>
      <c r="BU674" s="4">
        <v>8.1800630000000005</v>
      </c>
      <c r="BV674" s="4">
        <v>0.52725999999999995</v>
      </c>
    </row>
    <row r="675" spans="1:74" x14ac:dyDescent="0.25">
      <c r="A675" s="2">
        <v>42068</v>
      </c>
      <c r="B675" s="3">
        <v>7.0254629629629634E-3</v>
      </c>
      <c r="C675" s="4">
        <v>13.673</v>
      </c>
      <c r="D675" s="4">
        <v>2.0137999999999998</v>
      </c>
      <c r="E675" s="4">
        <v>20138.260869999998</v>
      </c>
      <c r="F675" s="4">
        <v>16.2</v>
      </c>
      <c r="G675" s="4">
        <v>32.299999999999997</v>
      </c>
      <c r="H675" s="4">
        <v>1588.8</v>
      </c>
      <c r="J675" s="4">
        <v>0</v>
      </c>
      <c r="K675" s="4">
        <v>0.86509999999999998</v>
      </c>
      <c r="L675" s="4">
        <v>11.8279</v>
      </c>
      <c r="M675" s="4">
        <v>1.7421</v>
      </c>
      <c r="N675" s="4">
        <v>14.0158</v>
      </c>
      <c r="O675" s="4">
        <v>27.914400000000001</v>
      </c>
      <c r="P675" s="4">
        <v>41.9</v>
      </c>
      <c r="Q675" s="4">
        <v>10.567600000000001</v>
      </c>
      <c r="R675" s="4">
        <v>21.046900000000001</v>
      </c>
      <c r="S675" s="4">
        <v>31.6</v>
      </c>
      <c r="T675" s="4">
        <v>1588.8071</v>
      </c>
      <c r="W675" s="4">
        <v>0</v>
      </c>
      <c r="X675" s="4">
        <v>0</v>
      </c>
      <c r="Y675" s="4">
        <v>11.9</v>
      </c>
      <c r="Z675" s="4">
        <v>874</v>
      </c>
      <c r="AA675" s="4">
        <v>903</v>
      </c>
      <c r="AB675" s="4">
        <v>843</v>
      </c>
      <c r="AC675" s="4">
        <v>48</v>
      </c>
      <c r="AD675" s="4">
        <v>5.58</v>
      </c>
      <c r="AE675" s="4">
        <v>0.13</v>
      </c>
      <c r="AF675" s="4">
        <v>989</v>
      </c>
      <c r="AG675" s="4">
        <v>-11</v>
      </c>
      <c r="AH675" s="4">
        <v>8</v>
      </c>
      <c r="AI675" s="4">
        <v>27</v>
      </c>
      <c r="AJ675" s="4">
        <v>189</v>
      </c>
      <c r="AK675" s="4">
        <v>139</v>
      </c>
      <c r="AL675" s="4">
        <v>2.2000000000000002</v>
      </c>
      <c r="AM675" s="4">
        <v>195</v>
      </c>
      <c r="AN675" s="4" t="s">
        <v>155</v>
      </c>
      <c r="AO675" s="4">
        <v>2</v>
      </c>
      <c r="AP675" s="4">
        <v>0.92372685185185188</v>
      </c>
      <c r="AQ675" s="4">
        <v>47.163555000000002</v>
      </c>
      <c r="AR675" s="4">
        <v>-88.491478000000001</v>
      </c>
      <c r="AS675" s="4">
        <v>317.39999999999998</v>
      </c>
      <c r="AT675" s="4">
        <v>29</v>
      </c>
      <c r="AU675" s="4">
        <v>12</v>
      </c>
      <c r="AV675" s="4">
        <v>11</v>
      </c>
      <c r="AW675" s="4" t="s">
        <v>228</v>
      </c>
      <c r="AX675" s="4">
        <v>0.9</v>
      </c>
      <c r="AY675" s="4">
        <v>1.2565</v>
      </c>
      <c r="AZ675" s="4">
        <v>1.7565</v>
      </c>
      <c r="BA675" s="4">
        <v>14.023</v>
      </c>
      <c r="BB675" s="4">
        <v>13.24</v>
      </c>
      <c r="BC675" s="4">
        <v>0.94</v>
      </c>
      <c r="BD675" s="4">
        <v>15.597</v>
      </c>
      <c r="BE675" s="4">
        <v>2612.3330000000001</v>
      </c>
      <c r="BF675" s="4">
        <v>244.89099999999999</v>
      </c>
      <c r="BG675" s="4">
        <v>0.32400000000000001</v>
      </c>
      <c r="BH675" s="4">
        <v>0.64600000000000002</v>
      </c>
      <c r="BI675" s="4">
        <v>0.97</v>
      </c>
      <c r="BJ675" s="4">
        <v>0.24399999999999999</v>
      </c>
      <c r="BK675" s="4">
        <v>0.48699999999999999</v>
      </c>
      <c r="BL675" s="4">
        <v>0.73099999999999998</v>
      </c>
      <c r="BM675" s="4">
        <v>11.604100000000001</v>
      </c>
      <c r="BQ675" s="4">
        <v>0</v>
      </c>
      <c r="BR675" s="4">
        <v>0.35815999999999998</v>
      </c>
      <c r="BS675" s="4">
        <v>-5</v>
      </c>
      <c r="BT675" s="4">
        <v>2.6693999999999999E-2</v>
      </c>
      <c r="BU675" s="4">
        <v>8.752535</v>
      </c>
      <c r="BV675" s="4">
        <v>0.539219</v>
      </c>
    </row>
    <row r="676" spans="1:74" x14ac:dyDescent="0.25">
      <c r="A676" s="2">
        <v>42068</v>
      </c>
      <c r="B676" s="3">
        <v>7.037037037037037E-3</v>
      </c>
      <c r="C676" s="4">
        <v>14.034000000000001</v>
      </c>
      <c r="D676" s="4">
        <v>1.0475000000000001</v>
      </c>
      <c r="E676" s="4">
        <v>10474.582280000001</v>
      </c>
      <c r="F676" s="4">
        <v>14.5</v>
      </c>
      <c r="G676" s="4">
        <v>43.2</v>
      </c>
      <c r="H676" s="4">
        <v>831.4</v>
      </c>
      <c r="J676" s="4">
        <v>0</v>
      </c>
      <c r="K676" s="4">
        <v>0.87150000000000005</v>
      </c>
      <c r="L676" s="4">
        <v>12.230700000000001</v>
      </c>
      <c r="M676" s="4">
        <v>0.91290000000000004</v>
      </c>
      <c r="N676" s="4">
        <v>12.6439</v>
      </c>
      <c r="O676" s="4">
        <v>37.650300000000001</v>
      </c>
      <c r="P676" s="4">
        <v>50.3</v>
      </c>
      <c r="Q676" s="4">
        <v>9.5332000000000008</v>
      </c>
      <c r="R676" s="4">
        <v>28.387599999999999</v>
      </c>
      <c r="S676" s="4">
        <v>37.9</v>
      </c>
      <c r="T676" s="4">
        <v>831.44190000000003</v>
      </c>
      <c r="W676" s="4">
        <v>0</v>
      </c>
      <c r="X676" s="4">
        <v>0</v>
      </c>
      <c r="Y676" s="4">
        <v>11.9</v>
      </c>
      <c r="Z676" s="4">
        <v>875</v>
      </c>
      <c r="AA676" s="4">
        <v>905</v>
      </c>
      <c r="AB676" s="4">
        <v>847</v>
      </c>
      <c r="AC676" s="4">
        <v>48</v>
      </c>
      <c r="AD676" s="4">
        <v>5.58</v>
      </c>
      <c r="AE676" s="4">
        <v>0.13</v>
      </c>
      <c r="AF676" s="4">
        <v>989</v>
      </c>
      <c r="AG676" s="4">
        <v>-11</v>
      </c>
      <c r="AH676" s="4">
        <v>8</v>
      </c>
      <c r="AI676" s="4">
        <v>27</v>
      </c>
      <c r="AJ676" s="4">
        <v>189</v>
      </c>
      <c r="AK676" s="4">
        <v>139</v>
      </c>
      <c r="AL676" s="4">
        <v>2.1</v>
      </c>
      <c r="AM676" s="4">
        <v>195</v>
      </c>
      <c r="AN676" s="4" t="s">
        <v>155</v>
      </c>
      <c r="AO676" s="4">
        <v>2</v>
      </c>
      <c r="AP676" s="4">
        <v>0.92372685185185188</v>
      </c>
      <c r="AQ676" s="4">
        <v>47.163555000000002</v>
      </c>
      <c r="AR676" s="4">
        <v>-88.491478000000001</v>
      </c>
      <c r="AS676" s="4">
        <v>317.39999999999998</v>
      </c>
      <c r="AT676" s="4">
        <v>29</v>
      </c>
      <c r="AU676" s="4">
        <v>12</v>
      </c>
      <c r="AV676" s="4">
        <v>11</v>
      </c>
      <c r="AW676" s="4" t="s">
        <v>228</v>
      </c>
      <c r="AX676" s="4">
        <v>0.9</v>
      </c>
      <c r="AY676" s="4">
        <v>1.3</v>
      </c>
      <c r="AZ676" s="4">
        <v>1.8</v>
      </c>
      <c r="BA676" s="4">
        <v>14.023</v>
      </c>
      <c r="BB676" s="4">
        <v>13.93</v>
      </c>
      <c r="BC676" s="4">
        <v>0.99</v>
      </c>
      <c r="BD676" s="4">
        <v>14.742000000000001</v>
      </c>
      <c r="BE676" s="4">
        <v>2804.1959999999999</v>
      </c>
      <c r="BF676" s="4">
        <v>133.214</v>
      </c>
      <c r="BG676" s="4">
        <v>0.30399999999999999</v>
      </c>
      <c r="BH676" s="4">
        <v>0.90400000000000003</v>
      </c>
      <c r="BI676" s="4">
        <v>1.208</v>
      </c>
      <c r="BJ676" s="4">
        <v>0.22900000000000001</v>
      </c>
      <c r="BK676" s="4">
        <v>0.68200000000000005</v>
      </c>
      <c r="BL676" s="4">
        <v>0.91</v>
      </c>
      <c r="BM676" s="4">
        <v>6.3038999999999996</v>
      </c>
      <c r="BQ676" s="4">
        <v>0</v>
      </c>
      <c r="BR676" s="4">
        <v>0.431836</v>
      </c>
      <c r="BS676" s="4">
        <v>-5</v>
      </c>
      <c r="BT676" s="4">
        <v>2.4204E-2</v>
      </c>
      <c r="BU676" s="4">
        <v>10.552992</v>
      </c>
      <c r="BV676" s="4">
        <v>0.48892099999999999</v>
      </c>
    </row>
    <row r="677" spans="1:74" x14ac:dyDescent="0.25">
      <c r="A677" s="2">
        <v>42068</v>
      </c>
      <c r="B677" s="3">
        <v>7.0486111111111105E-3</v>
      </c>
      <c r="C677" s="4">
        <v>14.321999999999999</v>
      </c>
      <c r="D677" s="4">
        <v>0.39860000000000001</v>
      </c>
      <c r="E677" s="4">
        <v>3985.6213990000001</v>
      </c>
      <c r="F677" s="4">
        <v>14.4</v>
      </c>
      <c r="G677" s="4">
        <v>44.2</v>
      </c>
      <c r="H677" s="4">
        <v>446.9</v>
      </c>
      <c r="J677" s="4">
        <v>0</v>
      </c>
      <c r="K677" s="4">
        <v>0.87539999999999996</v>
      </c>
      <c r="L677" s="4">
        <v>12.537100000000001</v>
      </c>
      <c r="M677" s="4">
        <v>0.34889999999999999</v>
      </c>
      <c r="N677" s="4">
        <v>12.6053</v>
      </c>
      <c r="O677" s="4">
        <v>38.685400000000001</v>
      </c>
      <c r="P677" s="4">
        <v>51.3</v>
      </c>
      <c r="Q677" s="4">
        <v>9.5040999999999993</v>
      </c>
      <c r="R677" s="4">
        <v>29.168099999999999</v>
      </c>
      <c r="S677" s="4">
        <v>38.700000000000003</v>
      </c>
      <c r="T677" s="4">
        <v>446.85379999999998</v>
      </c>
      <c r="W677" s="4">
        <v>0</v>
      </c>
      <c r="X677" s="4">
        <v>0</v>
      </c>
      <c r="Y677" s="4">
        <v>11.9</v>
      </c>
      <c r="Z677" s="4">
        <v>878</v>
      </c>
      <c r="AA677" s="4">
        <v>909</v>
      </c>
      <c r="AB677" s="4">
        <v>849</v>
      </c>
      <c r="AC677" s="4">
        <v>48</v>
      </c>
      <c r="AD677" s="4">
        <v>5.58</v>
      </c>
      <c r="AE677" s="4">
        <v>0.13</v>
      </c>
      <c r="AF677" s="4">
        <v>989</v>
      </c>
      <c r="AG677" s="4">
        <v>-11</v>
      </c>
      <c r="AH677" s="4">
        <v>8</v>
      </c>
      <c r="AI677" s="4">
        <v>27</v>
      </c>
      <c r="AJ677" s="4">
        <v>189</v>
      </c>
      <c r="AK677" s="4">
        <v>139</v>
      </c>
      <c r="AL677" s="4">
        <v>2.2000000000000002</v>
      </c>
      <c r="AM677" s="4">
        <v>195</v>
      </c>
      <c r="AN677" s="4" t="s">
        <v>155</v>
      </c>
      <c r="AO677" s="4">
        <v>2</v>
      </c>
      <c r="AP677" s="4">
        <v>0.92372685185185188</v>
      </c>
      <c r="AQ677" s="4">
        <v>47.163482000000002</v>
      </c>
      <c r="AR677" s="4">
        <v>-88.491642999999996</v>
      </c>
      <c r="AS677" s="4">
        <v>317.2</v>
      </c>
      <c r="AT677" s="4">
        <v>29</v>
      </c>
      <c r="AU677" s="4">
        <v>12</v>
      </c>
      <c r="AV677" s="4">
        <v>11</v>
      </c>
      <c r="AW677" s="4" t="s">
        <v>228</v>
      </c>
      <c r="AX677" s="4">
        <v>0.95638699999999999</v>
      </c>
      <c r="AY677" s="4">
        <v>1.356387</v>
      </c>
      <c r="AZ677" s="4">
        <v>1.912774</v>
      </c>
      <c r="BA677" s="4">
        <v>14.023</v>
      </c>
      <c r="BB677" s="4">
        <v>14.37</v>
      </c>
      <c r="BC677" s="4">
        <v>1.02</v>
      </c>
      <c r="BD677" s="4">
        <v>14.238</v>
      </c>
      <c r="BE677" s="4">
        <v>2940.4859999999999</v>
      </c>
      <c r="BF677" s="4">
        <v>52.082000000000001</v>
      </c>
      <c r="BG677" s="4">
        <v>0.31</v>
      </c>
      <c r="BH677" s="4">
        <v>0.95</v>
      </c>
      <c r="BI677" s="4">
        <v>1.26</v>
      </c>
      <c r="BJ677" s="4">
        <v>0.23300000000000001</v>
      </c>
      <c r="BK677" s="4">
        <v>0.71599999999999997</v>
      </c>
      <c r="BL677" s="4">
        <v>0.95</v>
      </c>
      <c r="BM677" s="4">
        <v>3.4658000000000002</v>
      </c>
      <c r="BQ677" s="4">
        <v>0</v>
      </c>
      <c r="BR677" s="4">
        <v>0.44320599999999999</v>
      </c>
      <c r="BS677" s="4">
        <v>-5</v>
      </c>
      <c r="BT677" s="4">
        <v>2.5898000000000001E-2</v>
      </c>
      <c r="BU677" s="4">
        <v>10.830847</v>
      </c>
      <c r="BV677" s="4">
        <v>0.52314000000000005</v>
      </c>
    </row>
    <row r="678" spans="1:74" x14ac:dyDescent="0.25">
      <c r="A678" s="2">
        <v>42068</v>
      </c>
      <c r="B678" s="3">
        <v>7.0601851851851841E-3</v>
      </c>
      <c r="C678" s="4">
        <v>14.659000000000001</v>
      </c>
      <c r="D678" s="4">
        <v>0.13880000000000001</v>
      </c>
      <c r="E678" s="4">
        <v>1388.181818</v>
      </c>
      <c r="F678" s="4">
        <v>14.4</v>
      </c>
      <c r="G678" s="4">
        <v>53.4</v>
      </c>
      <c r="H678" s="4">
        <v>295.7</v>
      </c>
      <c r="J678" s="4">
        <v>0</v>
      </c>
      <c r="K678" s="4">
        <v>0.87509999999999999</v>
      </c>
      <c r="L678" s="4">
        <v>12.8284</v>
      </c>
      <c r="M678" s="4">
        <v>0.1215</v>
      </c>
      <c r="N678" s="4">
        <v>12.602600000000001</v>
      </c>
      <c r="O678" s="4">
        <v>46.732700000000001</v>
      </c>
      <c r="P678" s="4">
        <v>59.3</v>
      </c>
      <c r="Q678" s="4">
        <v>9.5021000000000004</v>
      </c>
      <c r="R678" s="4">
        <v>35.235599999999998</v>
      </c>
      <c r="S678" s="4">
        <v>44.7</v>
      </c>
      <c r="T678" s="4">
        <v>295.702</v>
      </c>
      <c r="W678" s="4">
        <v>0</v>
      </c>
      <c r="X678" s="4">
        <v>0</v>
      </c>
      <c r="Y678" s="4">
        <v>11.9</v>
      </c>
      <c r="Z678" s="4">
        <v>880</v>
      </c>
      <c r="AA678" s="4">
        <v>914</v>
      </c>
      <c r="AB678" s="4">
        <v>850</v>
      </c>
      <c r="AC678" s="4">
        <v>48</v>
      </c>
      <c r="AD678" s="4">
        <v>5.58</v>
      </c>
      <c r="AE678" s="4">
        <v>0.13</v>
      </c>
      <c r="AF678" s="4">
        <v>989</v>
      </c>
      <c r="AG678" s="4">
        <v>-11</v>
      </c>
      <c r="AH678" s="4">
        <v>8</v>
      </c>
      <c r="AI678" s="4">
        <v>27</v>
      </c>
      <c r="AJ678" s="4">
        <v>189</v>
      </c>
      <c r="AK678" s="4">
        <v>139</v>
      </c>
      <c r="AL678" s="4">
        <v>2</v>
      </c>
      <c r="AM678" s="4">
        <v>195</v>
      </c>
      <c r="AN678" s="4" t="s">
        <v>155</v>
      </c>
      <c r="AO678" s="4">
        <v>2</v>
      </c>
      <c r="AP678" s="4">
        <v>0.92375000000000007</v>
      </c>
      <c r="AQ678" s="4">
        <v>47.163366000000003</v>
      </c>
      <c r="AR678" s="4">
        <v>-88.491827999999998</v>
      </c>
      <c r="AS678" s="4">
        <v>317.10000000000002</v>
      </c>
      <c r="AT678" s="4">
        <v>29</v>
      </c>
      <c r="AU678" s="4">
        <v>12</v>
      </c>
      <c r="AV678" s="4">
        <v>11</v>
      </c>
      <c r="AW678" s="4" t="s">
        <v>228</v>
      </c>
      <c r="AX678" s="4">
        <v>1</v>
      </c>
      <c r="AY678" s="4">
        <v>1.5692379999999999</v>
      </c>
      <c r="AZ678" s="4">
        <v>2.1128260000000001</v>
      </c>
      <c r="BA678" s="4">
        <v>14.023</v>
      </c>
      <c r="BB678" s="4">
        <v>14.35</v>
      </c>
      <c r="BC678" s="4">
        <v>1.02</v>
      </c>
      <c r="BD678" s="4">
        <v>14.266999999999999</v>
      </c>
      <c r="BE678" s="4">
        <v>2997.4749999999999</v>
      </c>
      <c r="BF678" s="4">
        <v>18.067</v>
      </c>
      <c r="BG678" s="4">
        <v>0.308</v>
      </c>
      <c r="BH678" s="4">
        <v>1.1439999999999999</v>
      </c>
      <c r="BI678" s="4">
        <v>1.452</v>
      </c>
      <c r="BJ678" s="4">
        <v>0.23300000000000001</v>
      </c>
      <c r="BK678" s="4">
        <v>0.86199999999999999</v>
      </c>
      <c r="BL678" s="4">
        <v>1.095</v>
      </c>
      <c r="BM678" s="4">
        <v>2.2848000000000002</v>
      </c>
      <c r="BQ678" s="4">
        <v>0</v>
      </c>
      <c r="BR678" s="4">
        <v>0.40844599999999998</v>
      </c>
      <c r="BS678" s="4">
        <v>-5</v>
      </c>
      <c r="BT678" s="4">
        <v>2.5000000000000001E-2</v>
      </c>
      <c r="BU678" s="4">
        <v>9.9813989999999997</v>
      </c>
      <c r="BV678" s="4">
        <v>0.505</v>
      </c>
    </row>
    <row r="679" spans="1:74" x14ac:dyDescent="0.25">
      <c r="A679" s="2">
        <v>42068</v>
      </c>
      <c r="B679" s="3">
        <v>7.0717592592592594E-3</v>
      </c>
      <c r="C679" s="4">
        <v>14.571999999999999</v>
      </c>
      <c r="D679" s="4">
        <v>6.7799999999999999E-2</v>
      </c>
      <c r="E679" s="4">
        <v>678.38926200000003</v>
      </c>
      <c r="F679" s="4">
        <v>20.7</v>
      </c>
      <c r="G679" s="4">
        <v>41.4</v>
      </c>
      <c r="H679" s="4">
        <v>260.7</v>
      </c>
      <c r="J679" s="4">
        <v>0</v>
      </c>
      <c r="K679" s="4">
        <v>0.87639999999999996</v>
      </c>
      <c r="L679" s="4">
        <v>12.7712</v>
      </c>
      <c r="M679" s="4">
        <v>5.9499999999999997E-2</v>
      </c>
      <c r="N679" s="4">
        <v>18.120200000000001</v>
      </c>
      <c r="O679" s="4">
        <v>36.300800000000002</v>
      </c>
      <c r="P679" s="4">
        <v>54.4</v>
      </c>
      <c r="Q679" s="4">
        <v>13.6623</v>
      </c>
      <c r="R679" s="4">
        <v>27.370100000000001</v>
      </c>
      <c r="S679" s="4">
        <v>41</v>
      </c>
      <c r="T679" s="4">
        <v>260.7</v>
      </c>
      <c r="W679" s="4">
        <v>0</v>
      </c>
      <c r="X679" s="4">
        <v>0</v>
      </c>
      <c r="Y679" s="4">
        <v>11.8</v>
      </c>
      <c r="Z679" s="4">
        <v>883</v>
      </c>
      <c r="AA679" s="4">
        <v>918</v>
      </c>
      <c r="AB679" s="4">
        <v>854</v>
      </c>
      <c r="AC679" s="4">
        <v>48</v>
      </c>
      <c r="AD679" s="4">
        <v>5.58</v>
      </c>
      <c r="AE679" s="4">
        <v>0.13</v>
      </c>
      <c r="AF679" s="4">
        <v>989</v>
      </c>
      <c r="AG679" s="4">
        <v>-11</v>
      </c>
      <c r="AH679" s="4">
        <v>8</v>
      </c>
      <c r="AI679" s="4">
        <v>27</v>
      </c>
      <c r="AJ679" s="4">
        <v>189</v>
      </c>
      <c r="AK679" s="4">
        <v>139</v>
      </c>
      <c r="AL679" s="4">
        <v>1.9</v>
      </c>
      <c r="AM679" s="4">
        <v>195</v>
      </c>
      <c r="AN679" s="4" t="s">
        <v>155</v>
      </c>
      <c r="AO679" s="4">
        <v>2</v>
      </c>
      <c r="AP679" s="4">
        <v>0.923761574074074</v>
      </c>
      <c r="AQ679" s="4">
        <v>47.163279000000003</v>
      </c>
      <c r="AR679" s="4">
        <v>-88.491949000000005</v>
      </c>
      <c r="AS679" s="4">
        <v>317.10000000000002</v>
      </c>
      <c r="AT679" s="4">
        <v>29</v>
      </c>
      <c r="AU679" s="4">
        <v>12</v>
      </c>
      <c r="AV679" s="4">
        <v>11</v>
      </c>
      <c r="AW679" s="4" t="s">
        <v>228</v>
      </c>
      <c r="AX679" s="4">
        <v>1</v>
      </c>
      <c r="AY679" s="4">
        <v>1.7</v>
      </c>
      <c r="AZ679" s="4">
        <v>2.2000000000000002</v>
      </c>
      <c r="BA679" s="4">
        <v>14.023</v>
      </c>
      <c r="BB679" s="4">
        <v>14.51</v>
      </c>
      <c r="BC679" s="4">
        <v>1.03</v>
      </c>
      <c r="BD679" s="4">
        <v>14.098000000000001</v>
      </c>
      <c r="BE679" s="4">
        <v>3012.6880000000001</v>
      </c>
      <c r="BF679" s="4">
        <v>8.9269999999999996</v>
      </c>
      <c r="BG679" s="4">
        <v>0.44800000000000001</v>
      </c>
      <c r="BH679" s="4">
        <v>0.89700000000000002</v>
      </c>
      <c r="BI679" s="4">
        <v>1.3440000000000001</v>
      </c>
      <c r="BJ679" s="4">
        <v>0.33800000000000002</v>
      </c>
      <c r="BK679" s="4">
        <v>0.67600000000000005</v>
      </c>
      <c r="BL679" s="4">
        <v>1.014</v>
      </c>
      <c r="BM679" s="4">
        <v>2.0337000000000001</v>
      </c>
      <c r="BQ679" s="4">
        <v>0</v>
      </c>
      <c r="BR679" s="4">
        <v>0.47634599999999999</v>
      </c>
      <c r="BS679" s="4">
        <v>-5</v>
      </c>
      <c r="BT679" s="4">
        <v>2.5101999999999999E-2</v>
      </c>
      <c r="BU679" s="4">
        <v>11.640705000000001</v>
      </c>
      <c r="BV679" s="4">
        <v>0.50705999999999996</v>
      </c>
    </row>
    <row r="680" spans="1:74" x14ac:dyDescent="0.25">
      <c r="A680" s="2">
        <v>42068</v>
      </c>
      <c r="B680" s="3">
        <v>7.083333333333333E-3</v>
      </c>
      <c r="C680" s="4">
        <v>14.759</v>
      </c>
      <c r="D680" s="4">
        <v>8.2900000000000001E-2</v>
      </c>
      <c r="E680" s="4">
        <v>829.39597300000003</v>
      </c>
      <c r="F680" s="4">
        <v>31.6</v>
      </c>
      <c r="G680" s="4">
        <v>41.5</v>
      </c>
      <c r="H680" s="4">
        <v>260.7</v>
      </c>
      <c r="J680" s="4">
        <v>0</v>
      </c>
      <c r="K680" s="4">
        <v>0.875</v>
      </c>
      <c r="L680" s="4">
        <v>12.913399999999999</v>
      </c>
      <c r="M680" s="4">
        <v>7.2599999999999998E-2</v>
      </c>
      <c r="N680" s="4">
        <v>27.6144</v>
      </c>
      <c r="O680" s="4">
        <v>36.31</v>
      </c>
      <c r="P680" s="4">
        <v>63.9</v>
      </c>
      <c r="Q680" s="4">
        <v>20.820699999999999</v>
      </c>
      <c r="R680" s="4">
        <v>27.376999999999999</v>
      </c>
      <c r="S680" s="4">
        <v>48.2</v>
      </c>
      <c r="T680" s="4">
        <v>260.7</v>
      </c>
      <c r="W680" s="4">
        <v>0</v>
      </c>
      <c r="X680" s="4">
        <v>0</v>
      </c>
      <c r="Y680" s="4">
        <v>11.9</v>
      </c>
      <c r="Z680" s="4">
        <v>882</v>
      </c>
      <c r="AA680" s="4">
        <v>915</v>
      </c>
      <c r="AB680" s="4">
        <v>852</v>
      </c>
      <c r="AC680" s="4">
        <v>48</v>
      </c>
      <c r="AD680" s="4">
        <v>5.58</v>
      </c>
      <c r="AE680" s="4">
        <v>0.13</v>
      </c>
      <c r="AF680" s="4">
        <v>989</v>
      </c>
      <c r="AG680" s="4">
        <v>-11</v>
      </c>
      <c r="AH680" s="4">
        <v>8</v>
      </c>
      <c r="AI680" s="4">
        <v>27</v>
      </c>
      <c r="AJ680" s="4">
        <v>189</v>
      </c>
      <c r="AK680" s="4">
        <v>139</v>
      </c>
      <c r="AL680" s="4">
        <v>2.2000000000000002</v>
      </c>
      <c r="AM680" s="4">
        <v>195</v>
      </c>
      <c r="AN680" s="4" t="s">
        <v>155</v>
      </c>
      <c r="AO680" s="4">
        <v>2</v>
      </c>
      <c r="AP680" s="4">
        <v>0.92377314814814815</v>
      </c>
      <c r="AQ680" s="4">
        <v>47.163207999999997</v>
      </c>
      <c r="AR680" s="4">
        <v>-88.492084000000006</v>
      </c>
      <c r="AS680" s="4">
        <v>317.10000000000002</v>
      </c>
      <c r="AT680" s="4">
        <v>29</v>
      </c>
      <c r="AU680" s="4">
        <v>12</v>
      </c>
      <c r="AV680" s="4">
        <v>11</v>
      </c>
      <c r="AW680" s="4" t="s">
        <v>228</v>
      </c>
      <c r="AX680" s="4">
        <v>1</v>
      </c>
      <c r="AY680" s="4">
        <v>1.7</v>
      </c>
      <c r="AZ680" s="4">
        <v>2.2000000000000002</v>
      </c>
      <c r="BA680" s="4">
        <v>14.023</v>
      </c>
      <c r="BB680" s="4">
        <v>14.32</v>
      </c>
      <c r="BC680" s="4">
        <v>1.02</v>
      </c>
      <c r="BD680" s="4">
        <v>14.292</v>
      </c>
      <c r="BE680" s="4">
        <v>3009.76</v>
      </c>
      <c r="BF680" s="4">
        <v>10.765000000000001</v>
      </c>
      <c r="BG680" s="4">
        <v>0.67400000000000004</v>
      </c>
      <c r="BH680" s="4">
        <v>0.88600000000000001</v>
      </c>
      <c r="BI680" s="4">
        <v>1.56</v>
      </c>
      <c r="BJ680" s="4">
        <v>0.50800000000000001</v>
      </c>
      <c r="BK680" s="4">
        <v>0.66800000000000004</v>
      </c>
      <c r="BL680" s="4">
        <v>1.1759999999999999</v>
      </c>
      <c r="BM680" s="4">
        <v>2.0093000000000001</v>
      </c>
      <c r="BQ680" s="4">
        <v>0</v>
      </c>
      <c r="BR680" s="4">
        <v>0.49404199999999998</v>
      </c>
      <c r="BS680" s="4">
        <v>-5</v>
      </c>
      <c r="BT680" s="4">
        <v>2.5898000000000001E-2</v>
      </c>
      <c r="BU680" s="4">
        <v>12.073152</v>
      </c>
      <c r="BV680" s="4">
        <v>0.52314000000000005</v>
      </c>
    </row>
    <row r="681" spans="1:74" x14ac:dyDescent="0.25">
      <c r="A681" s="2">
        <v>42068</v>
      </c>
      <c r="B681" s="3">
        <v>7.0949074074074074E-3</v>
      </c>
      <c r="C681" s="4">
        <v>14.348000000000001</v>
      </c>
      <c r="D681" s="4">
        <v>1.1789000000000001</v>
      </c>
      <c r="E681" s="4">
        <v>11789.30348</v>
      </c>
      <c r="F681" s="4">
        <v>48.3</v>
      </c>
      <c r="G681" s="4">
        <v>32.5</v>
      </c>
      <c r="H681" s="4">
        <v>503</v>
      </c>
      <c r="J681" s="4">
        <v>0</v>
      </c>
      <c r="K681" s="4">
        <v>0.86829999999999996</v>
      </c>
      <c r="L681" s="4">
        <v>12.4579</v>
      </c>
      <c r="M681" s="4">
        <v>1.0237000000000001</v>
      </c>
      <c r="N681" s="4">
        <v>41.937399999999997</v>
      </c>
      <c r="O681" s="4">
        <v>28.18</v>
      </c>
      <c r="P681" s="4">
        <v>70.099999999999994</v>
      </c>
      <c r="Q681" s="4">
        <v>31.62</v>
      </c>
      <c r="R681" s="4">
        <v>21.247199999999999</v>
      </c>
      <c r="S681" s="4">
        <v>52.9</v>
      </c>
      <c r="T681" s="4">
        <v>503.0025</v>
      </c>
      <c r="W681" s="4">
        <v>0</v>
      </c>
      <c r="X681" s="4">
        <v>0</v>
      </c>
      <c r="Y681" s="4">
        <v>11.8</v>
      </c>
      <c r="Z681" s="4">
        <v>883</v>
      </c>
      <c r="AA681" s="4">
        <v>917</v>
      </c>
      <c r="AB681" s="4">
        <v>850</v>
      </c>
      <c r="AC681" s="4">
        <v>48</v>
      </c>
      <c r="AD681" s="4">
        <v>5.58</v>
      </c>
      <c r="AE681" s="4">
        <v>0.13</v>
      </c>
      <c r="AF681" s="4">
        <v>989</v>
      </c>
      <c r="AG681" s="4">
        <v>-11</v>
      </c>
      <c r="AH681" s="4">
        <v>8</v>
      </c>
      <c r="AI681" s="4">
        <v>27</v>
      </c>
      <c r="AJ681" s="4">
        <v>189</v>
      </c>
      <c r="AK681" s="4">
        <v>139</v>
      </c>
      <c r="AL681" s="4">
        <v>2.1</v>
      </c>
      <c r="AM681" s="4">
        <v>195</v>
      </c>
      <c r="AN681" s="4" t="s">
        <v>155</v>
      </c>
      <c r="AO681" s="4">
        <v>2</v>
      </c>
      <c r="AP681" s="4">
        <v>0.9237847222222223</v>
      </c>
      <c r="AQ681" s="4">
        <v>47.163080000000001</v>
      </c>
      <c r="AR681" s="4">
        <v>-88.49212</v>
      </c>
      <c r="AS681" s="4">
        <v>317.10000000000002</v>
      </c>
      <c r="AT681" s="4">
        <v>30</v>
      </c>
      <c r="AU681" s="4">
        <v>12</v>
      </c>
      <c r="AV681" s="4">
        <v>11</v>
      </c>
      <c r="AW681" s="4" t="s">
        <v>228</v>
      </c>
      <c r="AX681" s="4">
        <v>1</v>
      </c>
      <c r="AY681" s="4">
        <v>1.7</v>
      </c>
      <c r="AZ681" s="4">
        <v>2.1435</v>
      </c>
      <c r="BA681" s="4">
        <v>14.023</v>
      </c>
      <c r="BB681" s="4">
        <v>13.58</v>
      </c>
      <c r="BC681" s="4">
        <v>0.97</v>
      </c>
      <c r="BD681" s="4">
        <v>15.169</v>
      </c>
      <c r="BE681" s="4">
        <v>2791.6860000000001</v>
      </c>
      <c r="BF681" s="4">
        <v>146</v>
      </c>
      <c r="BG681" s="4">
        <v>0.98399999999999999</v>
      </c>
      <c r="BH681" s="4">
        <v>0.66100000000000003</v>
      </c>
      <c r="BI681" s="4">
        <v>1.645</v>
      </c>
      <c r="BJ681" s="4">
        <v>0.74199999999999999</v>
      </c>
      <c r="BK681" s="4">
        <v>0.499</v>
      </c>
      <c r="BL681" s="4">
        <v>1.2410000000000001</v>
      </c>
      <c r="BM681" s="4">
        <v>3.7275</v>
      </c>
      <c r="BQ681" s="4">
        <v>0</v>
      </c>
      <c r="BR681" s="4">
        <v>0.48381000000000002</v>
      </c>
      <c r="BS681" s="4">
        <v>-5</v>
      </c>
      <c r="BT681" s="4">
        <v>2.4795999999999999E-2</v>
      </c>
      <c r="BU681" s="4">
        <v>11.823107</v>
      </c>
      <c r="BV681" s="4">
        <v>0.50087899999999996</v>
      </c>
    </row>
    <row r="682" spans="1:74" x14ac:dyDescent="0.25">
      <c r="A682" s="2">
        <v>42068</v>
      </c>
      <c r="B682" s="3">
        <v>7.106481481481481E-3</v>
      </c>
      <c r="C682" s="4">
        <v>13.548</v>
      </c>
      <c r="D682" s="4">
        <v>2.4491000000000001</v>
      </c>
      <c r="E682" s="4">
        <v>24490.990989999998</v>
      </c>
      <c r="F682" s="4">
        <v>84.6</v>
      </c>
      <c r="G682" s="4">
        <v>51.6</v>
      </c>
      <c r="H682" s="4">
        <v>1192.8</v>
      </c>
      <c r="J682" s="4">
        <v>0</v>
      </c>
      <c r="K682" s="4">
        <v>0.86250000000000004</v>
      </c>
      <c r="L682" s="4">
        <v>11.684799999999999</v>
      </c>
      <c r="M682" s="4">
        <v>2.1122999999999998</v>
      </c>
      <c r="N682" s="4">
        <v>72.964799999999997</v>
      </c>
      <c r="O682" s="4">
        <v>44.517800000000001</v>
      </c>
      <c r="P682" s="4">
        <v>117.5</v>
      </c>
      <c r="Q682" s="4">
        <v>55.014000000000003</v>
      </c>
      <c r="R682" s="4">
        <v>33.565600000000003</v>
      </c>
      <c r="S682" s="4">
        <v>88.6</v>
      </c>
      <c r="T682" s="4">
        <v>1192.8424</v>
      </c>
      <c r="W682" s="4">
        <v>0</v>
      </c>
      <c r="X682" s="4">
        <v>0</v>
      </c>
      <c r="Y682" s="4">
        <v>11.9</v>
      </c>
      <c r="Z682" s="4">
        <v>886</v>
      </c>
      <c r="AA682" s="4">
        <v>921</v>
      </c>
      <c r="AB682" s="4">
        <v>854</v>
      </c>
      <c r="AC682" s="4">
        <v>48</v>
      </c>
      <c r="AD682" s="4">
        <v>5.58</v>
      </c>
      <c r="AE682" s="4">
        <v>0.13</v>
      </c>
      <c r="AF682" s="4">
        <v>989</v>
      </c>
      <c r="AG682" s="4">
        <v>-11</v>
      </c>
      <c r="AH682" s="4">
        <v>8</v>
      </c>
      <c r="AI682" s="4">
        <v>27</v>
      </c>
      <c r="AJ682" s="4">
        <v>189</v>
      </c>
      <c r="AK682" s="4">
        <v>139</v>
      </c>
      <c r="AL682" s="4">
        <v>2</v>
      </c>
      <c r="AM682" s="4">
        <v>195</v>
      </c>
      <c r="AN682" s="4" t="s">
        <v>155</v>
      </c>
      <c r="AO682" s="4">
        <v>2</v>
      </c>
      <c r="AP682" s="4">
        <v>0.92379629629629623</v>
      </c>
      <c r="AQ682" s="4">
        <v>47.162928000000001</v>
      </c>
      <c r="AR682" s="4">
        <v>-88.492108000000002</v>
      </c>
      <c r="AS682" s="4">
        <v>317.2</v>
      </c>
      <c r="AT682" s="4">
        <v>31.6</v>
      </c>
      <c r="AU682" s="4">
        <v>12</v>
      </c>
      <c r="AV682" s="4">
        <v>11</v>
      </c>
      <c r="AW682" s="4" t="s">
        <v>228</v>
      </c>
      <c r="AX682" s="4">
        <v>1.0564439999999999</v>
      </c>
      <c r="AY682" s="4">
        <v>1.7</v>
      </c>
      <c r="AZ682" s="4">
        <v>2.1</v>
      </c>
      <c r="BA682" s="4">
        <v>14.023</v>
      </c>
      <c r="BB682" s="4">
        <v>12.99</v>
      </c>
      <c r="BC682" s="4">
        <v>0.93</v>
      </c>
      <c r="BD682" s="4">
        <v>15.944000000000001</v>
      </c>
      <c r="BE682" s="4">
        <v>2545.8420000000001</v>
      </c>
      <c r="BF682" s="4">
        <v>292.91800000000001</v>
      </c>
      <c r="BG682" s="4">
        <v>1.665</v>
      </c>
      <c r="BH682" s="4">
        <v>1.016</v>
      </c>
      <c r="BI682" s="4">
        <v>2.681</v>
      </c>
      <c r="BJ682" s="4">
        <v>1.2549999999999999</v>
      </c>
      <c r="BK682" s="4">
        <v>0.76600000000000001</v>
      </c>
      <c r="BL682" s="4">
        <v>2.0209999999999999</v>
      </c>
      <c r="BM682" s="4">
        <v>8.5943000000000005</v>
      </c>
      <c r="BQ682" s="4">
        <v>0</v>
      </c>
      <c r="BR682" s="4">
        <v>0.61841000000000002</v>
      </c>
      <c r="BS682" s="4">
        <v>-5</v>
      </c>
      <c r="BT682" s="4">
        <v>2.3102000000000001E-2</v>
      </c>
      <c r="BU682" s="4">
        <v>15.112394</v>
      </c>
      <c r="BV682" s="4">
        <v>0.46666000000000002</v>
      </c>
    </row>
    <row r="683" spans="1:74" x14ac:dyDescent="0.25">
      <c r="A683" s="2">
        <v>42068</v>
      </c>
      <c r="B683" s="3">
        <v>7.1180555555555554E-3</v>
      </c>
      <c r="C683" s="4">
        <v>13.019</v>
      </c>
      <c r="D683" s="4">
        <v>3.1421000000000001</v>
      </c>
      <c r="E683" s="4">
        <v>31420.771779999999</v>
      </c>
      <c r="F683" s="4">
        <v>100.2</v>
      </c>
      <c r="G683" s="4">
        <v>79.599999999999994</v>
      </c>
      <c r="H683" s="4">
        <v>1453.2</v>
      </c>
      <c r="J683" s="4">
        <v>0.04</v>
      </c>
      <c r="K683" s="4">
        <v>0.86009999999999998</v>
      </c>
      <c r="L683" s="4">
        <v>11.197100000000001</v>
      </c>
      <c r="M683" s="4">
        <v>2.7023999999999999</v>
      </c>
      <c r="N683" s="4">
        <v>86.1447</v>
      </c>
      <c r="O683" s="4">
        <v>68.425600000000003</v>
      </c>
      <c r="P683" s="4">
        <v>154.6</v>
      </c>
      <c r="Q683" s="4">
        <v>64.951400000000007</v>
      </c>
      <c r="R683" s="4">
        <v>51.5916</v>
      </c>
      <c r="S683" s="4">
        <v>116.5</v>
      </c>
      <c r="T683" s="4">
        <v>1453.1903</v>
      </c>
      <c r="W683" s="4">
        <v>0</v>
      </c>
      <c r="X683" s="4">
        <v>3.6200000000000003E-2</v>
      </c>
      <c r="Y683" s="4">
        <v>11.9</v>
      </c>
      <c r="Z683" s="4">
        <v>887</v>
      </c>
      <c r="AA683" s="4">
        <v>921</v>
      </c>
      <c r="AB683" s="4">
        <v>854</v>
      </c>
      <c r="AC683" s="4">
        <v>48</v>
      </c>
      <c r="AD683" s="4">
        <v>5.58</v>
      </c>
      <c r="AE683" s="4">
        <v>0.13</v>
      </c>
      <c r="AF683" s="4">
        <v>989</v>
      </c>
      <c r="AG683" s="4">
        <v>-11</v>
      </c>
      <c r="AH683" s="4">
        <v>8</v>
      </c>
      <c r="AI683" s="4">
        <v>27</v>
      </c>
      <c r="AJ683" s="4">
        <v>189</v>
      </c>
      <c r="AK683" s="4">
        <v>139</v>
      </c>
      <c r="AL683" s="4">
        <v>2</v>
      </c>
      <c r="AM683" s="4">
        <v>195</v>
      </c>
      <c r="AN683" s="4" t="s">
        <v>155</v>
      </c>
      <c r="AO683" s="4">
        <v>2</v>
      </c>
      <c r="AP683" s="4">
        <v>0.92380787037037038</v>
      </c>
      <c r="AQ683" s="4">
        <v>47.162795000000003</v>
      </c>
      <c r="AR683" s="4">
        <v>-88.492119000000002</v>
      </c>
      <c r="AS683" s="4">
        <v>317.2</v>
      </c>
      <c r="AT683" s="4">
        <v>32.299999999999997</v>
      </c>
      <c r="AU683" s="4">
        <v>12</v>
      </c>
      <c r="AV683" s="4">
        <v>11</v>
      </c>
      <c r="AW683" s="4" t="s">
        <v>228</v>
      </c>
      <c r="AX683" s="4">
        <v>1.1000000000000001</v>
      </c>
      <c r="AY683" s="4">
        <v>1.7</v>
      </c>
      <c r="AZ683" s="4">
        <v>2.1</v>
      </c>
      <c r="BA683" s="4">
        <v>14.023</v>
      </c>
      <c r="BB683" s="4">
        <v>12.75</v>
      </c>
      <c r="BC683" s="4">
        <v>0.91</v>
      </c>
      <c r="BD683" s="4">
        <v>16.268999999999998</v>
      </c>
      <c r="BE683" s="4">
        <v>2417.1909999999998</v>
      </c>
      <c r="BF683" s="4">
        <v>371.30799999999999</v>
      </c>
      <c r="BG683" s="4">
        <v>1.9470000000000001</v>
      </c>
      <c r="BH683" s="4">
        <v>1.5469999999999999</v>
      </c>
      <c r="BI683" s="4">
        <v>3.4940000000000002</v>
      </c>
      <c r="BJ683" s="4">
        <v>1.468</v>
      </c>
      <c r="BK683" s="4">
        <v>1.1659999999999999</v>
      </c>
      <c r="BL683" s="4">
        <v>2.6349999999999998</v>
      </c>
      <c r="BM683" s="4">
        <v>10.3741</v>
      </c>
      <c r="BQ683" s="4">
        <v>5.6840000000000002</v>
      </c>
      <c r="BR683" s="4">
        <v>0.58850599999999997</v>
      </c>
      <c r="BS683" s="4">
        <v>-5</v>
      </c>
      <c r="BT683" s="4">
        <v>2.3694E-2</v>
      </c>
      <c r="BU683" s="4">
        <v>14.381615</v>
      </c>
      <c r="BV683" s="4">
        <v>0.47861900000000002</v>
      </c>
    </row>
    <row r="684" spans="1:74" x14ac:dyDescent="0.25">
      <c r="A684" s="2">
        <v>42068</v>
      </c>
      <c r="B684" s="3">
        <v>7.1296296296296307E-3</v>
      </c>
      <c r="C684" s="4">
        <v>13.239000000000001</v>
      </c>
      <c r="D684" s="4">
        <v>2.7822</v>
      </c>
      <c r="E684" s="4">
        <v>27821.624070000002</v>
      </c>
      <c r="F684" s="4">
        <v>100.7</v>
      </c>
      <c r="G684" s="4">
        <v>102.8</v>
      </c>
      <c r="H684" s="4">
        <v>1492.3</v>
      </c>
      <c r="J684" s="4">
        <v>0.1</v>
      </c>
      <c r="K684" s="4">
        <v>0.86160000000000003</v>
      </c>
      <c r="L684" s="4">
        <v>11.406599999999999</v>
      </c>
      <c r="M684" s="4">
        <v>2.3971</v>
      </c>
      <c r="N684" s="4">
        <v>86.760499999999993</v>
      </c>
      <c r="O684" s="4">
        <v>88.608900000000006</v>
      </c>
      <c r="P684" s="4">
        <v>175.4</v>
      </c>
      <c r="Q684" s="4">
        <v>65.415700000000001</v>
      </c>
      <c r="R684" s="4">
        <v>66.809399999999997</v>
      </c>
      <c r="S684" s="4">
        <v>132.19999999999999</v>
      </c>
      <c r="T684" s="4">
        <v>1492.319</v>
      </c>
      <c r="W684" s="4">
        <v>0</v>
      </c>
      <c r="X684" s="4">
        <v>8.6199999999999999E-2</v>
      </c>
      <c r="Y684" s="4">
        <v>11.8</v>
      </c>
      <c r="Z684" s="4">
        <v>888</v>
      </c>
      <c r="AA684" s="4">
        <v>918</v>
      </c>
      <c r="AB684" s="4">
        <v>855</v>
      </c>
      <c r="AC684" s="4">
        <v>48</v>
      </c>
      <c r="AD684" s="4">
        <v>5.58</v>
      </c>
      <c r="AE684" s="4">
        <v>0.13</v>
      </c>
      <c r="AF684" s="4">
        <v>989</v>
      </c>
      <c r="AG684" s="4">
        <v>-11</v>
      </c>
      <c r="AH684" s="4">
        <v>8</v>
      </c>
      <c r="AI684" s="4">
        <v>27</v>
      </c>
      <c r="AJ684" s="4">
        <v>189</v>
      </c>
      <c r="AK684" s="4">
        <v>139</v>
      </c>
      <c r="AL684" s="4">
        <v>2</v>
      </c>
      <c r="AM684" s="4">
        <v>195</v>
      </c>
      <c r="AN684" s="4" t="s">
        <v>155</v>
      </c>
      <c r="AO684" s="4">
        <v>2</v>
      </c>
      <c r="AP684" s="4">
        <v>0.92381944444444442</v>
      </c>
      <c r="AQ684" s="4">
        <v>47.162666000000002</v>
      </c>
      <c r="AR684" s="4">
        <v>-88.492131999999998</v>
      </c>
      <c r="AS684" s="4">
        <v>317.2</v>
      </c>
      <c r="AT684" s="4">
        <v>32.299999999999997</v>
      </c>
      <c r="AU684" s="4">
        <v>12</v>
      </c>
      <c r="AV684" s="4">
        <v>10</v>
      </c>
      <c r="AW684" s="4" t="s">
        <v>227</v>
      </c>
      <c r="AX684" s="4">
        <v>1.1000000000000001</v>
      </c>
      <c r="AY684" s="4">
        <v>1.7</v>
      </c>
      <c r="AZ684" s="4">
        <v>2.1</v>
      </c>
      <c r="BA684" s="4">
        <v>14.023</v>
      </c>
      <c r="BB684" s="4">
        <v>12.9</v>
      </c>
      <c r="BC684" s="4">
        <v>0.92</v>
      </c>
      <c r="BD684" s="4">
        <v>16.065000000000001</v>
      </c>
      <c r="BE684" s="4">
        <v>2478.6990000000001</v>
      </c>
      <c r="BF684" s="4">
        <v>331.53100000000001</v>
      </c>
      <c r="BG684" s="4">
        <v>1.974</v>
      </c>
      <c r="BH684" s="4">
        <v>2.016</v>
      </c>
      <c r="BI684" s="4">
        <v>3.9910000000000001</v>
      </c>
      <c r="BJ684" s="4">
        <v>1.4890000000000001</v>
      </c>
      <c r="BK684" s="4">
        <v>1.52</v>
      </c>
      <c r="BL684" s="4">
        <v>3.0089999999999999</v>
      </c>
      <c r="BM684" s="4">
        <v>10.723800000000001</v>
      </c>
      <c r="BQ684" s="4">
        <v>13.613</v>
      </c>
      <c r="BR684" s="4">
        <v>0.67008599999999996</v>
      </c>
      <c r="BS684" s="4">
        <v>-5</v>
      </c>
      <c r="BT684" s="4">
        <v>2.1305999999999999E-2</v>
      </c>
      <c r="BU684" s="4">
        <v>16.375226999999999</v>
      </c>
      <c r="BV684" s="4">
        <v>0.43038100000000001</v>
      </c>
    </row>
    <row r="685" spans="1:74" x14ac:dyDescent="0.25">
      <c r="A685" s="2">
        <v>42068</v>
      </c>
      <c r="B685" s="3">
        <v>7.1412037037037043E-3</v>
      </c>
      <c r="C685" s="4">
        <v>13.895</v>
      </c>
      <c r="D685" s="4">
        <v>1.4555</v>
      </c>
      <c r="E685" s="4">
        <v>14555.480519999999</v>
      </c>
      <c r="F685" s="4">
        <v>92</v>
      </c>
      <c r="G685" s="4">
        <v>126.8</v>
      </c>
      <c r="H685" s="4">
        <v>895.2</v>
      </c>
      <c r="J685" s="4">
        <v>0.1</v>
      </c>
      <c r="K685" s="4">
        <v>0.86890000000000001</v>
      </c>
      <c r="L685" s="4">
        <v>12.0741</v>
      </c>
      <c r="M685" s="4">
        <v>1.2647999999999999</v>
      </c>
      <c r="N685" s="4">
        <v>79.951599999999999</v>
      </c>
      <c r="O685" s="4">
        <v>110.1812</v>
      </c>
      <c r="P685" s="4">
        <v>190.1</v>
      </c>
      <c r="Q685" s="4">
        <v>60.2819</v>
      </c>
      <c r="R685" s="4">
        <v>83.0745</v>
      </c>
      <c r="S685" s="4">
        <v>143.4</v>
      </c>
      <c r="T685" s="4">
        <v>895.21870000000001</v>
      </c>
      <c r="W685" s="4">
        <v>0</v>
      </c>
      <c r="X685" s="4">
        <v>8.6900000000000005E-2</v>
      </c>
      <c r="Y685" s="4">
        <v>11.9</v>
      </c>
      <c r="Z685" s="4">
        <v>886</v>
      </c>
      <c r="AA685" s="4">
        <v>921</v>
      </c>
      <c r="AB685" s="4">
        <v>854</v>
      </c>
      <c r="AC685" s="4">
        <v>48</v>
      </c>
      <c r="AD685" s="4">
        <v>5.58</v>
      </c>
      <c r="AE685" s="4">
        <v>0.13</v>
      </c>
      <c r="AF685" s="4">
        <v>989</v>
      </c>
      <c r="AG685" s="4">
        <v>-11</v>
      </c>
      <c r="AH685" s="4">
        <v>8</v>
      </c>
      <c r="AI685" s="4">
        <v>27</v>
      </c>
      <c r="AJ685" s="4">
        <v>189</v>
      </c>
      <c r="AK685" s="4">
        <v>139.1</v>
      </c>
      <c r="AL685" s="4">
        <v>2.1</v>
      </c>
      <c r="AM685" s="4">
        <v>195</v>
      </c>
      <c r="AN685" s="4" t="s">
        <v>155</v>
      </c>
      <c r="AO685" s="4">
        <v>2</v>
      </c>
      <c r="AP685" s="4">
        <v>0.92383101851851857</v>
      </c>
      <c r="AQ685" s="4">
        <v>47.162515999999997</v>
      </c>
      <c r="AR685" s="4">
        <v>-88.492095000000006</v>
      </c>
      <c r="AS685" s="4">
        <v>317.3</v>
      </c>
      <c r="AT685" s="4">
        <v>34.5</v>
      </c>
      <c r="AU685" s="4">
        <v>12</v>
      </c>
      <c r="AV685" s="4">
        <v>10</v>
      </c>
      <c r="AW685" s="4" t="s">
        <v>227</v>
      </c>
      <c r="AX685" s="4">
        <v>1.1000000000000001</v>
      </c>
      <c r="AY685" s="4">
        <v>1.7565</v>
      </c>
      <c r="AZ685" s="4">
        <v>2.1564999999999999</v>
      </c>
      <c r="BA685" s="4">
        <v>14.023</v>
      </c>
      <c r="BB685" s="4">
        <v>13.65</v>
      </c>
      <c r="BC685" s="4">
        <v>0.97</v>
      </c>
      <c r="BD685" s="4">
        <v>15.085000000000001</v>
      </c>
      <c r="BE685" s="4">
        <v>2726.5819999999999</v>
      </c>
      <c r="BF685" s="4">
        <v>181.78100000000001</v>
      </c>
      <c r="BG685" s="4">
        <v>1.891</v>
      </c>
      <c r="BH685" s="4">
        <v>2.6059999999999999</v>
      </c>
      <c r="BI685" s="4">
        <v>4.4960000000000004</v>
      </c>
      <c r="BJ685" s="4">
        <v>1.4259999999999999</v>
      </c>
      <c r="BK685" s="4">
        <v>1.9650000000000001</v>
      </c>
      <c r="BL685" s="4">
        <v>3.39</v>
      </c>
      <c r="BM685" s="4">
        <v>6.6852</v>
      </c>
      <c r="BQ685" s="4">
        <v>14.266999999999999</v>
      </c>
      <c r="BR685" s="4">
        <v>0.571654</v>
      </c>
      <c r="BS685" s="4">
        <v>-5</v>
      </c>
      <c r="BT685" s="4">
        <v>2.3591999999999998E-2</v>
      </c>
      <c r="BU685" s="4">
        <v>13.969795</v>
      </c>
      <c r="BV685" s="4">
        <v>0.47655799999999998</v>
      </c>
    </row>
    <row r="686" spans="1:74" x14ac:dyDescent="0.25">
      <c r="A686" s="2">
        <v>42068</v>
      </c>
      <c r="B686" s="3">
        <v>7.1527777777777787E-3</v>
      </c>
      <c r="C686" s="4">
        <v>14.263</v>
      </c>
      <c r="D686" s="4">
        <v>0.40620000000000001</v>
      </c>
      <c r="E686" s="4">
        <v>4061.9740259999999</v>
      </c>
      <c r="F686" s="4">
        <v>75.900000000000006</v>
      </c>
      <c r="G686" s="4">
        <v>192.5</v>
      </c>
      <c r="H686" s="4">
        <v>433</v>
      </c>
      <c r="J686" s="4">
        <v>0.1</v>
      </c>
      <c r="K686" s="4">
        <v>0.87570000000000003</v>
      </c>
      <c r="L686" s="4">
        <v>12.4902</v>
      </c>
      <c r="M686" s="4">
        <v>0.35570000000000002</v>
      </c>
      <c r="N686" s="4">
        <v>66.505399999999995</v>
      </c>
      <c r="O686" s="4">
        <v>168.56309999999999</v>
      </c>
      <c r="P686" s="4">
        <v>235.1</v>
      </c>
      <c r="Q686" s="4">
        <v>50.143799999999999</v>
      </c>
      <c r="R686" s="4">
        <v>127.0933</v>
      </c>
      <c r="S686" s="4">
        <v>177.2</v>
      </c>
      <c r="T686" s="4">
        <v>433</v>
      </c>
      <c r="W686" s="4">
        <v>0</v>
      </c>
      <c r="X686" s="4">
        <v>8.7599999999999997E-2</v>
      </c>
      <c r="Y686" s="4">
        <v>11.8</v>
      </c>
      <c r="Z686" s="4">
        <v>884</v>
      </c>
      <c r="AA686" s="4">
        <v>921</v>
      </c>
      <c r="AB686" s="4">
        <v>851</v>
      </c>
      <c r="AC686" s="4">
        <v>48</v>
      </c>
      <c r="AD686" s="4">
        <v>5.58</v>
      </c>
      <c r="AE686" s="4">
        <v>0.13</v>
      </c>
      <c r="AF686" s="4">
        <v>989</v>
      </c>
      <c r="AG686" s="4">
        <v>-11</v>
      </c>
      <c r="AH686" s="4">
        <v>8</v>
      </c>
      <c r="AI686" s="4">
        <v>27</v>
      </c>
      <c r="AJ686" s="4">
        <v>189</v>
      </c>
      <c r="AK686" s="4">
        <v>139.9</v>
      </c>
      <c r="AL686" s="4">
        <v>1.9</v>
      </c>
      <c r="AM686" s="4">
        <v>195</v>
      </c>
      <c r="AN686" s="4" t="s">
        <v>155</v>
      </c>
      <c r="AO686" s="4">
        <v>2</v>
      </c>
      <c r="AP686" s="4">
        <v>0.92384259259259249</v>
      </c>
      <c r="AQ686" s="4">
        <v>47.162360999999997</v>
      </c>
      <c r="AR686" s="4">
        <v>-88.492046000000002</v>
      </c>
      <c r="AS686" s="4">
        <v>317.3</v>
      </c>
      <c r="AT686" s="4">
        <v>36.200000000000003</v>
      </c>
      <c r="AU686" s="4">
        <v>12</v>
      </c>
      <c r="AV686" s="4">
        <v>9</v>
      </c>
      <c r="AW686" s="4" t="s">
        <v>240</v>
      </c>
      <c r="AX686" s="4">
        <v>1.1000000000000001</v>
      </c>
      <c r="AY686" s="4">
        <v>1.8</v>
      </c>
      <c r="AZ686" s="4">
        <v>2.2000000000000002</v>
      </c>
      <c r="BA686" s="4">
        <v>14.023</v>
      </c>
      <c r="BB686" s="4">
        <v>14.42</v>
      </c>
      <c r="BC686" s="4">
        <v>1.03</v>
      </c>
      <c r="BD686" s="4">
        <v>14.196</v>
      </c>
      <c r="BE686" s="4">
        <v>2938.94</v>
      </c>
      <c r="BF686" s="4">
        <v>53.271000000000001</v>
      </c>
      <c r="BG686" s="4">
        <v>1.639</v>
      </c>
      <c r="BH686" s="4">
        <v>4.1539999999999999</v>
      </c>
      <c r="BI686" s="4">
        <v>5.7919999999999998</v>
      </c>
      <c r="BJ686" s="4">
        <v>1.236</v>
      </c>
      <c r="BK686" s="4">
        <v>3.1320000000000001</v>
      </c>
      <c r="BL686" s="4">
        <v>4.367</v>
      </c>
      <c r="BM686" s="4">
        <v>3.3692000000000002</v>
      </c>
      <c r="BQ686" s="4">
        <v>14.981999999999999</v>
      </c>
      <c r="BR686" s="4">
        <v>0.547736</v>
      </c>
      <c r="BS686" s="4">
        <v>-5</v>
      </c>
      <c r="BT686" s="4">
        <v>0.02</v>
      </c>
      <c r="BU686" s="4">
        <v>13.385299</v>
      </c>
      <c r="BV686" s="4">
        <v>0.40400000000000003</v>
      </c>
    </row>
    <row r="687" spans="1:74" x14ac:dyDescent="0.25">
      <c r="A687" s="2">
        <v>42068</v>
      </c>
      <c r="B687" s="3">
        <v>7.1643518518518514E-3</v>
      </c>
      <c r="C687" s="4">
        <v>14.539</v>
      </c>
      <c r="D687" s="4">
        <v>0.27939999999999998</v>
      </c>
      <c r="E687" s="4">
        <v>2794.0305709999998</v>
      </c>
      <c r="F687" s="4">
        <v>70.5</v>
      </c>
      <c r="G687" s="4">
        <v>234.6</v>
      </c>
      <c r="H687" s="4">
        <v>332.1</v>
      </c>
      <c r="J687" s="4">
        <v>0.1</v>
      </c>
      <c r="K687" s="4">
        <v>0.87480000000000002</v>
      </c>
      <c r="L687" s="4">
        <v>12.7189</v>
      </c>
      <c r="M687" s="4">
        <v>0.24440000000000001</v>
      </c>
      <c r="N687" s="4">
        <v>61.701599999999999</v>
      </c>
      <c r="O687" s="4">
        <v>205.26920000000001</v>
      </c>
      <c r="P687" s="4">
        <v>267</v>
      </c>
      <c r="Q687" s="4">
        <v>46.521799999999999</v>
      </c>
      <c r="R687" s="4">
        <v>154.7689</v>
      </c>
      <c r="S687" s="4">
        <v>201.3</v>
      </c>
      <c r="T687" s="4">
        <v>332.05990000000003</v>
      </c>
      <c r="W687" s="4">
        <v>0</v>
      </c>
      <c r="X687" s="4">
        <v>8.7499999999999994E-2</v>
      </c>
      <c r="Y687" s="4">
        <v>11.9</v>
      </c>
      <c r="Z687" s="4">
        <v>884</v>
      </c>
      <c r="AA687" s="4">
        <v>919</v>
      </c>
      <c r="AB687" s="4">
        <v>850</v>
      </c>
      <c r="AC687" s="4">
        <v>48</v>
      </c>
      <c r="AD687" s="4">
        <v>5.58</v>
      </c>
      <c r="AE687" s="4">
        <v>0.13</v>
      </c>
      <c r="AF687" s="4">
        <v>989</v>
      </c>
      <c r="AG687" s="4">
        <v>-11</v>
      </c>
      <c r="AH687" s="4">
        <v>8</v>
      </c>
      <c r="AI687" s="4">
        <v>27</v>
      </c>
      <c r="AJ687" s="4">
        <v>189</v>
      </c>
      <c r="AK687" s="4">
        <v>139</v>
      </c>
      <c r="AL687" s="4">
        <v>2</v>
      </c>
      <c r="AM687" s="4">
        <v>195</v>
      </c>
      <c r="AN687" s="4" t="s">
        <v>155</v>
      </c>
      <c r="AO687" s="4">
        <v>2</v>
      </c>
      <c r="AP687" s="4">
        <v>0.92385416666666664</v>
      </c>
      <c r="AQ687" s="4">
        <v>47.162185999999998</v>
      </c>
      <c r="AR687" s="4">
        <v>-88.491951999999998</v>
      </c>
      <c r="AS687" s="4">
        <v>317.3</v>
      </c>
      <c r="AT687" s="4">
        <v>38.299999999999997</v>
      </c>
      <c r="AU687" s="4">
        <v>12</v>
      </c>
      <c r="AV687" s="4">
        <v>8</v>
      </c>
      <c r="AW687" s="4" t="s">
        <v>218</v>
      </c>
      <c r="AX687" s="4">
        <v>1.212887</v>
      </c>
      <c r="AY687" s="4">
        <v>1.348452</v>
      </c>
      <c r="AZ687" s="4">
        <v>2.2564440000000001</v>
      </c>
      <c r="BA687" s="4">
        <v>14.023</v>
      </c>
      <c r="BB687" s="4">
        <v>14.31</v>
      </c>
      <c r="BC687" s="4">
        <v>1.02</v>
      </c>
      <c r="BD687" s="4">
        <v>14.311999999999999</v>
      </c>
      <c r="BE687" s="4">
        <v>2967.9679999999998</v>
      </c>
      <c r="BF687" s="4">
        <v>36.302</v>
      </c>
      <c r="BG687" s="4">
        <v>1.508</v>
      </c>
      <c r="BH687" s="4">
        <v>5.016</v>
      </c>
      <c r="BI687" s="4">
        <v>6.524</v>
      </c>
      <c r="BJ687" s="4">
        <v>1.137</v>
      </c>
      <c r="BK687" s="4">
        <v>3.782</v>
      </c>
      <c r="BL687" s="4">
        <v>4.9189999999999996</v>
      </c>
      <c r="BM687" s="4">
        <v>2.5623999999999998</v>
      </c>
      <c r="BQ687" s="4">
        <v>14.843</v>
      </c>
      <c r="BR687" s="4">
        <v>0.51502199999999998</v>
      </c>
      <c r="BS687" s="4">
        <v>-5</v>
      </c>
      <c r="BT687" s="4">
        <v>1.9796000000000001E-2</v>
      </c>
      <c r="BU687" s="4">
        <v>12.585851</v>
      </c>
      <c r="BV687" s="4">
        <v>0.39987899999999998</v>
      </c>
    </row>
    <row r="688" spans="1:74" x14ac:dyDescent="0.25">
      <c r="A688" s="2">
        <v>42068</v>
      </c>
      <c r="B688" s="3">
        <v>7.1759259259259259E-3</v>
      </c>
      <c r="C688" s="4">
        <v>14.579000000000001</v>
      </c>
      <c r="D688" s="4">
        <v>0.83160000000000001</v>
      </c>
      <c r="E688" s="4">
        <v>8315.5743239999993</v>
      </c>
      <c r="F688" s="4">
        <v>57.9</v>
      </c>
      <c r="G688" s="4">
        <v>167.7</v>
      </c>
      <c r="H688" s="4">
        <v>631.20000000000005</v>
      </c>
      <c r="J688" s="4">
        <v>0</v>
      </c>
      <c r="K688" s="4">
        <v>0.86939999999999995</v>
      </c>
      <c r="L688" s="4">
        <v>12.674799999999999</v>
      </c>
      <c r="M688" s="4">
        <v>0.72289999999999999</v>
      </c>
      <c r="N688" s="4">
        <v>50.3566</v>
      </c>
      <c r="O688" s="4">
        <v>145.77889999999999</v>
      </c>
      <c r="P688" s="4">
        <v>196.1</v>
      </c>
      <c r="Q688" s="4">
        <v>37.9679</v>
      </c>
      <c r="R688" s="4">
        <v>109.9144</v>
      </c>
      <c r="S688" s="4">
        <v>147.9</v>
      </c>
      <c r="T688" s="4">
        <v>631.15800000000002</v>
      </c>
      <c r="W688" s="4">
        <v>0</v>
      </c>
      <c r="X688" s="4">
        <v>0</v>
      </c>
      <c r="Y688" s="4">
        <v>11.9</v>
      </c>
      <c r="Z688" s="4">
        <v>884</v>
      </c>
      <c r="AA688" s="4">
        <v>917</v>
      </c>
      <c r="AB688" s="4">
        <v>854</v>
      </c>
      <c r="AC688" s="4">
        <v>48</v>
      </c>
      <c r="AD688" s="4">
        <v>5.58</v>
      </c>
      <c r="AE688" s="4">
        <v>0.13</v>
      </c>
      <c r="AF688" s="4">
        <v>989</v>
      </c>
      <c r="AG688" s="4">
        <v>-11</v>
      </c>
      <c r="AH688" s="4">
        <v>7.8981019999999997</v>
      </c>
      <c r="AI688" s="4">
        <v>27</v>
      </c>
      <c r="AJ688" s="4">
        <v>189</v>
      </c>
      <c r="AK688" s="4">
        <v>139</v>
      </c>
      <c r="AL688" s="4">
        <v>1.8</v>
      </c>
      <c r="AM688" s="4">
        <v>195</v>
      </c>
      <c r="AN688" s="4" t="s">
        <v>155</v>
      </c>
      <c r="AO688" s="4">
        <v>2</v>
      </c>
      <c r="AP688" s="4">
        <v>0.92386574074074079</v>
      </c>
      <c r="AQ688" s="4">
        <v>47.162011</v>
      </c>
      <c r="AR688" s="4">
        <v>-88.491859000000005</v>
      </c>
      <c r="AS688" s="4">
        <v>317.3</v>
      </c>
      <c r="AT688" s="4">
        <v>39.9</v>
      </c>
      <c r="AU688" s="4">
        <v>12</v>
      </c>
      <c r="AV688" s="4">
        <v>9</v>
      </c>
      <c r="AW688" s="4" t="s">
        <v>207</v>
      </c>
      <c r="AX688" s="4">
        <v>1.3</v>
      </c>
      <c r="AY688" s="4">
        <v>1</v>
      </c>
      <c r="AZ688" s="4">
        <v>2.2999999999999998</v>
      </c>
      <c r="BA688" s="4">
        <v>14.023</v>
      </c>
      <c r="BB688" s="4">
        <v>13.7</v>
      </c>
      <c r="BC688" s="4">
        <v>0.98</v>
      </c>
      <c r="BD688" s="4">
        <v>15.026999999999999</v>
      </c>
      <c r="BE688" s="4">
        <v>2855.3319999999999</v>
      </c>
      <c r="BF688" s="4">
        <v>103.654</v>
      </c>
      <c r="BG688" s="4">
        <v>1.1879999999999999</v>
      </c>
      <c r="BH688" s="4">
        <v>3.4390000000000001</v>
      </c>
      <c r="BI688" s="4">
        <v>4.6269999999999998</v>
      </c>
      <c r="BJ688" s="4">
        <v>0.89600000000000002</v>
      </c>
      <c r="BK688" s="4">
        <v>2.593</v>
      </c>
      <c r="BL688" s="4">
        <v>3.4889999999999999</v>
      </c>
      <c r="BM688" s="4">
        <v>4.7019000000000002</v>
      </c>
      <c r="BQ688" s="4">
        <v>0</v>
      </c>
      <c r="BR688" s="4">
        <v>0.48142699999999999</v>
      </c>
      <c r="BS688" s="4">
        <v>-5</v>
      </c>
      <c r="BT688" s="4">
        <v>1.7898000000000001E-2</v>
      </c>
      <c r="BU688" s="4">
        <v>11.764862000000001</v>
      </c>
      <c r="BV688" s="4">
        <v>0.36154199999999997</v>
      </c>
    </row>
    <row r="689" spans="1:74" x14ac:dyDescent="0.25">
      <c r="A689" s="2">
        <v>42068</v>
      </c>
      <c r="B689" s="3">
        <v>7.1874999999999994E-3</v>
      </c>
      <c r="C689" s="4">
        <v>14.242000000000001</v>
      </c>
      <c r="D689" s="4">
        <v>1.3481000000000001</v>
      </c>
      <c r="E689" s="4">
        <v>13481.42506</v>
      </c>
      <c r="F689" s="4">
        <v>56.8</v>
      </c>
      <c r="G689" s="4">
        <v>122.1</v>
      </c>
      <c r="H689" s="4">
        <v>1338.9</v>
      </c>
      <c r="J689" s="4">
        <v>0</v>
      </c>
      <c r="K689" s="4">
        <v>0.86680000000000001</v>
      </c>
      <c r="L689" s="4">
        <v>12.3443</v>
      </c>
      <c r="M689" s="4">
        <v>1.1685000000000001</v>
      </c>
      <c r="N689" s="4">
        <v>49.231099999999998</v>
      </c>
      <c r="O689" s="4">
        <v>105.87009999999999</v>
      </c>
      <c r="P689" s="4">
        <v>155.1</v>
      </c>
      <c r="Q689" s="4">
        <v>37.119300000000003</v>
      </c>
      <c r="R689" s="4">
        <v>79.823999999999998</v>
      </c>
      <c r="S689" s="4">
        <v>116.9</v>
      </c>
      <c r="T689" s="4">
        <v>1338.9278999999999</v>
      </c>
      <c r="W689" s="4">
        <v>0</v>
      </c>
      <c r="X689" s="4">
        <v>0</v>
      </c>
      <c r="Y689" s="4">
        <v>11.8</v>
      </c>
      <c r="Z689" s="4">
        <v>881</v>
      </c>
      <c r="AA689" s="4">
        <v>913</v>
      </c>
      <c r="AB689" s="4">
        <v>850</v>
      </c>
      <c r="AC689" s="4">
        <v>48</v>
      </c>
      <c r="AD689" s="4">
        <v>5.58</v>
      </c>
      <c r="AE689" s="4">
        <v>0.13</v>
      </c>
      <c r="AF689" s="4">
        <v>989</v>
      </c>
      <c r="AG689" s="4">
        <v>-11</v>
      </c>
      <c r="AH689" s="4">
        <v>7.1011009999999999</v>
      </c>
      <c r="AI689" s="4">
        <v>27</v>
      </c>
      <c r="AJ689" s="4">
        <v>189</v>
      </c>
      <c r="AK689" s="4">
        <v>139</v>
      </c>
      <c r="AL689" s="4">
        <v>1.8</v>
      </c>
      <c r="AM689" s="4">
        <v>195</v>
      </c>
      <c r="AN689" s="4" t="s">
        <v>155</v>
      </c>
      <c r="AO689" s="4">
        <v>2</v>
      </c>
      <c r="AP689" s="4">
        <v>0.92387731481481483</v>
      </c>
      <c r="AQ689" s="4">
        <v>47.161855000000003</v>
      </c>
      <c r="AR689" s="4">
        <v>-88.491804999999999</v>
      </c>
      <c r="AS689" s="4">
        <v>317.3</v>
      </c>
      <c r="AT689" s="4">
        <v>39.9</v>
      </c>
      <c r="AU689" s="4">
        <v>12</v>
      </c>
      <c r="AV689" s="4">
        <v>9</v>
      </c>
      <c r="AW689" s="4" t="s">
        <v>207</v>
      </c>
      <c r="AX689" s="4">
        <v>1.3</v>
      </c>
      <c r="AY689" s="4">
        <v>1</v>
      </c>
      <c r="AZ689" s="4">
        <v>2.2999999999999998</v>
      </c>
      <c r="BA689" s="4">
        <v>14.023</v>
      </c>
      <c r="BB689" s="4">
        <v>13.42</v>
      </c>
      <c r="BC689" s="4">
        <v>0.96</v>
      </c>
      <c r="BD689" s="4">
        <v>15.372999999999999</v>
      </c>
      <c r="BE689" s="4">
        <v>2742.877</v>
      </c>
      <c r="BF689" s="4">
        <v>165.25200000000001</v>
      </c>
      <c r="BG689" s="4">
        <v>1.1459999999999999</v>
      </c>
      <c r="BH689" s="4">
        <v>2.4630000000000001</v>
      </c>
      <c r="BI689" s="4">
        <v>3.609</v>
      </c>
      <c r="BJ689" s="4">
        <v>0.86399999999999999</v>
      </c>
      <c r="BK689" s="4">
        <v>1.857</v>
      </c>
      <c r="BL689" s="4">
        <v>2.7210000000000001</v>
      </c>
      <c r="BM689" s="4">
        <v>9.8382000000000005</v>
      </c>
      <c r="BQ689" s="4">
        <v>0</v>
      </c>
      <c r="BR689" s="4">
        <v>0.483485</v>
      </c>
      <c r="BS689" s="4">
        <v>-5</v>
      </c>
      <c r="BT689" s="4">
        <v>1.7302999999999999E-2</v>
      </c>
      <c r="BU689" s="4">
        <v>11.815177</v>
      </c>
      <c r="BV689" s="4">
        <v>0.34952699999999998</v>
      </c>
    </row>
    <row r="690" spans="1:74" x14ac:dyDescent="0.25">
      <c r="A690" s="2">
        <v>42068</v>
      </c>
      <c r="B690" s="3">
        <v>7.1990740740740739E-3</v>
      </c>
      <c r="C690" s="4">
        <v>14.15</v>
      </c>
      <c r="D690" s="4">
        <v>1.5702</v>
      </c>
      <c r="E690" s="4">
        <v>15701.901589999999</v>
      </c>
      <c r="F690" s="4">
        <v>63.8</v>
      </c>
      <c r="G690" s="4">
        <v>191.7</v>
      </c>
      <c r="H690" s="4">
        <v>1327.2</v>
      </c>
      <c r="J690" s="4">
        <v>0</v>
      </c>
      <c r="K690" s="4">
        <v>0.86560000000000004</v>
      </c>
      <c r="L690" s="4">
        <v>12.2483</v>
      </c>
      <c r="M690" s="4">
        <v>1.3591</v>
      </c>
      <c r="N690" s="4">
        <v>55.189300000000003</v>
      </c>
      <c r="O690" s="4">
        <v>165.94659999999999</v>
      </c>
      <c r="P690" s="4">
        <v>221.1</v>
      </c>
      <c r="Q690" s="4">
        <v>41.611699999999999</v>
      </c>
      <c r="R690" s="4">
        <v>125.12050000000001</v>
      </c>
      <c r="S690" s="4">
        <v>166.7</v>
      </c>
      <c r="T690" s="4">
        <v>1327.2361000000001</v>
      </c>
      <c r="W690" s="4">
        <v>0</v>
      </c>
      <c r="X690" s="4">
        <v>0</v>
      </c>
      <c r="Y690" s="4">
        <v>11.9</v>
      </c>
      <c r="Z690" s="4">
        <v>873</v>
      </c>
      <c r="AA690" s="4">
        <v>908</v>
      </c>
      <c r="AB690" s="4">
        <v>843</v>
      </c>
      <c r="AC690" s="4">
        <v>48</v>
      </c>
      <c r="AD690" s="4">
        <v>5.58</v>
      </c>
      <c r="AE690" s="4">
        <v>0.13</v>
      </c>
      <c r="AF690" s="4">
        <v>989</v>
      </c>
      <c r="AG690" s="4">
        <v>-11</v>
      </c>
      <c r="AH690" s="4">
        <v>8</v>
      </c>
      <c r="AI690" s="4">
        <v>27</v>
      </c>
      <c r="AJ690" s="4">
        <v>189</v>
      </c>
      <c r="AK690" s="4">
        <v>139</v>
      </c>
      <c r="AL690" s="4">
        <v>2.1</v>
      </c>
      <c r="AM690" s="4">
        <v>195</v>
      </c>
      <c r="AN690" s="4" t="s">
        <v>155</v>
      </c>
      <c r="AO690" s="4">
        <v>2</v>
      </c>
      <c r="AP690" s="4">
        <v>0.92388888888888887</v>
      </c>
      <c r="AQ690" s="4">
        <v>47.161700000000003</v>
      </c>
      <c r="AR690" s="4">
        <v>-88.491750999999994</v>
      </c>
      <c r="AS690" s="4">
        <v>317.2</v>
      </c>
      <c r="AT690" s="4">
        <v>39.9</v>
      </c>
      <c r="AU690" s="4">
        <v>12</v>
      </c>
      <c r="AV690" s="4">
        <v>8</v>
      </c>
      <c r="AW690" s="4" t="s">
        <v>230</v>
      </c>
      <c r="AX690" s="4">
        <v>1.3</v>
      </c>
      <c r="AY690" s="4">
        <v>1</v>
      </c>
      <c r="AZ690" s="4">
        <v>2.2999999999999998</v>
      </c>
      <c r="BA690" s="4">
        <v>14.023</v>
      </c>
      <c r="BB690" s="4">
        <v>13.29</v>
      </c>
      <c r="BC690" s="4">
        <v>0.95</v>
      </c>
      <c r="BD690" s="4">
        <v>15.529</v>
      </c>
      <c r="BE690" s="4">
        <v>2702.9740000000002</v>
      </c>
      <c r="BF690" s="4">
        <v>190.899</v>
      </c>
      <c r="BG690" s="4">
        <v>1.2749999999999999</v>
      </c>
      <c r="BH690" s="4">
        <v>3.835</v>
      </c>
      <c r="BI690" s="4">
        <v>5.1100000000000003</v>
      </c>
      <c r="BJ690" s="4">
        <v>0.96199999999999997</v>
      </c>
      <c r="BK690" s="4">
        <v>2.8919999999999999</v>
      </c>
      <c r="BL690" s="4">
        <v>3.8530000000000002</v>
      </c>
      <c r="BM690" s="4">
        <v>9.6858000000000004</v>
      </c>
      <c r="BQ690" s="4">
        <v>0</v>
      </c>
      <c r="BR690" s="4">
        <v>0.382656</v>
      </c>
      <c r="BS690" s="4">
        <v>-5</v>
      </c>
      <c r="BT690" s="4">
        <v>2.0204E-2</v>
      </c>
      <c r="BU690" s="4">
        <v>9.3511559999999996</v>
      </c>
      <c r="BV690" s="4">
        <v>0.40812100000000001</v>
      </c>
    </row>
    <row r="691" spans="1:74" x14ac:dyDescent="0.25">
      <c r="A691" s="2">
        <v>42068</v>
      </c>
      <c r="B691" s="3">
        <v>7.2106481481481475E-3</v>
      </c>
      <c r="C691" s="4">
        <v>13.894</v>
      </c>
      <c r="D691" s="4">
        <v>1.7371000000000001</v>
      </c>
      <c r="E691" s="4">
        <v>17371.006939999999</v>
      </c>
      <c r="F691" s="4">
        <v>67</v>
      </c>
      <c r="G691" s="4">
        <v>163.80000000000001</v>
      </c>
      <c r="H691" s="4">
        <v>1171.7</v>
      </c>
      <c r="J691" s="4">
        <v>0</v>
      </c>
      <c r="K691" s="4">
        <v>0.86619999999999997</v>
      </c>
      <c r="L691" s="4">
        <v>12.035</v>
      </c>
      <c r="M691" s="4">
        <v>1.5045999999999999</v>
      </c>
      <c r="N691" s="4">
        <v>58.031700000000001</v>
      </c>
      <c r="O691" s="4">
        <v>141.85390000000001</v>
      </c>
      <c r="P691" s="4">
        <v>199.9</v>
      </c>
      <c r="Q691" s="4">
        <v>43.7547</v>
      </c>
      <c r="R691" s="4">
        <v>106.9551</v>
      </c>
      <c r="S691" s="4">
        <v>150.69999999999999</v>
      </c>
      <c r="T691" s="4">
        <v>1171.7405000000001</v>
      </c>
      <c r="W691" s="4">
        <v>0</v>
      </c>
      <c r="X691" s="4">
        <v>0</v>
      </c>
      <c r="Y691" s="4">
        <v>11.8</v>
      </c>
      <c r="Z691" s="4">
        <v>870</v>
      </c>
      <c r="AA691" s="4">
        <v>907</v>
      </c>
      <c r="AB691" s="4">
        <v>840</v>
      </c>
      <c r="AC691" s="4">
        <v>48</v>
      </c>
      <c r="AD691" s="4">
        <v>5.58</v>
      </c>
      <c r="AE691" s="4">
        <v>0.13</v>
      </c>
      <c r="AF691" s="4">
        <v>989</v>
      </c>
      <c r="AG691" s="4">
        <v>-11</v>
      </c>
      <c r="AH691" s="4">
        <v>8</v>
      </c>
      <c r="AI691" s="4">
        <v>27</v>
      </c>
      <c r="AJ691" s="4">
        <v>189</v>
      </c>
      <c r="AK691" s="4">
        <v>139</v>
      </c>
      <c r="AL691" s="4">
        <v>2</v>
      </c>
      <c r="AM691" s="4">
        <v>195</v>
      </c>
      <c r="AN691" s="4" t="s">
        <v>155</v>
      </c>
      <c r="AO691" s="4">
        <v>2</v>
      </c>
      <c r="AP691" s="4">
        <v>0.92390046296296291</v>
      </c>
      <c r="AQ691" s="4">
        <v>47.161524999999997</v>
      </c>
      <c r="AR691" s="4">
        <v>-88.491602</v>
      </c>
      <c r="AS691" s="4">
        <v>317.39999999999998</v>
      </c>
      <c r="AT691" s="4">
        <v>41.9</v>
      </c>
      <c r="AU691" s="4">
        <v>12</v>
      </c>
      <c r="AV691" s="4">
        <v>8</v>
      </c>
      <c r="AW691" s="4" t="s">
        <v>230</v>
      </c>
      <c r="AX691" s="4">
        <v>1.0740000000000001</v>
      </c>
      <c r="AY691" s="4">
        <v>1.0565</v>
      </c>
      <c r="AZ691" s="4">
        <v>2.0175000000000001</v>
      </c>
      <c r="BA691" s="4">
        <v>14.023</v>
      </c>
      <c r="BB691" s="4">
        <v>13.36</v>
      </c>
      <c r="BC691" s="4">
        <v>0.95</v>
      </c>
      <c r="BD691" s="4">
        <v>15.45</v>
      </c>
      <c r="BE691" s="4">
        <v>2672.152</v>
      </c>
      <c r="BF691" s="4">
        <v>212.62899999999999</v>
      </c>
      <c r="BG691" s="4">
        <v>1.349</v>
      </c>
      <c r="BH691" s="4">
        <v>3.298</v>
      </c>
      <c r="BI691" s="4">
        <v>4.6479999999999997</v>
      </c>
      <c r="BJ691" s="4">
        <v>1.0169999999999999</v>
      </c>
      <c r="BK691" s="4">
        <v>2.4870000000000001</v>
      </c>
      <c r="BL691" s="4">
        <v>3.504</v>
      </c>
      <c r="BM691" s="4">
        <v>8.6033000000000008</v>
      </c>
      <c r="BQ691" s="4">
        <v>0</v>
      </c>
      <c r="BR691" s="4">
        <v>0.30820799999999998</v>
      </c>
      <c r="BS691" s="4">
        <v>-5</v>
      </c>
      <c r="BT691" s="4">
        <v>2.1898000000000001E-2</v>
      </c>
      <c r="BU691" s="4">
        <v>7.5318329999999998</v>
      </c>
      <c r="BV691" s="4">
        <v>0.44234000000000001</v>
      </c>
    </row>
    <row r="692" spans="1:74" x14ac:dyDescent="0.25">
      <c r="A692" s="2">
        <v>42068</v>
      </c>
      <c r="B692" s="3">
        <v>7.2222222222222228E-3</v>
      </c>
      <c r="C692" s="4">
        <v>13.342000000000001</v>
      </c>
      <c r="D692" s="4">
        <v>2.6572</v>
      </c>
      <c r="E692" s="4">
        <v>26572.395830000001</v>
      </c>
      <c r="F692" s="4">
        <v>65</v>
      </c>
      <c r="G692" s="4">
        <v>110.9</v>
      </c>
      <c r="H692" s="4">
        <v>2116.3000000000002</v>
      </c>
      <c r="J692" s="4">
        <v>0</v>
      </c>
      <c r="K692" s="4">
        <v>0.86129999999999995</v>
      </c>
      <c r="L692" s="4">
        <v>11.492000000000001</v>
      </c>
      <c r="M692" s="4">
        <v>2.2888000000000002</v>
      </c>
      <c r="N692" s="4">
        <v>55.995100000000001</v>
      </c>
      <c r="O692" s="4">
        <v>95.563800000000001</v>
      </c>
      <c r="P692" s="4">
        <v>151.6</v>
      </c>
      <c r="Q692" s="4">
        <v>42.219200000000001</v>
      </c>
      <c r="R692" s="4">
        <v>72.053200000000004</v>
      </c>
      <c r="S692" s="4">
        <v>114.3</v>
      </c>
      <c r="T692" s="4">
        <v>2116.2597000000001</v>
      </c>
      <c r="W692" s="4">
        <v>0</v>
      </c>
      <c r="X692" s="4">
        <v>0</v>
      </c>
      <c r="Y692" s="4">
        <v>11.8</v>
      </c>
      <c r="Z692" s="4">
        <v>870</v>
      </c>
      <c r="AA692" s="4">
        <v>907</v>
      </c>
      <c r="AB692" s="4">
        <v>840</v>
      </c>
      <c r="AC692" s="4">
        <v>48</v>
      </c>
      <c r="AD692" s="4">
        <v>5.58</v>
      </c>
      <c r="AE692" s="4">
        <v>0.13</v>
      </c>
      <c r="AF692" s="4">
        <v>989</v>
      </c>
      <c r="AG692" s="4">
        <v>-11</v>
      </c>
      <c r="AH692" s="4">
        <v>8</v>
      </c>
      <c r="AI692" s="4">
        <v>27</v>
      </c>
      <c r="AJ692" s="4">
        <v>189.1</v>
      </c>
      <c r="AK692" s="4">
        <v>139.1</v>
      </c>
      <c r="AL692" s="4">
        <v>2</v>
      </c>
      <c r="AM692" s="4">
        <v>195</v>
      </c>
      <c r="AN692" s="4" t="s">
        <v>155</v>
      </c>
      <c r="AO692" s="4">
        <v>2</v>
      </c>
      <c r="AP692" s="4">
        <v>0.92391203703703706</v>
      </c>
      <c r="AQ692" s="4">
        <v>47.161352000000001</v>
      </c>
      <c r="AR692" s="4">
        <v>-88.491453000000007</v>
      </c>
      <c r="AS692" s="4">
        <v>317.5</v>
      </c>
      <c r="AT692" s="4">
        <v>43.5</v>
      </c>
      <c r="AU692" s="4">
        <v>12</v>
      </c>
      <c r="AV692" s="4">
        <v>9</v>
      </c>
      <c r="AW692" s="4" t="s">
        <v>248</v>
      </c>
      <c r="AX692" s="4">
        <v>0.9</v>
      </c>
      <c r="AY692" s="4">
        <v>1.1000000000000001</v>
      </c>
      <c r="AZ692" s="4">
        <v>1.8</v>
      </c>
      <c r="BA692" s="4">
        <v>14.023</v>
      </c>
      <c r="BB692" s="4">
        <v>12.87</v>
      </c>
      <c r="BC692" s="4">
        <v>0.92</v>
      </c>
      <c r="BD692" s="4">
        <v>16.100000000000001</v>
      </c>
      <c r="BE692" s="4">
        <v>2490.1959999999999</v>
      </c>
      <c r="BF692" s="4">
        <v>315.65499999999997</v>
      </c>
      <c r="BG692" s="4">
        <v>1.2709999999999999</v>
      </c>
      <c r="BH692" s="4">
        <v>2.169</v>
      </c>
      <c r="BI692" s="4">
        <v>3.4390000000000001</v>
      </c>
      <c r="BJ692" s="4">
        <v>0.95799999999999996</v>
      </c>
      <c r="BK692" s="4">
        <v>1.635</v>
      </c>
      <c r="BL692" s="4">
        <v>2.593</v>
      </c>
      <c r="BM692" s="4">
        <v>15.164400000000001</v>
      </c>
      <c r="BQ692" s="4">
        <v>0</v>
      </c>
      <c r="BR692" s="4">
        <v>0.221388</v>
      </c>
      <c r="BS692" s="4">
        <v>-5</v>
      </c>
      <c r="BT692" s="4">
        <v>2.1204000000000001E-2</v>
      </c>
      <c r="BU692" s="4">
        <v>5.4101689999999998</v>
      </c>
      <c r="BV692" s="4">
        <v>0.42832100000000001</v>
      </c>
    </row>
    <row r="693" spans="1:74" x14ac:dyDescent="0.25">
      <c r="A693" s="2">
        <v>42068</v>
      </c>
      <c r="B693" s="3">
        <v>7.2337962962962963E-3</v>
      </c>
      <c r="C693" s="4">
        <v>12.851000000000001</v>
      </c>
      <c r="D693" s="4">
        <v>3.4498000000000002</v>
      </c>
      <c r="E693" s="4">
        <v>34497.584269999999</v>
      </c>
      <c r="F693" s="4">
        <v>51.1</v>
      </c>
      <c r="G693" s="4">
        <v>74.599999999999994</v>
      </c>
      <c r="H693" s="4">
        <v>3103.2</v>
      </c>
      <c r="J693" s="4">
        <v>0</v>
      </c>
      <c r="K693" s="4">
        <v>0.85709999999999997</v>
      </c>
      <c r="L693" s="4">
        <v>11.013999999999999</v>
      </c>
      <c r="M693" s="4">
        <v>2.9565999999999999</v>
      </c>
      <c r="N693" s="4">
        <v>43.781799999999997</v>
      </c>
      <c r="O693" s="4">
        <v>63.952100000000002</v>
      </c>
      <c r="P693" s="4">
        <v>107.7</v>
      </c>
      <c r="Q693" s="4">
        <v>33.010599999999997</v>
      </c>
      <c r="R693" s="4">
        <v>48.218600000000002</v>
      </c>
      <c r="S693" s="4">
        <v>81.2</v>
      </c>
      <c r="T693" s="4">
        <v>3103.2134000000001</v>
      </c>
      <c r="W693" s="4">
        <v>0</v>
      </c>
      <c r="X693" s="4">
        <v>0</v>
      </c>
      <c r="Y693" s="4">
        <v>11.8</v>
      </c>
      <c r="Z693" s="4">
        <v>871</v>
      </c>
      <c r="AA693" s="4">
        <v>907</v>
      </c>
      <c r="AB693" s="4">
        <v>839</v>
      </c>
      <c r="AC693" s="4">
        <v>48</v>
      </c>
      <c r="AD693" s="4">
        <v>5.58</v>
      </c>
      <c r="AE693" s="4">
        <v>0.13</v>
      </c>
      <c r="AF693" s="4">
        <v>989</v>
      </c>
      <c r="AG693" s="4">
        <v>-11</v>
      </c>
      <c r="AH693" s="4">
        <v>8</v>
      </c>
      <c r="AI693" s="4">
        <v>27</v>
      </c>
      <c r="AJ693" s="4">
        <v>189.9</v>
      </c>
      <c r="AK693" s="4">
        <v>140</v>
      </c>
      <c r="AL693" s="4">
        <v>2.2000000000000002</v>
      </c>
      <c r="AM693" s="4">
        <v>195</v>
      </c>
      <c r="AN693" s="4" t="s">
        <v>155</v>
      </c>
      <c r="AO693" s="4">
        <v>2</v>
      </c>
      <c r="AP693" s="4">
        <v>0.92392361111111121</v>
      </c>
      <c r="AQ693" s="4">
        <v>47.161206</v>
      </c>
      <c r="AR693" s="4">
        <v>-88.491336000000004</v>
      </c>
      <c r="AS693" s="4">
        <v>317.10000000000002</v>
      </c>
      <c r="AT693" s="4">
        <v>40.6</v>
      </c>
      <c r="AU693" s="4">
        <v>12</v>
      </c>
      <c r="AV693" s="4">
        <v>9</v>
      </c>
      <c r="AW693" s="4" t="s">
        <v>248</v>
      </c>
      <c r="AX693" s="4">
        <v>0.9</v>
      </c>
      <c r="AY693" s="4">
        <v>1.1000000000000001</v>
      </c>
      <c r="AZ693" s="4">
        <v>1.8564560000000001</v>
      </c>
      <c r="BA693" s="4">
        <v>14.023</v>
      </c>
      <c r="BB693" s="4">
        <v>12.47</v>
      </c>
      <c r="BC693" s="4">
        <v>0.89</v>
      </c>
      <c r="BD693" s="4">
        <v>16.678999999999998</v>
      </c>
      <c r="BE693" s="4">
        <v>2338.2339999999999</v>
      </c>
      <c r="BF693" s="4">
        <v>399.50099999999998</v>
      </c>
      <c r="BG693" s="4">
        <v>0.97299999999999998</v>
      </c>
      <c r="BH693" s="4">
        <v>1.4219999999999999</v>
      </c>
      <c r="BI693" s="4">
        <v>2.395</v>
      </c>
      <c r="BJ693" s="4">
        <v>0.73399999999999999</v>
      </c>
      <c r="BK693" s="4">
        <v>1.0720000000000001</v>
      </c>
      <c r="BL693" s="4">
        <v>1.806</v>
      </c>
      <c r="BM693" s="4">
        <v>21.785900000000002</v>
      </c>
      <c r="BQ693" s="4">
        <v>0</v>
      </c>
      <c r="BR693" s="4">
        <v>0.22364999999999999</v>
      </c>
      <c r="BS693" s="4">
        <v>-5</v>
      </c>
      <c r="BT693" s="4">
        <v>2.3102000000000001E-2</v>
      </c>
      <c r="BU693" s="4">
        <v>5.4654470000000002</v>
      </c>
      <c r="BV693" s="4">
        <v>0.46666000000000002</v>
      </c>
    </row>
    <row r="694" spans="1:74" x14ac:dyDescent="0.25">
      <c r="A694" s="2">
        <v>42068</v>
      </c>
      <c r="B694" s="3">
        <v>7.2453703703703708E-3</v>
      </c>
      <c r="C694" s="4">
        <v>12.836</v>
      </c>
      <c r="D694" s="4">
        <v>3.4335</v>
      </c>
      <c r="E694" s="4">
        <v>34335.177669999997</v>
      </c>
      <c r="F694" s="4">
        <v>33.5</v>
      </c>
      <c r="G694" s="4">
        <v>50.4</v>
      </c>
      <c r="H694" s="4">
        <v>3678.4</v>
      </c>
      <c r="J694" s="4">
        <v>0</v>
      </c>
      <c r="K694" s="4">
        <v>0.85670000000000002</v>
      </c>
      <c r="L694" s="4">
        <v>10.9962</v>
      </c>
      <c r="M694" s="4">
        <v>2.9415</v>
      </c>
      <c r="N694" s="4">
        <v>28.671199999999999</v>
      </c>
      <c r="O694" s="4">
        <v>43.204900000000002</v>
      </c>
      <c r="P694" s="4">
        <v>71.900000000000006</v>
      </c>
      <c r="Q694" s="4">
        <v>21.6175</v>
      </c>
      <c r="R694" s="4">
        <v>32.575699999999998</v>
      </c>
      <c r="S694" s="4">
        <v>54.2</v>
      </c>
      <c r="T694" s="4">
        <v>3678.3982000000001</v>
      </c>
      <c r="W694" s="4">
        <v>0</v>
      </c>
      <c r="X694" s="4">
        <v>0</v>
      </c>
      <c r="Y694" s="4">
        <v>11.8</v>
      </c>
      <c r="Z694" s="4">
        <v>872</v>
      </c>
      <c r="AA694" s="4">
        <v>911</v>
      </c>
      <c r="AB694" s="4">
        <v>837</v>
      </c>
      <c r="AC694" s="4">
        <v>48</v>
      </c>
      <c r="AD694" s="4">
        <v>5.58</v>
      </c>
      <c r="AE694" s="4">
        <v>0.13</v>
      </c>
      <c r="AF694" s="4">
        <v>989</v>
      </c>
      <c r="AG694" s="4">
        <v>-11</v>
      </c>
      <c r="AH694" s="4">
        <v>8</v>
      </c>
      <c r="AI694" s="4">
        <v>27</v>
      </c>
      <c r="AJ694" s="4">
        <v>189.1</v>
      </c>
      <c r="AK694" s="4">
        <v>140</v>
      </c>
      <c r="AL694" s="4">
        <v>1.9</v>
      </c>
      <c r="AM694" s="4">
        <v>195</v>
      </c>
      <c r="AN694" s="4" t="s">
        <v>155</v>
      </c>
      <c r="AO694" s="4">
        <v>2</v>
      </c>
      <c r="AP694" s="4">
        <v>0.92393518518518514</v>
      </c>
      <c r="AQ694" s="4">
        <v>47.161009</v>
      </c>
      <c r="AR694" s="4">
        <v>-88.490988999999999</v>
      </c>
      <c r="AS694" s="4">
        <v>316.5</v>
      </c>
      <c r="AT694" s="4">
        <v>36.799999999999997</v>
      </c>
      <c r="AU694" s="4">
        <v>12</v>
      </c>
      <c r="AV694" s="4">
        <v>10</v>
      </c>
      <c r="AW694" s="4" t="s">
        <v>226</v>
      </c>
      <c r="AX694" s="4">
        <v>0.9</v>
      </c>
      <c r="AY694" s="4">
        <v>1.1565000000000001</v>
      </c>
      <c r="AZ694" s="4">
        <v>1.8434999999999999</v>
      </c>
      <c r="BA694" s="4">
        <v>14.023</v>
      </c>
      <c r="BB694" s="4">
        <v>12.44</v>
      </c>
      <c r="BC694" s="4">
        <v>0.89</v>
      </c>
      <c r="BD694" s="4">
        <v>16.727</v>
      </c>
      <c r="BE694" s="4">
        <v>2330.4380000000001</v>
      </c>
      <c r="BF694" s="4">
        <v>396.76799999999997</v>
      </c>
      <c r="BG694" s="4">
        <v>0.63600000000000001</v>
      </c>
      <c r="BH694" s="4">
        <v>0.95899999999999996</v>
      </c>
      <c r="BI694" s="4">
        <v>1.595</v>
      </c>
      <c r="BJ694" s="4">
        <v>0.48</v>
      </c>
      <c r="BK694" s="4">
        <v>0.72299999999999998</v>
      </c>
      <c r="BL694" s="4">
        <v>1.2030000000000001</v>
      </c>
      <c r="BM694" s="4">
        <v>25.779399999999999</v>
      </c>
      <c r="BQ694" s="4">
        <v>0</v>
      </c>
      <c r="BR694" s="4">
        <v>0.29232599999999997</v>
      </c>
      <c r="BS694" s="4">
        <v>-5</v>
      </c>
      <c r="BT694" s="4">
        <v>2.4407999999999999E-2</v>
      </c>
      <c r="BU694" s="4">
        <v>7.1437160000000004</v>
      </c>
      <c r="BV694" s="4">
        <v>0.49304199999999998</v>
      </c>
    </row>
    <row r="695" spans="1:74" x14ac:dyDescent="0.25">
      <c r="A695" s="2">
        <v>42068</v>
      </c>
      <c r="B695" s="3">
        <v>7.2569444444444443E-3</v>
      </c>
      <c r="C695" s="4">
        <v>13.491</v>
      </c>
      <c r="D695" s="4">
        <v>2.5857999999999999</v>
      </c>
      <c r="E695" s="4">
        <v>25857.581969999999</v>
      </c>
      <c r="F695" s="4">
        <v>27.6</v>
      </c>
      <c r="G695" s="4">
        <v>25.7</v>
      </c>
      <c r="H695" s="4">
        <v>2362.3000000000002</v>
      </c>
      <c r="J695" s="4">
        <v>0</v>
      </c>
      <c r="K695" s="4">
        <v>0.86060000000000003</v>
      </c>
      <c r="L695" s="4">
        <v>11.61</v>
      </c>
      <c r="M695" s="4">
        <v>2.2252000000000001</v>
      </c>
      <c r="N695" s="4">
        <v>23.741700000000002</v>
      </c>
      <c r="O695" s="4">
        <v>22.1145</v>
      </c>
      <c r="P695" s="4">
        <v>45.9</v>
      </c>
      <c r="Q695" s="4">
        <v>17.9008</v>
      </c>
      <c r="R695" s="4">
        <v>16.6739</v>
      </c>
      <c r="S695" s="4">
        <v>34.6</v>
      </c>
      <c r="T695" s="4">
        <v>2362.3307</v>
      </c>
      <c r="W695" s="4">
        <v>0</v>
      </c>
      <c r="X695" s="4">
        <v>0</v>
      </c>
      <c r="Y695" s="4">
        <v>11.9</v>
      </c>
      <c r="Z695" s="4">
        <v>871</v>
      </c>
      <c r="AA695" s="4">
        <v>911</v>
      </c>
      <c r="AB695" s="4">
        <v>838</v>
      </c>
      <c r="AC695" s="4">
        <v>48</v>
      </c>
      <c r="AD695" s="4">
        <v>5.58</v>
      </c>
      <c r="AE695" s="4">
        <v>0.13</v>
      </c>
      <c r="AF695" s="4">
        <v>989</v>
      </c>
      <c r="AG695" s="4">
        <v>-11</v>
      </c>
      <c r="AH695" s="4">
        <v>8</v>
      </c>
      <c r="AI695" s="4">
        <v>27</v>
      </c>
      <c r="AJ695" s="4">
        <v>190</v>
      </c>
      <c r="AK695" s="4">
        <v>140</v>
      </c>
      <c r="AL695" s="4">
        <v>1.9</v>
      </c>
      <c r="AM695" s="4">
        <v>195</v>
      </c>
      <c r="AN695" s="4" t="s">
        <v>155</v>
      </c>
      <c r="AO695" s="4">
        <v>2</v>
      </c>
      <c r="AP695" s="4">
        <v>0.92394675925925929</v>
      </c>
      <c r="AQ695" s="4">
        <v>47.160902999999998</v>
      </c>
      <c r="AR695" s="4">
        <v>-88.490767000000005</v>
      </c>
      <c r="AS695" s="4">
        <v>316.3</v>
      </c>
      <c r="AT695" s="4">
        <v>35.700000000000003</v>
      </c>
      <c r="AU695" s="4">
        <v>12</v>
      </c>
      <c r="AV695" s="4">
        <v>10</v>
      </c>
      <c r="AW695" s="4" t="s">
        <v>226</v>
      </c>
      <c r="AX695" s="4">
        <v>0.9</v>
      </c>
      <c r="AY695" s="4">
        <v>1.2</v>
      </c>
      <c r="AZ695" s="4">
        <v>1.8</v>
      </c>
      <c r="BA695" s="4">
        <v>14.023</v>
      </c>
      <c r="BB695" s="4">
        <v>12.8</v>
      </c>
      <c r="BC695" s="4">
        <v>0.91</v>
      </c>
      <c r="BD695" s="4">
        <v>16.202000000000002</v>
      </c>
      <c r="BE695" s="4">
        <v>2501.5880000000002</v>
      </c>
      <c r="BF695" s="4">
        <v>305.16500000000002</v>
      </c>
      <c r="BG695" s="4">
        <v>0.53600000000000003</v>
      </c>
      <c r="BH695" s="4">
        <v>0.499</v>
      </c>
      <c r="BI695" s="4">
        <v>1.0349999999999999</v>
      </c>
      <c r="BJ695" s="4">
        <v>0.40400000000000003</v>
      </c>
      <c r="BK695" s="4">
        <v>0.376</v>
      </c>
      <c r="BL695" s="4">
        <v>0.78</v>
      </c>
      <c r="BM695" s="4">
        <v>16.8323</v>
      </c>
      <c r="BQ695" s="4">
        <v>0</v>
      </c>
      <c r="BR695" s="4">
        <v>0.31175199999999997</v>
      </c>
      <c r="BS695" s="4">
        <v>-5</v>
      </c>
      <c r="BT695" s="4">
        <v>2.7796000000000001E-2</v>
      </c>
      <c r="BU695" s="4">
        <v>7.6184399999999997</v>
      </c>
      <c r="BV695" s="4">
        <v>0.56147899999999995</v>
      </c>
    </row>
    <row r="696" spans="1:74" x14ac:dyDescent="0.25">
      <c r="A696" s="2">
        <v>42068</v>
      </c>
      <c r="B696" s="3">
        <v>7.2685185185185188E-3</v>
      </c>
      <c r="C696" s="4">
        <v>14.058</v>
      </c>
      <c r="D696" s="4">
        <v>1.6323000000000001</v>
      </c>
      <c r="E696" s="4">
        <v>16323.11148</v>
      </c>
      <c r="F696" s="4">
        <v>20.7</v>
      </c>
      <c r="G696" s="4">
        <v>22.1</v>
      </c>
      <c r="H696" s="4">
        <v>1241.4000000000001</v>
      </c>
      <c r="J696" s="4">
        <v>0</v>
      </c>
      <c r="K696" s="4">
        <v>0.86580000000000001</v>
      </c>
      <c r="L696" s="4">
        <v>12.1707</v>
      </c>
      <c r="M696" s="4">
        <v>1.4132</v>
      </c>
      <c r="N696" s="4">
        <v>17.926600000000001</v>
      </c>
      <c r="O696" s="4">
        <v>19.145399999999999</v>
      </c>
      <c r="P696" s="4">
        <v>37.1</v>
      </c>
      <c r="Q696" s="4">
        <v>13.516299999999999</v>
      </c>
      <c r="R696" s="4">
        <v>14.4353</v>
      </c>
      <c r="S696" s="4">
        <v>28</v>
      </c>
      <c r="T696" s="4">
        <v>1241.3696</v>
      </c>
      <c r="W696" s="4">
        <v>0</v>
      </c>
      <c r="X696" s="4">
        <v>0</v>
      </c>
      <c r="Y696" s="4">
        <v>11.9</v>
      </c>
      <c r="Z696" s="4">
        <v>875</v>
      </c>
      <c r="AA696" s="4">
        <v>913</v>
      </c>
      <c r="AB696" s="4">
        <v>838</v>
      </c>
      <c r="AC696" s="4">
        <v>48</v>
      </c>
      <c r="AD696" s="4">
        <v>5.58</v>
      </c>
      <c r="AE696" s="4">
        <v>0.13</v>
      </c>
      <c r="AF696" s="4">
        <v>989</v>
      </c>
      <c r="AG696" s="4">
        <v>-11</v>
      </c>
      <c r="AH696" s="4">
        <v>8</v>
      </c>
      <c r="AI696" s="4">
        <v>27</v>
      </c>
      <c r="AJ696" s="4">
        <v>190</v>
      </c>
      <c r="AK696" s="4">
        <v>140</v>
      </c>
      <c r="AL696" s="4">
        <v>1.9</v>
      </c>
      <c r="AM696" s="4">
        <v>195</v>
      </c>
      <c r="AN696" s="4" t="s">
        <v>155</v>
      </c>
      <c r="AO696" s="4">
        <v>2</v>
      </c>
      <c r="AP696" s="4">
        <v>0.92394675925925929</v>
      </c>
      <c r="AQ696" s="4">
        <v>47.160758000000001</v>
      </c>
      <c r="AR696" s="4">
        <v>-88.490660000000005</v>
      </c>
      <c r="AS696" s="4">
        <v>316.10000000000002</v>
      </c>
      <c r="AT696" s="4">
        <v>35.700000000000003</v>
      </c>
      <c r="AU696" s="4">
        <v>12</v>
      </c>
      <c r="AV696" s="4">
        <v>10</v>
      </c>
      <c r="AW696" s="4" t="s">
        <v>226</v>
      </c>
      <c r="AX696" s="4">
        <v>0.9</v>
      </c>
      <c r="AY696" s="4">
        <v>1.2</v>
      </c>
      <c r="AZ696" s="4">
        <v>1.8</v>
      </c>
      <c r="BA696" s="4">
        <v>14.023</v>
      </c>
      <c r="BB696" s="4">
        <v>13.32</v>
      </c>
      <c r="BC696" s="4">
        <v>0.95</v>
      </c>
      <c r="BD696" s="4">
        <v>15.505000000000001</v>
      </c>
      <c r="BE696" s="4">
        <v>2692.1579999999999</v>
      </c>
      <c r="BF696" s="4">
        <v>198.96</v>
      </c>
      <c r="BG696" s="4">
        <v>0.41499999999999998</v>
      </c>
      <c r="BH696" s="4">
        <v>0.443</v>
      </c>
      <c r="BI696" s="4">
        <v>0.85899999999999999</v>
      </c>
      <c r="BJ696" s="4">
        <v>0.313</v>
      </c>
      <c r="BK696" s="4">
        <v>0.33400000000000002</v>
      </c>
      <c r="BL696" s="4">
        <v>0.64700000000000002</v>
      </c>
      <c r="BM696" s="4">
        <v>9.0803999999999991</v>
      </c>
      <c r="BQ696" s="4">
        <v>0</v>
      </c>
      <c r="BR696" s="4">
        <v>0.38224399999999997</v>
      </c>
      <c r="BS696" s="4">
        <v>-5</v>
      </c>
      <c r="BT696" s="4">
        <v>2.5898000000000001E-2</v>
      </c>
      <c r="BU696" s="4">
        <v>9.3410879999999992</v>
      </c>
      <c r="BV696" s="4">
        <v>0.52314000000000005</v>
      </c>
    </row>
    <row r="697" spans="1:74" x14ac:dyDescent="0.25">
      <c r="A697" s="2">
        <v>42068</v>
      </c>
      <c r="B697" s="3">
        <v>7.2800925925925915E-3</v>
      </c>
      <c r="C697" s="4">
        <v>14.06</v>
      </c>
      <c r="D697" s="4">
        <v>1.3861000000000001</v>
      </c>
      <c r="E697" s="4">
        <v>13860.582850000001</v>
      </c>
      <c r="F697" s="4">
        <v>17.8</v>
      </c>
      <c r="G697" s="4">
        <v>22.1</v>
      </c>
      <c r="H697" s="4">
        <v>954.1</v>
      </c>
      <c r="J697" s="4">
        <v>0</v>
      </c>
      <c r="K697" s="4">
        <v>0.86819999999999997</v>
      </c>
      <c r="L697" s="4">
        <v>12.2067</v>
      </c>
      <c r="M697" s="4">
        <v>1.2034</v>
      </c>
      <c r="N697" s="4">
        <v>15.455299999999999</v>
      </c>
      <c r="O697" s="4">
        <v>19.187000000000001</v>
      </c>
      <c r="P697" s="4">
        <v>34.6</v>
      </c>
      <c r="Q697" s="4">
        <v>11.6525</v>
      </c>
      <c r="R697" s="4">
        <v>14.465999999999999</v>
      </c>
      <c r="S697" s="4">
        <v>26.1</v>
      </c>
      <c r="T697" s="4">
        <v>954.08029999999997</v>
      </c>
      <c r="W697" s="4">
        <v>0</v>
      </c>
      <c r="X697" s="4">
        <v>0</v>
      </c>
      <c r="Y697" s="4">
        <v>11.8</v>
      </c>
      <c r="Z697" s="4">
        <v>876</v>
      </c>
      <c r="AA697" s="4">
        <v>913</v>
      </c>
      <c r="AB697" s="4">
        <v>838</v>
      </c>
      <c r="AC697" s="4">
        <v>47.9</v>
      </c>
      <c r="AD697" s="4">
        <v>5.56</v>
      </c>
      <c r="AE697" s="4">
        <v>0.13</v>
      </c>
      <c r="AF697" s="4">
        <v>989</v>
      </c>
      <c r="AG697" s="4">
        <v>-11</v>
      </c>
      <c r="AH697" s="4">
        <v>8</v>
      </c>
      <c r="AI697" s="4">
        <v>27</v>
      </c>
      <c r="AJ697" s="4">
        <v>190</v>
      </c>
      <c r="AK697" s="4">
        <v>140</v>
      </c>
      <c r="AL697" s="4">
        <v>1.9</v>
      </c>
      <c r="AM697" s="4">
        <v>195</v>
      </c>
      <c r="AN697" s="4" t="s">
        <v>155</v>
      </c>
      <c r="AO697" s="4">
        <v>2</v>
      </c>
      <c r="AP697" s="4">
        <v>0.92396990740740748</v>
      </c>
      <c r="AQ697" s="4">
        <v>47.160573999999997</v>
      </c>
      <c r="AR697" s="4">
        <v>-88.490522999999996</v>
      </c>
      <c r="AS697" s="4">
        <v>316</v>
      </c>
      <c r="AT697" s="4">
        <v>35.700000000000003</v>
      </c>
      <c r="AU697" s="4">
        <v>12</v>
      </c>
      <c r="AV697" s="4">
        <v>10</v>
      </c>
      <c r="AW697" s="4" t="s">
        <v>226</v>
      </c>
      <c r="AX697" s="4">
        <v>0.9</v>
      </c>
      <c r="AY697" s="4">
        <v>1.2</v>
      </c>
      <c r="AZ697" s="4">
        <v>1.8</v>
      </c>
      <c r="BA697" s="4">
        <v>14.023</v>
      </c>
      <c r="BB697" s="4">
        <v>13.57</v>
      </c>
      <c r="BC697" s="4">
        <v>0.97</v>
      </c>
      <c r="BD697" s="4">
        <v>15.182</v>
      </c>
      <c r="BE697" s="4">
        <v>2740.7489999999998</v>
      </c>
      <c r="BF697" s="4">
        <v>171.96600000000001</v>
      </c>
      <c r="BG697" s="4">
        <v>0.36299999999999999</v>
      </c>
      <c r="BH697" s="4">
        <v>0.45100000000000001</v>
      </c>
      <c r="BI697" s="4">
        <v>0.81499999999999995</v>
      </c>
      <c r="BJ697" s="4">
        <v>0.27400000000000002</v>
      </c>
      <c r="BK697" s="4">
        <v>0.34</v>
      </c>
      <c r="BL697" s="4">
        <v>0.61399999999999999</v>
      </c>
      <c r="BM697" s="4">
        <v>7.0838999999999999</v>
      </c>
      <c r="BQ697" s="4">
        <v>0</v>
      </c>
      <c r="BR697" s="4">
        <v>0.40016400000000002</v>
      </c>
      <c r="BS697" s="4">
        <v>-5</v>
      </c>
      <c r="BT697" s="4">
        <v>2.5101999999999999E-2</v>
      </c>
      <c r="BU697" s="4">
        <v>9.7790079999999993</v>
      </c>
      <c r="BV697" s="4">
        <v>0.50705999999999996</v>
      </c>
    </row>
    <row r="698" spans="1:74" x14ac:dyDescent="0.25">
      <c r="A698" s="2">
        <v>42068</v>
      </c>
      <c r="B698" s="3">
        <v>7.2916666666666659E-3</v>
      </c>
      <c r="C698" s="4">
        <v>14.035</v>
      </c>
      <c r="D698" s="4">
        <v>1.7674000000000001</v>
      </c>
      <c r="E698" s="4">
        <v>17674.071609999999</v>
      </c>
      <c r="F698" s="4">
        <v>17.8</v>
      </c>
      <c r="G698" s="4">
        <v>74.8</v>
      </c>
      <c r="H698" s="4">
        <v>1299.2</v>
      </c>
      <c r="J698" s="4">
        <v>0</v>
      </c>
      <c r="K698" s="4">
        <v>0.86480000000000001</v>
      </c>
      <c r="L698" s="4">
        <v>12.136900000000001</v>
      </c>
      <c r="M698" s="4">
        <v>1.5284</v>
      </c>
      <c r="N698" s="4">
        <v>15.3918</v>
      </c>
      <c r="O698" s="4">
        <v>64.721599999999995</v>
      </c>
      <c r="P698" s="4">
        <v>80.099999999999994</v>
      </c>
      <c r="Q698" s="4">
        <v>11.600300000000001</v>
      </c>
      <c r="R698" s="4">
        <v>48.778700000000001</v>
      </c>
      <c r="S698" s="4">
        <v>60.4</v>
      </c>
      <c r="T698" s="4">
        <v>1299.25</v>
      </c>
      <c r="W698" s="4">
        <v>0</v>
      </c>
      <c r="X698" s="4">
        <v>0</v>
      </c>
      <c r="Y698" s="4">
        <v>11.9</v>
      </c>
      <c r="Z698" s="4">
        <v>875</v>
      </c>
      <c r="AA698" s="4">
        <v>909</v>
      </c>
      <c r="AB698" s="4">
        <v>839</v>
      </c>
      <c r="AC698" s="4">
        <v>47</v>
      </c>
      <c r="AD698" s="4">
        <v>5.46</v>
      </c>
      <c r="AE698" s="4">
        <v>0.13</v>
      </c>
      <c r="AF698" s="4">
        <v>989</v>
      </c>
      <c r="AG698" s="4">
        <v>-11</v>
      </c>
      <c r="AH698" s="4">
        <v>8.1020000000000003</v>
      </c>
      <c r="AI698" s="4">
        <v>27</v>
      </c>
      <c r="AJ698" s="4">
        <v>190</v>
      </c>
      <c r="AK698" s="4">
        <v>140</v>
      </c>
      <c r="AL698" s="4">
        <v>2.1</v>
      </c>
      <c r="AM698" s="4">
        <v>195</v>
      </c>
      <c r="AN698" s="4" t="s">
        <v>155</v>
      </c>
      <c r="AO698" s="4">
        <v>2</v>
      </c>
      <c r="AP698" s="4">
        <v>0.9239814814814814</v>
      </c>
      <c r="AQ698" s="4">
        <v>47.160449999999997</v>
      </c>
      <c r="AR698" s="4">
        <v>-88.490487000000002</v>
      </c>
      <c r="AS698" s="4">
        <v>316</v>
      </c>
      <c r="AT698" s="4">
        <v>34.6</v>
      </c>
      <c r="AU698" s="4">
        <v>12</v>
      </c>
      <c r="AV698" s="4">
        <v>9</v>
      </c>
      <c r="AW698" s="4" t="s">
        <v>225</v>
      </c>
      <c r="AX698" s="4">
        <v>0.9</v>
      </c>
      <c r="AY698" s="4">
        <v>1.256456</v>
      </c>
      <c r="AZ698" s="4">
        <v>1.8564560000000001</v>
      </c>
      <c r="BA698" s="4">
        <v>14.023</v>
      </c>
      <c r="BB698" s="4">
        <v>13.21</v>
      </c>
      <c r="BC698" s="4">
        <v>0.94</v>
      </c>
      <c r="BD698" s="4">
        <v>15.635999999999999</v>
      </c>
      <c r="BE698" s="4">
        <v>2667.6550000000002</v>
      </c>
      <c r="BF698" s="4">
        <v>213.81800000000001</v>
      </c>
      <c r="BG698" s="4">
        <v>0.35399999999999998</v>
      </c>
      <c r="BH698" s="4">
        <v>1.49</v>
      </c>
      <c r="BI698" s="4">
        <v>1.8440000000000001</v>
      </c>
      <c r="BJ698" s="4">
        <v>0.26700000000000002</v>
      </c>
      <c r="BK698" s="4">
        <v>1.123</v>
      </c>
      <c r="BL698" s="4">
        <v>1.39</v>
      </c>
      <c r="BM698" s="4">
        <v>9.4435000000000002</v>
      </c>
      <c r="BQ698" s="4">
        <v>0</v>
      </c>
      <c r="BR698" s="4">
        <v>0.38481599999999999</v>
      </c>
      <c r="BS698" s="4">
        <v>-5</v>
      </c>
      <c r="BT698" s="4">
        <v>2.6408000000000001E-2</v>
      </c>
      <c r="BU698" s="4">
        <v>9.4039409999999997</v>
      </c>
      <c r="BV698" s="4">
        <v>0.53344199999999997</v>
      </c>
    </row>
    <row r="699" spans="1:74" x14ac:dyDescent="0.25">
      <c r="A699" s="2">
        <v>42068</v>
      </c>
      <c r="B699" s="3">
        <v>7.3032407407407412E-3</v>
      </c>
      <c r="C699" s="4">
        <v>14.173999999999999</v>
      </c>
      <c r="D699" s="4">
        <v>0.98119999999999996</v>
      </c>
      <c r="E699" s="4">
        <v>9812.1070230000005</v>
      </c>
      <c r="F699" s="4">
        <v>17.600000000000001</v>
      </c>
      <c r="G699" s="4">
        <v>87.9</v>
      </c>
      <c r="H699" s="4">
        <v>922.2</v>
      </c>
      <c r="J699" s="4">
        <v>0</v>
      </c>
      <c r="K699" s="4">
        <v>0.87109999999999999</v>
      </c>
      <c r="L699" s="4">
        <v>12.347</v>
      </c>
      <c r="M699" s="4">
        <v>0.85470000000000002</v>
      </c>
      <c r="N699" s="4">
        <v>15.332100000000001</v>
      </c>
      <c r="O699" s="4">
        <v>76.587299999999999</v>
      </c>
      <c r="P699" s="4">
        <v>91.9</v>
      </c>
      <c r="Q699" s="4">
        <v>11.555300000000001</v>
      </c>
      <c r="R699" s="4">
        <v>57.721499999999999</v>
      </c>
      <c r="S699" s="4">
        <v>69.3</v>
      </c>
      <c r="T699" s="4">
        <v>922.15980000000002</v>
      </c>
      <c r="W699" s="4">
        <v>0</v>
      </c>
      <c r="X699" s="4">
        <v>0</v>
      </c>
      <c r="Y699" s="4">
        <v>12.1</v>
      </c>
      <c r="Z699" s="4">
        <v>872</v>
      </c>
      <c r="AA699" s="4">
        <v>904</v>
      </c>
      <c r="AB699" s="4">
        <v>839</v>
      </c>
      <c r="AC699" s="4">
        <v>47</v>
      </c>
      <c r="AD699" s="4">
        <v>5.46</v>
      </c>
      <c r="AE699" s="4">
        <v>0.13</v>
      </c>
      <c r="AF699" s="4">
        <v>989</v>
      </c>
      <c r="AG699" s="4">
        <v>-11</v>
      </c>
      <c r="AH699" s="4">
        <v>9</v>
      </c>
      <c r="AI699" s="4">
        <v>27</v>
      </c>
      <c r="AJ699" s="4">
        <v>190.1</v>
      </c>
      <c r="AK699" s="4">
        <v>140.1</v>
      </c>
      <c r="AL699" s="4">
        <v>2.5</v>
      </c>
      <c r="AM699" s="4">
        <v>195</v>
      </c>
      <c r="AN699" s="4" t="s">
        <v>155</v>
      </c>
      <c r="AO699" s="4">
        <v>2</v>
      </c>
      <c r="AP699" s="4">
        <v>0.92399305555555555</v>
      </c>
      <c r="AQ699" s="4">
        <v>47.160325</v>
      </c>
      <c r="AR699" s="4">
        <v>-88.490448999999998</v>
      </c>
      <c r="AS699" s="4">
        <v>316</v>
      </c>
      <c r="AT699" s="4">
        <v>33.700000000000003</v>
      </c>
      <c r="AU699" s="4">
        <v>12</v>
      </c>
      <c r="AV699" s="4">
        <v>9</v>
      </c>
      <c r="AW699" s="4" t="s">
        <v>225</v>
      </c>
      <c r="AX699" s="4">
        <v>0.9</v>
      </c>
      <c r="AY699" s="4">
        <v>1.3</v>
      </c>
      <c r="AZ699" s="4">
        <v>1.9</v>
      </c>
      <c r="BA699" s="4">
        <v>14.023</v>
      </c>
      <c r="BB699" s="4">
        <v>13.87</v>
      </c>
      <c r="BC699" s="4">
        <v>0.99</v>
      </c>
      <c r="BD699" s="4">
        <v>14.8</v>
      </c>
      <c r="BE699" s="4">
        <v>2816.509</v>
      </c>
      <c r="BF699" s="4">
        <v>124.09399999999999</v>
      </c>
      <c r="BG699" s="4">
        <v>0.36599999999999999</v>
      </c>
      <c r="BH699" s="4">
        <v>1.83</v>
      </c>
      <c r="BI699" s="4">
        <v>2.1960000000000002</v>
      </c>
      <c r="BJ699" s="4">
        <v>0.27600000000000002</v>
      </c>
      <c r="BK699" s="4">
        <v>1.379</v>
      </c>
      <c r="BL699" s="4">
        <v>1.655</v>
      </c>
      <c r="BM699" s="4">
        <v>6.9562999999999997</v>
      </c>
      <c r="BQ699" s="4">
        <v>0</v>
      </c>
      <c r="BR699" s="4">
        <v>0.38934800000000003</v>
      </c>
      <c r="BS699" s="4">
        <v>-5</v>
      </c>
      <c r="BT699" s="4">
        <v>3.0408000000000001E-2</v>
      </c>
      <c r="BU699" s="4">
        <v>9.5146920000000001</v>
      </c>
      <c r="BV699" s="4">
        <v>0.61424199999999995</v>
      </c>
    </row>
    <row r="700" spans="1:74" x14ac:dyDescent="0.25">
      <c r="A700" s="2">
        <v>42068</v>
      </c>
      <c r="B700" s="3">
        <v>7.3148148148148148E-3</v>
      </c>
      <c r="C700" s="4">
        <v>14.282</v>
      </c>
      <c r="D700" s="4">
        <v>0.38650000000000001</v>
      </c>
      <c r="E700" s="4">
        <v>3865.0086660000002</v>
      </c>
      <c r="F700" s="4">
        <v>16.7</v>
      </c>
      <c r="G700" s="4">
        <v>33.299999999999997</v>
      </c>
      <c r="H700" s="4">
        <v>500.9</v>
      </c>
      <c r="J700" s="4">
        <v>0</v>
      </c>
      <c r="K700" s="4">
        <v>0.87590000000000001</v>
      </c>
      <c r="L700" s="4">
        <v>12.509499999999999</v>
      </c>
      <c r="M700" s="4">
        <v>0.33850000000000002</v>
      </c>
      <c r="N700" s="4">
        <v>14.630100000000001</v>
      </c>
      <c r="O700" s="4">
        <v>29.189299999999999</v>
      </c>
      <c r="P700" s="4">
        <v>43.8</v>
      </c>
      <c r="Q700" s="4">
        <v>11.026300000000001</v>
      </c>
      <c r="R700" s="4">
        <v>21.999099999999999</v>
      </c>
      <c r="S700" s="4">
        <v>33</v>
      </c>
      <c r="T700" s="4">
        <v>500.88959999999997</v>
      </c>
      <c r="W700" s="4">
        <v>0</v>
      </c>
      <c r="X700" s="4">
        <v>0</v>
      </c>
      <c r="Y700" s="4">
        <v>12.2</v>
      </c>
      <c r="Z700" s="4">
        <v>872</v>
      </c>
      <c r="AA700" s="4">
        <v>902</v>
      </c>
      <c r="AB700" s="4">
        <v>840</v>
      </c>
      <c r="AC700" s="4">
        <v>47</v>
      </c>
      <c r="AD700" s="4">
        <v>5.46</v>
      </c>
      <c r="AE700" s="4">
        <v>0.13</v>
      </c>
      <c r="AF700" s="4">
        <v>989</v>
      </c>
      <c r="AG700" s="4">
        <v>-11</v>
      </c>
      <c r="AH700" s="4">
        <v>9</v>
      </c>
      <c r="AI700" s="4">
        <v>27</v>
      </c>
      <c r="AJ700" s="4">
        <v>191</v>
      </c>
      <c r="AK700" s="4">
        <v>141</v>
      </c>
      <c r="AL700" s="4">
        <v>2.7</v>
      </c>
      <c r="AM700" s="4">
        <v>195</v>
      </c>
      <c r="AN700" s="4" t="s">
        <v>155</v>
      </c>
      <c r="AO700" s="4">
        <v>2</v>
      </c>
      <c r="AP700" s="4">
        <v>0.9240046296296297</v>
      </c>
      <c r="AQ700" s="4">
        <v>47.160269999999997</v>
      </c>
      <c r="AR700" s="4">
        <v>-88.490418000000005</v>
      </c>
      <c r="AS700" s="4">
        <v>316</v>
      </c>
      <c r="AT700" s="4">
        <v>33.700000000000003</v>
      </c>
      <c r="AU700" s="4">
        <v>12</v>
      </c>
      <c r="AV700" s="4">
        <v>9</v>
      </c>
      <c r="AW700" s="4" t="s">
        <v>225</v>
      </c>
      <c r="AX700" s="4">
        <v>0.9</v>
      </c>
      <c r="AY700" s="4">
        <v>1.3</v>
      </c>
      <c r="AZ700" s="4">
        <v>1.9</v>
      </c>
      <c r="BA700" s="4">
        <v>14.023</v>
      </c>
      <c r="BB700" s="4">
        <v>14.42</v>
      </c>
      <c r="BC700" s="4">
        <v>1.03</v>
      </c>
      <c r="BD700" s="4">
        <v>14.169</v>
      </c>
      <c r="BE700" s="4">
        <v>2941.4409999999998</v>
      </c>
      <c r="BF700" s="4">
        <v>50.664000000000001</v>
      </c>
      <c r="BG700" s="4">
        <v>0.36</v>
      </c>
      <c r="BH700" s="4">
        <v>0.71899999999999997</v>
      </c>
      <c r="BI700" s="4">
        <v>1.079</v>
      </c>
      <c r="BJ700" s="4">
        <v>0.27200000000000002</v>
      </c>
      <c r="BK700" s="4">
        <v>0.54200000000000004</v>
      </c>
      <c r="BL700" s="4">
        <v>0.81299999999999994</v>
      </c>
      <c r="BM700" s="4">
        <v>3.8948</v>
      </c>
      <c r="BQ700" s="4">
        <v>0</v>
      </c>
      <c r="BR700" s="4">
        <v>0.36814200000000002</v>
      </c>
      <c r="BS700" s="4">
        <v>-5</v>
      </c>
      <c r="BT700" s="4">
        <v>3.4102E-2</v>
      </c>
      <c r="BU700" s="4">
        <v>8.9964700000000004</v>
      </c>
      <c r="BV700" s="4">
        <v>0.68886000000000003</v>
      </c>
    </row>
    <row r="701" spans="1:74" x14ac:dyDescent="0.25">
      <c r="A701" s="2">
        <v>42068</v>
      </c>
      <c r="B701" s="3">
        <v>7.3263888888888892E-3</v>
      </c>
      <c r="C701" s="4">
        <v>14.137</v>
      </c>
      <c r="D701" s="4">
        <v>0.1208</v>
      </c>
      <c r="E701" s="4">
        <v>1207.7866879999999</v>
      </c>
      <c r="F701" s="4">
        <v>16.600000000000001</v>
      </c>
      <c r="G701" s="4">
        <v>29.4</v>
      </c>
      <c r="H701" s="4">
        <v>346.8</v>
      </c>
      <c r="J701" s="4">
        <v>0</v>
      </c>
      <c r="K701" s="4">
        <v>0.87949999999999995</v>
      </c>
      <c r="L701" s="4">
        <v>12.4328</v>
      </c>
      <c r="M701" s="4">
        <v>0.1062</v>
      </c>
      <c r="N701" s="4">
        <v>14.5992</v>
      </c>
      <c r="O701" s="4">
        <v>25.857099999999999</v>
      </c>
      <c r="P701" s="4">
        <v>40.5</v>
      </c>
      <c r="Q701" s="4">
        <v>11.003</v>
      </c>
      <c r="R701" s="4">
        <v>19.4877</v>
      </c>
      <c r="S701" s="4">
        <v>30.5</v>
      </c>
      <c r="T701" s="4">
        <v>346.84629999999999</v>
      </c>
      <c r="W701" s="4">
        <v>0</v>
      </c>
      <c r="X701" s="4">
        <v>0</v>
      </c>
      <c r="Y701" s="4">
        <v>12.2</v>
      </c>
      <c r="Z701" s="4">
        <v>874</v>
      </c>
      <c r="AA701" s="4">
        <v>903</v>
      </c>
      <c r="AB701" s="4">
        <v>843</v>
      </c>
      <c r="AC701" s="4">
        <v>47</v>
      </c>
      <c r="AD701" s="4">
        <v>5.46</v>
      </c>
      <c r="AE701" s="4">
        <v>0.13</v>
      </c>
      <c r="AF701" s="4">
        <v>989</v>
      </c>
      <c r="AG701" s="4">
        <v>-11</v>
      </c>
      <c r="AH701" s="4">
        <v>9</v>
      </c>
      <c r="AI701" s="4">
        <v>27</v>
      </c>
      <c r="AJ701" s="4">
        <v>191</v>
      </c>
      <c r="AK701" s="4">
        <v>141</v>
      </c>
      <c r="AL701" s="4">
        <v>2.7</v>
      </c>
      <c r="AM701" s="4">
        <v>195</v>
      </c>
      <c r="AN701" s="4" t="s">
        <v>155</v>
      </c>
      <c r="AO701" s="4">
        <v>2</v>
      </c>
      <c r="AP701" s="4">
        <v>0.9240046296296297</v>
      </c>
      <c r="AQ701" s="4">
        <v>47.160269999999997</v>
      </c>
      <c r="AR701" s="4">
        <v>-88.490418000000005</v>
      </c>
      <c r="AS701" s="4">
        <v>316</v>
      </c>
      <c r="AT701" s="4">
        <v>33.700000000000003</v>
      </c>
      <c r="AU701" s="4">
        <v>12</v>
      </c>
      <c r="AV701" s="4">
        <v>9</v>
      </c>
      <c r="AW701" s="4" t="s">
        <v>225</v>
      </c>
      <c r="AX701" s="4">
        <v>0.9</v>
      </c>
      <c r="AY701" s="4">
        <v>1.3</v>
      </c>
      <c r="AZ701" s="4">
        <v>1.9</v>
      </c>
      <c r="BA701" s="4">
        <v>14.023</v>
      </c>
      <c r="BB701" s="4">
        <v>14.86</v>
      </c>
      <c r="BC701" s="4">
        <v>1.06</v>
      </c>
      <c r="BD701" s="4">
        <v>13.705</v>
      </c>
      <c r="BE701" s="4">
        <v>2999.0839999999998</v>
      </c>
      <c r="BF701" s="4">
        <v>16.308</v>
      </c>
      <c r="BG701" s="4">
        <v>0.36899999999999999</v>
      </c>
      <c r="BH701" s="4">
        <v>0.65300000000000002</v>
      </c>
      <c r="BI701" s="4">
        <v>1.022</v>
      </c>
      <c r="BJ701" s="4">
        <v>0.27800000000000002</v>
      </c>
      <c r="BK701" s="4">
        <v>0.49199999999999999</v>
      </c>
      <c r="BL701" s="4">
        <v>0.77</v>
      </c>
      <c r="BM701" s="4">
        <v>2.7667999999999999</v>
      </c>
      <c r="BQ701" s="4">
        <v>0</v>
      </c>
      <c r="BR701" s="4">
        <v>0.38751000000000002</v>
      </c>
      <c r="BS701" s="4">
        <v>-5</v>
      </c>
      <c r="BT701" s="4">
        <v>3.5000000000000003E-2</v>
      </c>
      <c r="BU701" s="4">
        <v>9.4697759999999995</v>
      </c>
      <c r="BV701" s="4">
        <v>0.70699999999999996</v>
      </c>
    </row>
    <row r="702" spans="1:74" x14ac:dyDescent="0.25">
      <c r="A702" s="2">
        <v>42068</v>
      </c>
      <c r="B702" s="3">
        <v>7.3379629629629628E-3</v>
      </c>
      <c r="C702" s="4">
        <v>14.24</v>
      </c>
      <c r="D702" s="4">
        <v>4.7199999999999999E-2</v>
      </c>
      <c r="E702" s="4">
        <v>471.50519000000003</v>
      </c>
      <c r="F702" s="4">
        <v>20.100000000000001</v>
      </c>
      <c r="G702" s="4">
        <v>31.5</v>
      </c>
      <c r="H702" s="4">
        <v>320.7</v>
      </c>
      <c r="J702" s="4">
        <v>0</v>
      </c>
      <c r="K702" s="4">
        <v>0.87939999999999996</v>
      </c>
      <c r="L702" s="4">
        <v>12.521699999999999</v>
      </c>
      <c r="M702" s="4">
        <v>4.1500000000000002E-2</v>
      </c>
      <c r="N702" s="4">
        <v>17.656500000000001</v>
      </c>
      <c r="O702" s="4">
        <v>27.688500000000001</v>
      </c>
      <c r="P702" s="4">
        <v>45.3</v>
      </c>
      <c r="Q702" s="4">
        <v>13.3072</v>
      </c>
      <c r="R702" s="4">
        <v>20.867999999999999</v>
      </c>
      <c r="S702" s="4">
        <v>34.200000000000003</v>
      </c>
      <c r="T702" s="4">
        <v>320.7</v>
      </c>
      <c r="W702" s="4">
        <v>0</v>
      </c>
      <c r="X702" s="4">
        <v>0</v>
      </c>
      <c r="Y702" s="4">
        <v>12.2</v>
      </c>
      <c r="Z702" s="4">
        <v>875</v>
      </c>
      <c r="AA702" s="4">
        <v>904</v>
      </c>
      <c r="AB702" s="4">
        <v>844</v>
      </c>
      <c r="AC702" s="4">
        <v>47</v>
      </c>
      <c r="AD702" s="4">
        <v>5.46</v>
      </c>
      <c r="AE702" s="4">
        <v>0.13</v>
      </c>
      <c r="AF702" s="4">
        <v>989</v>
      </c>
      <c r="AG702" s="4">
        <v>-11</v>
      </c>
      <c r="AH702" s="4">
        <v>9</v>
      </c>
      <c r="AI702" s="4">
        <v>27</v>
      </c>
      <c r="AJ702" s="4">
        <v>191</v>
      </c>
      <c r="AK702" s="4">
        <v>141</v>
      </c>
      <c r="AL702" s="4">
        <v>2.7</v>
      </c>
      <c r="AM702" s="4">
        <v>195</v>
      </c>
      <c r="AN702" s="4" t="s">
        <v>155</v>
      </c>
      <c r="AO702" s="4">
        <v>2</v>
      </c>
      <c r="AP702" s="4">
        <v>0.9240046296296297</v>
      </c>
      <c r="AQ702" s="4">
        <v>47.160198000000001</v>
      </c>
      <c r="AR702" s="4">
        <v>-88.490378000000007</v>
      </c>
      <c r="AS702" s="4">
        <v>315.89999999999998</v>
      </c>
      <c r="AT702" s="4">
        <v>33.700000000000003</v>
      </c>
      <c r="AU702" s="4">
        <v>12</v>
      </c>
      <c r="AV702" s="4">
        <v>9</v>
      </c>
      <c r="AW702" s="4" t="s">
        <v>225</v>
      </c>
      <c r="AX702" s="4">
        <v>0.9</v>
      </c>
      <c r="AY702" s="4">
        <v>1.3</v>
      </c>
      <c r="AZ702" s="4">
        <v>1.9</v>
      </c>
      <c r="BA702" s="4">
        <v>14.023</v>
      </c>
      <c r="BB702" s="4">
        <v>14.84</v>
      </c>
      <c r="BC702" s="4">
        <v>1.06</v>
      </c>
      <c r="BD702" s="4">
        <v>13.72</v>
      </c>
      <c r="BE702" s="4">
        <v>3015.3530000000001</v>
      </c>
      <c r="BF702" s="4">
        <v>6.3550000000000004</v>
      </c>
      <c r="BG702" s="4">
        <v>0.44500000000000001</v>
      </c>
      <c r="BH702" s="4">
        <v>0.69799999999999995</v>
      </c>
      <c r="BI702" s="4">
        <v>1.1439999999999999</v>
      </c>
      <c r="BJ702" s="4">
        <v>0.33600000000000002</v>
      </c>
      <c r="BK702" s="4">
        <v>0.52600000000000002</v>
      </c>
      <c r="BL702" s="4">
        <v>0.86199999999999999</v>
      </c>
      <c r="BM702" s="4">
        <v>2.5537999999999998</v>
      </c>
      <c r="BQ702" s="4">
        <v>0</v>
      </c>
      <c r="BR702" s="4">
        <v>0.39383600000000002</v>
      </c>
      <c r="BS702" s="4">
        <v>-5</v>
      </c>
      <c r="BT702" s="4">
        <v>3.5102000000000001E-2</v>
      </c>
      <c r="BU702" s="4">
        <v>9.6243669999999995</v>
      </c>
      <c r="BV702" s="4">
        <v>0.70906000000000002</v>
      </c>
    </row>
    <row r="703" spans="1:74" x14ac:dyDescent="0.25">
      <c r="A703" s="2">
        <v>42068</v>
      </c>
      <c r="B703" s="3">
        <v>7.3495370370370372E-3</v>
      </c>
      <c r="C703" s="4">
        <v>14.223000000000001</v>
      </c>
      <c r="D703" s="4">
        <v>2.8000000000000001E-2</v>
      </c>
      <c r="E703" s="4">
        <v>280.32581499999998</v>
      </c>
      <c r="F703" s="4">
        <v>37.1</v>
      </c>
      <c r="G703" s="4">
        <v>59.3</v>
      </c>
      <c r="H703" s="4">
        <v>305.8</v>
      </c>
      <c r="J703" s="4">
        <v>0</v>
      </c>
      <c r="K703" s="4">
        <v>0.87970000000000004</v>
      </c>
      <c r="L703" s="4">
        <v>12.5129</v>
      </c>
      <c r="M703" s="4">
        <v>2.47E-2</v>
      </c>
      <c r="N703" s="4">
        <v>32.659700000000001</v>
      </c>
      <c r="O703" s="4">
        <v>52.191899999999997</v>
      </c>
      <c r="P703" s="4">
        <v>84.9</v>
      </c>
      <c r="Q703" s="4">
        <v>24.610700000000001</v>
      </c>
      <c r="R703" s="4">
        <v>39.329300000000003</v>
      </c>
      <c r="S703" s="4">
        <v>63.9</v>
      </c>
      <c r="T703" s="4">
        <v>305.76870000000002</v>
      </c>
      <c r="W703" s="4">
        <v>0</v>
      </c>
      <c r="X703" s="4">
        <v>0</v>
      </c>
      <c r="Y703" s="4">
        <v>12.3</v>
      </c>
      <c r="Z703" s="4">
        <v>874</v>
      </c>
      <c r="AA703" s="4">
        <v>903</v>
      </c>
      <c r="AB703" s="4">
        <v>843</v>
      </c>
      <c r="AC703" s="4">
        <v>47</v>
      </c>
      <c r="AD703" s="4">
        <v>5.41</v>
      </c>
      <c r="AE703" s="4">
        <v>0.12</v>
      </c>
      <c r="AF703" s="4">
        <v>989</v>
      </c>
      <c r="AG703" s="4">
        <v>-11.1</v>
      </c>
      <c r="AH703" s="4">
        <v>9</v>
      </c>
      <c r="AI703" s="4">
        <v>27</v>
      </c>
      <c r="AJ703" s="4">
        <v>191</v>
      </c>
      <c r="AK703" s="4">
        <v>141</v>
      </c>
      <c r="AL703" s="4">
        <v>3</v>
      </c>
      <c r="AM703" s="4">
        <v>195</v>
      </c>
      <c r="AN703" s="4" t="s">
        <v>155</v>
      </c>
      <c r="AO703" s="4">
        <v>2</v>
      </c>
      <c r="AP703" s="4">
        <v>0.92401620370370363</v>
      </c>
      <c r="AQ703" s="4">
        <v>47.159928999999998</v>
      </c>
      <c r="AR703" s="4">
        <v>-88.490224999999995</v>
      </c>
      <c r="AS703" s="4">
        <v>315.8</v>
      </c>
      <c r="AT703" s="4">
        <v>33.700000000000003</v>
      </c>
      <c r="AU703" s="4">
        <v>12</v>
      </c>
      <c r="AV703" s="4">
        <v>9</v>
      </c>
      <c r="AW703" s="4" t="s">
        <v>225</v>
      </c>
      <c r="AX703" s="4">
        <v>0.9</v>
      </c>
      <c r="AY703" s="4">
        <v>1.3</v>
      </c>
      <c r="AZ703" s="4">
        <v>1.9</v>
      </c>
      <c r="BA703" s="4">
        <v>14.023</v>
      </c>
      <c r="BB703" s="4">
        <v>14.88</v>
      </c>
      <c r="BC703" s="4">
        <v>1.06</v>
      </c>
      <c r="BD703" s="4">
        <v>13.670999999999999</v>
      </c>
      <c r="BE703" s="4">
        <v>3019.752</v>
      </c>
      <c r="BF703" s="4">
        <v>3.7879999999999998</v>
      </c>
      <c r="BG703" s="4">
        <v>0.82499999999999996</v>
      </c>
      <c r="BH703" s="4">
        <v>1.319</v>
      </c>
      <c r="BI703" s="4">
        <v>2.1440000000000001</v>
      </c>
      <c r="BJ703" s="4">
        <v>0.622</v>
      </c>
      <c r="BK703" s="4">
        <v>0.99399999999999999</v>
      </c>
      <c r="BL703" s="4">
        <v>1.6160000000000001</v>
      </c>
      <c r="BM703" s="4">
        <v>2.4401999999999999</v>
      </c>
      <c r="BQ703" s="4">
        <v>0</v>
      </c>
      <c r="BR703" s="4">
        <v>0.41489599999999999</v>
      </c>
      <c r="BS703" s="4">
        <v>-5</v>
      </c>
      <c r="BT703" s="4">
        <v>3.5897999999999999E-2</v>
      </c>
      <c r="BU703" s="4">
        <v>10.139021</v>
      </c>
      <c r="BV703" s="4">
        <v>0.72514000000000001</v>
      </c>
    </row>
    <row r="704" spans="1:74" x14ac:dyDescent="0.25">
      <c r="A704" s="2">
        <v>42068</v>
      </c>
      <c r="B704" s="3">
        <v>7.3611111111111108E-3</v>
      </c>
      <c r="C704" s="4">
        <v>14.311</v>
      </c>
      <c r="D704" s="4">
        <v>2.3E-2</v>
      </c>
      <c r="E704" s="4">
        <v>230.200501</v>
      </c>
      <c r="F704" s="4">
        <v>52.9</v>
      </c>
      <c r="G704" s="4">
        <v>71.599999999999994</v>
      </c>
      <c r="H704" s="4">
        <v>281.60000000000002</v>
      </c>
      <c r="J704" s="4">
        <v>0</v>
      </c>
      <c r="K704" s="4">
        <v>0.87909999999999999</v>
      </c>
      <c r="L704" s="4">
        <v>12.5817</v>
      </c>
      <c r="M704" s="4">
        <v>2.0199999999999999E-2</v>
      </c>
      <c r="N704" s="4">
        <v>46.462600000000002</v>
      </c>
      <c r="O704" s="4">
        <v>62.946199999999997</v>
      </c>
      <c r="P704" s="4">
        <v>109.4</v>
      </c>
      <c r="Q704" s="4">
        <v>34.965200000000003</v>
      </c>
      <c r="R704" s="4">
        <v>47.369799999999998</v>
      </c>
      <c r="S704" s="4">
        <v>82.3</v>
      </c>
      <c r="T704" s="4">
        <v>281.55340000000001</v>
      </c>
      <c r="W704" s="4">
        <v>0</v>
      </c>
      <c r="X704" s="4">
        <v>0</v>
      </c>
      <c r="Y704" s="4">
        <v>12.3</v>
      </c>
      <c r="Z704" s="4">
        <v>873</v>
      </c>
      <c r="AA704" s="4">
        <v>902</v>
      </c>
      <c r="AB704" s="4">
        <v>841</v>
      </c>
      <c r="AC704" s="4">
        <v>47</v>
      </c>
      <c r="AD704" s="4">
        <v>5.04</v>
      </c>
      <c r="AE704" s="4">
        <v>0.12</v>
      </c>
      <c r="AF704" s="4">
        <v>989</v>
      </c>
      <c r="AG704" s="4">
        <v>-12</v>
      </c>
      <c r="AH704" s="4">
        <v>9</v>
      </c>
      <c r="AI704" s="4">
        <v>27</v>
      </c>
      <c r="AJ704" s="4">
        <v>191</v>
      </c>
      <c r="AK704" s="4">
        <v>141</v>
      </c>
      <c r="AL704" s="4">
        <v>3.1</v>
      </c>
      <c r="AM704" s="4">
        <v>195</v>
      </c>
      <c r="AN704" s="4" t="s">
        <v>155</v>
      </c>
      <c r="AO704" s="4">
        <v>2</v>
      </c>
      <c r="AP704" s="4">
        <v>0.92405092592592597</v>
      </c>
      <c r="AQ704" s="4">
        <v>47.159692</v>
      </c>
      <c r="AR704" s="4">
        <v>-88.490088999999998</v>
      </c>
      <c r="AS704" s="4">
        <v>315.60000000000002</v>
      </c>
      <c r="AT704" s="4">
        <v>32.4</v>
      </c>
      <c r="AU704" s="4">
        <v>12</v>
      </c>
      <c r="AV704" s="4">
        <v>8</v>
      </c>
      <c r="AW704" s="4" t="s">
        <v>249</v>
      </c>
      <c r="AX704" s="4">
        <v>0.9</v>
      </c>
      <c r="AY704" s="4">
        <v>1.3</v>
      </c>
      <c r="AZ704" s="4">
        <v>1.9</v>
      </c>
      <c r="BA704" s="4">
        <v>14.023</v>
      </c>
      <c r="BB704" s="4">
        <v>14.8</v>
      </c>
      <c r="BC704" s="4">
        <v>1.06</v>
      </c>
      <c r="BD704" s="4">
        <v>13.747999999999999</v>
      </c>
      <c r="BE704" s="4">
        <v>3021.415</v>
      </c>
      <c r="BF704" s="4">
        <v>3.093</v>
      </c>
      <c r="BG704" s="4">
        <v>1.1679999999999999</v>
      </c>
      <c r="BH704" s="4">
        <v>1.583</v>
      </c>
      <c r="BI704" s="4">
        <v>2.7509999999999999</v>
      </c>
      <c r="BJ704" s="4">
        <v>0.879</v>
      </c>
      <c r="BK704" s="4">
        <v>1.1910000000000001</v>
      </c>
      <c r="BL704" s="4">
        <v>2.0710000000000002</v>
      </c>
      <c r="BM704" s="4">
        <v>2.2359</v>
      </c>
      <c r="BQ704" s="4">
        <v>0</v>
      </c>
      <c r="BR704" s="4">
        <v>0.45616600000000002</v>
      </c>
      <c r="BS704" s="4">
        <v>-5</v>
      </c>
      <c r="BT704" s="4">
        <v>3.5203999999999999E-2</v>
      </c>
      <c r="BU704" s="4">
        <v>11.147553</v>
      </c>
      <c r="BV704" s="4">
        <v>0.711117</v>
      </c>
    </row>
    <row r="705" spans="1:74" x14ac:dyDescent="0.25">
      <c r="A705" s="2">
        <v>42068</v>
      </c>
      <c r="B705" s="3">
        <v>7.3726851851851861E-3</v>
      </c>
      <c r="C705" s="4">
        <v>14.715</v>
      </c>
      <c r="D705" s="4">
        <v>0.1023</v>
      </c>
      <c r="E705" s="4">
        <v>1022.636656</v>
      </c>
      <c r="F705" s="4">
        <v>76.2</v>
      </c>
      <c r="G705" s="4">
        <v>86.3</v>
      </c>
      <c r="H705" s="4">
        <v>337</v>
      </c>
      <c r="J705" s="4">
        <v>0.14000000000000001</v>
      </c>
      <c r="K705" s="4">
        <v>0.87529999999999997</v>
      </c>
      <c r="L705" s="4">
        <v>12.879899999999999</v>
      </c>
      <c r="M705" s="4">
        <v>8.9499999999999996E-2</v>
      </c>
      <c r="N705" s="4">
        <v>66.663600000000002</v>
      </c>
      <c r="O705" s="4">
        <v>75.549499999999995</v>
      </c>
      <c r="P705" s="4">
        <v>142.19999999999999</v>
      </c>
      <c r="Q705" s="4">
        <v>50.167299999999997</v>
      </c>
      <c r="R705" s="4">
        <v>56.854199999999999</v>
      </c>
      <c r="S705" s="4">
        <v>107</v>
      </c>
      <c r="T705" s="4">
        <v>336.99419999999998</v>
      </c>
      <c r="W705" s="4">
        <v>0</v>
      </c>
      <c r="X705" s="4">
        <v>0.1215</v>
      </c>
      <c r="Y705" s="4">
        <v>12.4</v>
      </c>
      <c r="Z705" s="4">
        <v>872</v>
      </c>
      <c r="AA705" s="4">
        <v>902</v>
      </c>
      <c r="AB705" s="4">
        <v>840</v>
      </c>
      <c r="AC705" s="4">
        <v>47</v>
      </c>
      <c r="AD705" s="4">
        <v>5.04</v>
      </c>
      <c r="AE705" s="4">
        <v>0.12</v>
      </c>
      <c r="AF705" s="4">
        <v>989</v>
      </c>
      <c r="AG705" s="4">
        <v>-12</v>
      </c>
      <c r="AH705" s="4">
        <v>9</v>
      </c>
      <c r="AI705" s="4">
        <v>27</v>
      </c>
      <c r="AJ705" s="4">
        <v>191</v>
      </c>
      <c r="AK705" s="4">
        <v>141</v>
      </c>
      <c r="AL705" s="4">
        <v>3.1</v>
      </c>
      <c r="AM705" s="4">
        <v>195</v>
      </c>
      <c r="AN705" s="4" t="s">
        <v>155</v>
      </c>
      <c r="AO705" s="4">
        <v>2</v>
      </c>
      <c r="AP705" s="4">
        <v>0.9240624999999999</v>
      </c>
      <c r="AQ705" s="4">
        <v>47.159554999999997</v>
      </c>
      <c r="AR705" s="4">
        <v>-88.490380999999999</v>
      </c>
      <c r="AS705" s="4">
        <v>315.39999999999998</v>
      </c>
      <c r="AT705" s="4">
        <v>31.4</v>
      </c>
      <c r="AU705" s="4">
        <v>12</v>
      </c>
      <c r="AV705" s="4">
        <v>0</v>
      </c>
      <c r="AW705" s="4" t="s">
        <v>234</v>
      </c>
      <c r="AX705" s="4">
        <v>0.9</v>
      </c>
      <c r="AY705" s="4">
        <v>1.3565</v>
      </c>
      <c r="AZ705" s="4">
        <v>1.9</v>
      </c>
      <c r="BA705" s="4">
        <v>14.023</v>
      </c>
      <c r="BB705" s="4">
        <v>14.34</v>
      </c>
      <c r="BC705" s="4">
        <v>1.02</v>
      </c>
      <c r="BD705" s="4">
        <v>14.244999999999999</v>
      </c>
      <c r="BE705" s="4">
        <v>3004.0189999999998</v>
      </c>
      <c r="BF705" s="4">
        <v>13.288</v>
      </c>
      <c r="BG705" s="4">
        <v>1.6279999999999999</v>
      </c>
      <c r="BH705" s="4">
        <v>1.845</v>
      </c>
      <c r="BI705" s="4">
        <v>3.4729999999999999</v>
      </c>
      <c r="BJ705" s="4">
        <v>1.2250000000000001</v>
      </c>
      <c r="BK705" s="4">
        <v>1.389</v>
      </c>
      <c r="BL705" s="4">
        <v>2.6139999999999999</v>
      </c>
      <c r="BM705" s="4">
        <v>2.5992000000000002</v>
      </c>
      <c r="BQ705" s="4">
        <v>20.597999999999999</v>
      </c>
      <c r="BR705" s="4">
        <v>0.438079</v>
      </c>
      <c r="BS705" s="4">
        <v>-5</v>
      </c>
      <c r="BT705" s="4">
        <v>3.6999999999999998E-2</v>
      </c>
      <c r="BU705" s="4">
        <v>10.705557000000001</v>
      </c>
      <c r="BV705" s="4">
        <v>0.74739999999999995</v>
      </c>
    </row>
    <row r="706" spans="1:74" x14ac:dyDescent="0.25">
      <c r="A706" s="2">
        <v>42068</v>
      </c>
      <c r="B706" s="3">
        <v>7.3842592592592597E-3</v>
      </c>
      <c r="C706" s="4">
        <v>14.932</v>
      </c>
      <c r="D706" s="4">
        <v>0.69979999999999998</v>
      </c>
      <c r="E706" s="4">
        <v>6998.258664</v>
      </c>
      <c r="F706" s="4">
        <v>118.5</v>
      </c>
      <c r="G706" s="4">
        <v>115.2</v>
      </c>
      <c r="H706" s="4">
        <v>667.5</v>
      </c>
      <c r="J706" s="4">
        <v>0.3</v>
      </c>
      <c r="K706" s="4">
        <v>0.86819999999999997</v>
      </c>
      <c r="L706" s="4">
        <v>12.963900000000001</v>
      </c>
      <c r="M706" s="4">
        <v>0.60760000000000003</v>
      </c>
      <c r="N706" s="4">
        <v>102.9101</v>
      </c>
      <c r="O706" s="4">
        <v>100.04730000000001</v>
      </c>
      <c r="P706" s="4">
        <v>203</v>
      </c>
      <c r="Q706" s="4">
        <v>77.454499999999996</v>
      </c>
      <c r="R706" s="4">
        <v>75.299700000000001</v>
      </c>
      <c r="S706" s="4">
        <v>152.80000000000001</v>
      </c>
      <c r="T706" s="4">
        <v>667.51379999999995</v>
      </c>
      <c r="W706" s="4">
        <v>0</v>
      </c>
      <c r="X706" s="4">
        <v>0.26040000000000002</v>
      </c>
      <c r="Y706" s="4">
        <v>12.4</v>
      </c>
      <c r="Z706" s="4">
        <v>871</v>
      </c>
      <c r="AA706" s="4">
        <v>902</v>
      </c>
      <c r="AB706" s="4">
        <v>839</v>
      </c>
      <c r="AC706" s="4">
        <v>47</v>
      </c>
      <c r="AD706" s="4">
        <v>5.07</v>
      </c>
      <c r="AE706" s="4">
        <v>0.12</v>
      </c>
      <c r="AF706" s="4">
        <v>990</v>
      </c>
      <c r="AG706" s="4">
        <v>-11.9</v>
      </c>
      <c r="AH706" s="4">
        <v>9</v>
      </c>
      <c r="AI706" s="4">
        <v>27</v>
      </c>
      <c r="AJ706" s="4">
        <v>191</v>
      </c>
      <c r="AK706" s="4">
        <v>141</v>
      </c>
      <c r="AL706" s="4">
        <v>3.1</v>
      </c>
      <c r="AM706" s="4">
        <v>195</v>
      </c>
      <c r="AN706" s="4" t="s">
        <v>155</v>
      </c>
      <c r="AO706" s="4">
        <v>2</v>
      </c>
      <c r="AP706" s="4">
        <v>0.92407407407407405</v>
      </c>
      <c r="AQ706" s="4">
        <v>47.159419999999997</v>
      </c>
      <c r="AR706" s="4">
        <v>-88.490632000000005</v>
      </c>
      <c r="AS706" s="4">
        <v>315.3</v>
      </c>
      <c r="AT706" s="4">
        <v>31.4</v>
      </c>
      <c r="AU706" s="4">
        <v>12</v>
      </c>
      <c r="AV706" s="4">
        <v>8</v>
      </c>
      <c r="AW706" s="4" t="s">
        <v>241</v>
      </c>
      <c r="AX706" s="4">
        <v>0.9</v>
      </c>
      <c r="AY706" s="4">
        <v>1.4</v>
      </c>
      <c r="AZ706" s="4">
        <v>1.9</v>
      </c>
      <c r="BA706" s="4">
        <v>14.023</v>
      </c>
      <c r="BB706" s="4">
        <v>13.53</v>
      </c>
      <c r="BC706" s="4">
        <v>0.97</v>
      </c>
      <c r="BD706" s="4">
        <v>15.185</v>
      </c>
      <c r="BE706" s="4">
        <v>2882.3719999999998</v>
      </c>
      <c r="BF706" s="4">
        <v>85.977999999999994</v>
      </c>
      <c r="BG706" s="4">
        <v>2.3959999999999999</v>
      </c>
      <c r="BH706" s="4">
        <v>2.3290000000000002</v>
      </c>
      <c r="BI706" s="4">
        <v>4.726</v>
      </c>
      <c r="BJ706" s="4">
        <v>1.8029999999999999</v>
      </c>
      <c r="BK706" s="4">
        <v>1.7529999999999999</v>
      </c>
      <c r="BL706" s="4">
        <v>3.5569999999999999</v>
      </c>
      <c r="BM706" s="4">
        <v>4.9078999999999997</v>
      </c>
      <c r="BQ706" s="4">
        <v>42.104999999999997</v>
      </c>
      <c r="BR706" s="4">
        <v>0.41192200000000001</v>
      </c>
      <c r="BS706" s="4">
        <v>-5</v>
      </c>
      <c r="BT706" s="4">
        <v>3.6796000000000002E-2</v>
      </c>
      <c r="BU706" s="4">
        <v>10.066343</v>
      </c>
      <c r="BV706" s="4">
        <v>0.74327900000000002</v>
      </c>
    </row>
    <row r="707" spans="1:74" x14ac:dyDescent="0.25">
      <c r="A707" s="2">
        <v>42068</v>
      </c>
      <c r="B707" s="3">
        <v>7.3958333333333341E-3</v>
      </c>
      <c r="C707" s="4">
        <v>14.552</v>
      </c>
      <c r="D707" s="4">
        <v>1.2605999999999999</v>
      </c>
      <c r="E707" s="4">
        <v>12606.454250000001</v>
      </c>
      <c r="F707" s="4">
        <v>125.5</v>
      </c>
      <c r="G707" s="4">
        <v>86.1</v>
      </c>
      <c r="H707" s="4">
        <v>1643.7</v>
      </c>
      <c r="J707" s="4">
        <v>0.54</v>
      </c>
      <c r="K707" s="4">
        <v>0.86519999999999997</v>
      </c>
      <c r="L707" s="4">
        <v>12.5907</v>
      </c>
      <c r="M707" s="4">
        <v>1.0907</v>
      </c>
      <c r="N707" s="4">
        <v>108.5716</v>
      </c>
      <c r="O707" s="4">
        <v>74.455100000000002</v>
      </c>
      <c r="P707" s="4">
        <v>183</v>
      </c>
      <c r="Q707" s="4">
        <v>81.812799999999996</v>
      </c>
      <c r="R707" s="4">
        <v>56.104700000000001</v>
      </c>
      <c r="S707" s="4">
        <v>137.9</v>
      </c>
      <c r="T707" s="4">
        <v>1643.6911</v>
      </c>
      <c r="W707" s="4">
        <v>0</v>
      </c>
      <c r="X707" s="4">
        <v>0.46899999999999997</v>
      </c>
      <c r="Y707" s="4">
        <v>12.3</v>
      </c>
      <c r="Z707" s="4">
        <v>869</v>
      </c>
      <c r="AA707" s="4">
        <v>901</v>
      </c>
      <c r="AB707" s="4">
        <v>839</v>
      </c>
      <c r="AC707" s="4">
        <v>47</v>
      </c>
      <c r="AD707" s="4">
        <v>5.41</v>
      </c>
      <c r="AE707" s="4">
        <v>0.12</v>
      </c>
      <c r="AF707" s="4">
        <v>990</v>
      </c>
      <c r="AG707" s="4">
        <v>-11.1</v>
      </c>
      <c r="AH707" s="4">
        <v>9</v>
      </c>
      <c r="AI707" s="4">
        <v>27</v>
      </c>
      <c r="AJ707" s="4">
        <v>191</v>
      </c>
      <c r="AK707" s="4">
        <v>141.1</v>
      </c>
      <c r="AL707" s="4">
        <v>2.9</v>
      </c>
      <c r="AM707" s="4">
        <v>195</v>
      </c>
      <c r="AN707" s="4" t="s">
        <v>155</v>
      </c>
      <c r="AO707" s="4">
        <v>2</v>
      </c>
      <c r="AP707" s="4">
        <v>0.9240856481481482</v>
      </c>
      <c r="AQ707" s="4">
        <v>47.159292999999998</v>
      </c>
      <c r="AR707" s="4">
        <v>-88.490635999999995</v>
      </c>
      <c r="AS707" s="4">
        <v>315.2</v>
      </c>
      <c r="AT707" s="4">
        <v>32.6</v>
      </c>
      <c r="AU707" s="4">
        <v>12</v>
      </c>
      <c r="AV707" s="4">
        <v>8</v>
      </c>
      <c r="AW707" s="4" t="s">
        <v>241</v>
      </c>
      <c r="AX707" s="4">
        <v>0.9</v>
      </c>
      <c r="AY707" s="4">
        <v>1.4</v>
      </c>
      <c r="AZ707" s="4">
        <v>1.9</v>
      </c>
      <c r="BA707" s="4">
        <v>14.023</v>
      </c>
      <c r="BB707" s="4">
        <v>13.23</v>
      </c>
      <c r="BC707" s="4">
        <v>0.94</v>
      </c>
      <c r="BD707" s="4">
        <v>15.579000000000001</v>
      </c>
      <c r="BE707" s="4">
        <v>2757.2849999999999</v>
      </c>
      <c r="BF707" s="4">
        <v>152.029</v>
      </c>
      <c r="BG707" s="4">
        <v>2.4900000000000002</v>
      </c>
      <c r="BH707" s="4">
        <v>1.708</v>
      </c>
      <c r="BI707" s="4">
        <v>4.1970000000000001</v>
      </c>
      <c r="BJ707" s="4">
        <v>1.8759999999999999</v>
      </c>
      <c r="BK707" s="4">
        <v>1.2869999999999999</v>
      </c>
      <c r="BL707" s="4">
        <v>3.1629999999999998</v>
      </c>
      <c r="BM707" s="4">
        <v>11.903499999999999</v>
      </c>
      <c r="BQ707" s="4">
        <v>74.683999999999997</v>
      </c>
      <c r="BR707" s="4">
        <v>0.33179599999999998</v>
      </c>
      <c r="BS707" s="4">
        <v>-5</v>
      </c>
      <c r="BT707" s="4">
        <v>3.5203999999999999E-2</v>
      </c>
      <c r="BU707" s="4">
        <v>8.1082649999999994</v>
      </c>
      <c r="BV707" s="4">
        <v>0.711121</v>
      </c>
    </row>
    <row r="708" spans="1:74" x14ac:dyDescent="0.25">
      <c r="A708" s="2">
        <v>42068</v>
      </c>
      <c r="B708" s="3">
        <v>7.4074074074074068E-3</v>
      </c>
      <c r="C708" s="4">
        <v>14.288</v>
      </c>
      <c r="D708" s="4">
        <v>1.5086999999999999</v>
      </c>
      <c r="E708" s="4">
        <v>15086.548220000001</v>
      </c>
      <c r="F708" s="4">
        <v>126.2</v>
      </c>
      <c r="G708" s="4">
        <v>29.2</v>
      </c>
      <c r="H708" s="4">
        <v>1400.2</v>
      </c>
      <c r="J708" s="4">
        <v>0.6</v>
      </c>
      <c r="K708" s="4">
        <v>0.86529999999999996</v>
      </c>
      <c r="L708" s="4">
        <v>12.3634</v>
      </c>
      <c r="M708" s="4">
        <v>1.3055000000000001</v>
      </c>
      <c r="N708" s="4">
        <v>109.20610000000001</v>
      </c>
      <c r="O708" s="4">
        <v>25.265999999999998</v>
      </c>
      <c r="P708" s="4">
        <v>134.5</v>
      </c>
      <c r="Q708" s="4">
        <v>82.182299999999998</v>
      </c>
      <c r="R708" s="4">
        <v>19.0137</v>
      </c>
      <c r="S708" s="4">
        <v>101.2</v>
      </c>
      <c r="T708" s="4">
        <v>1400.2008000000001</v>
      </c>
      <c r="W708" s="4">
        <v>0</v>
      </c>
      <c r="X708" s="4">
        <v>0.51919999999999999</v>
      </c>
      <c r="Y708" s="4">
        <v>12.4</v>
      </c>
      <c r="Z708" s="4">
        <v>865</v>
      </c>
      <c r="AA708" s="4">
        <v>897</v>
      </c>
      <c r="AB708" s="4">
        <v>836</v>
      </c>
      <c r="AC708" s="4">
        <v>47</v>
      </c>
      <c r="AD708" s="4">
        <v>5.04</v>
      </c>
      <c r="AE708" s="4">
        <v>0.12</v>
      </c>
      <c r="AF708" s="4">
        <v>989</v>
      </c>
      <c r="AG708" s="4">
        <v>-12</v>
      </c>
      <c r="AH708" s="4">
        <v>9</v>
      </c>
      <c r="AI708" s="4">
        <v>27</v>
      </c>
      <c r="AJ708" s="4">
        <v>191</v>
      </c>
      <c r="AK708" s="4">
        <v>142</v>
      </c>
      <c r="AL708" s="4">
        <v>3.2</v>
      </c>
      <c r="AM708" s="4">
        <v>195</v>
      </c>
      <c r="AN708" s="4" t="s">
        <v>155</v>
      </c>
      <c r="AO708" s="4">
        <v>2</v>
      </c>
      <c r="AP708" s="4">
        <v>0.92409722222222224</v>
      </c>
      <c r="AQ708" s="4">
        <v>47.159272000000001</v>
      </c>
      <c r="AR708" s="4">
        <v>-88.490189999999998</v>
      </c>
      <c r="AS708" s="4">
        <v>315.10000000000002</v>
      </c>
      <c r="AT708" s="4">
        <v>33.299999999999997</v>
      </c>
      <c r="AU708" s="4">
        <v>12</v>
      </c>
      <c r="AV708" s="4">
        <v>8</v>
      </c>
      <c r="AW708" s="4" t="s">
        <v>241</v>
      </c>
      <c r="AX708" s="4">
        <v>0.9</v>
      </c>
      <c r="AY708" s="4">
        <v>1.4</v>
      </c>
      <c r="AZ708" s="4">
        <v>1.9</v>
      </c>
      <c r="BA708" s="4">
        <v>14.023</v>
      </c>
      <c r="BB708" s="4">
        <v>13.24</v>
      </c>
      <c r="BC708" s="4">
        <v>0.94</v>
      </c>
      <c r="BD708" s="4">
        <v>15.564</v>
      </c>
      <c r="BE708" s="4">
        <v>2714.7570000000001</v>
      </c>
      <c r="BF708" s="4">
        <v>182.447</v>
      </c>
      <c r="BG708" s="4">
        <v>2.5110000000000001</v>
      </c>
      <c r="BH708" s="4">
        <v>0.58099999999999996</v>
      </c>
      <c r="BI708" s="4">
        <v>3.0920000000000001</v>
      </c>
      <c r="BJ708" s="4">
        <v>1.89</v>
      </c>
      <c r="BK708" s="4">
        <v>0.437</v>
      </c>
      <c r="BL708" s="4">
        <v>2.327</v>
      </c>
      <c r="BM708" s="4">
        <v>10.167199999999999</v>
      </c>
      <c r="BQ708" s="4">
        <v>82.893000000000001</v>
      </c>
      <c r="BR708" s="4">
        <v>0.31898399999999999</v>
      </c>
      <c r="BS708" s="4">
        <v>-5</v>
      </c>
      <c r="BT708" s="4">
        <v>3.6796000000000002E-2</v>
      </c>
      <c r="BU708" s="4">
        <v>7.795172</v>
      </c>
      <c r="BV708" s="4">
        <v>0.74327900000000002</v>
      </c>
    </row>
    <row r="709" spans="1:74" x14ac:dyDescent="0.25">
      <c r="A709" s="2">
        <v>42068</v>
      </c>
      <c r="B709" s="3">
        <v>7.4189814814814813E-3</v>
      </c>
      <c r="C709" s="4">
        <v>14.05</v>
      </c>
      <c r="D709" s="4">
        <v>1.7157</v>
      </c>
      <c r="E709" s="4">
        <v>17157.176869999999</v>
      </c>
      <c r="F709" s="4">
        <v>103.4</v>
      </c>
      <c r="G709" s="4">
        <v>20.3</v>
      </c>
      <c r="H709" s="4">
        <v>1168.7</v>
      </c>
      <c r="J709" s="4">
        <v>0.6</v>
      </c>
      <c r="K709" s="4">
        <v>0.86539999999999995</v>
      </c>
      <c r="L709" s="4">
        <v>12.1594</v>
      </c>
      <c r="M709" s="4">
        <v>1.4849000000000001</v>
      </c>
      <c r="N709" s="4">
        <v>89.444199999999995</v>
      </c>
      <c r="O709" s="4">
        <v>17.5685</v>
      </c>
      <c r="P709" s="4">
        <v>107</v>
      </c>
      <c r="Q709" s="4">
        <v>67.3095</v>
      </c>
      <c r="R709" s="4">
        <v>13.220800000000001</v>
      </c>
      <c r="S709" s="4">
        <v>80.5</v>
      </c>
      <c r="T709" s="4">
        <v>1168.6757</v>
      </c>
      <c r="W709" s="4">
        <v>0</v>
      </c>
      <c r="X709" s="4">
        <v>0.51929999999999998</v>
      </c>
      <c r="Y709" s="4">
        <v>12.3</v>
      </c>
      <c r="Z709" s="4">
        <v>863</v>
      </c>
      <c r="AA709" s="4">
        <v>897</v>
      </c>
      <c r="AB709" s="4">
        <v>834</v>
      </c>
      <c r="AC709" s="4">
        <v>47</v>
      </c>
      <c r="AD709" s="4">
        <v>5.03</v>
      </c>
      <c r="AE709" s="4">
        <v>0.12</v>
      </c>
      <c r="AF709" s="4">
        <v>990</v>
      </c>
      <c r="AG709" s="4">
        <v>-12</v>
      </c>
      <c r="AH709" s="4">
        <v>9</v>
      </c>
      <c r="AI709" s="4">
        <v>27</v>
      </c>
      <c r="AJ709" s="4">
        <v>191.1</v>
      </c>
      <c r="AK709" s="4">
        <v>142</v>
      </c>
      <c r="AL709" s="4">
        <v>2.9</v>
      </c>
      <c r="AM709" s="4">
        <v>195</v>
      </c>
      <c r="AN709" s="4" t="s">
        <v>155</v>
      </c>
      <c r="AO709" s="4">
        <v>2</v>
      </c>
      <c r="AP709" s="4">
        <v>0.92410879629629628</v>
      </c>
      <c r="AQ709" s="4">
        <v>47.159264</v>
      </c>
      <c r="AR709" s="4">
        <v>-88.489720000000005</v>
      </c>
      <c r="AS709" s="4">
        <v>315.10000000000002</v>
      </c>
      <c r="AT709" s="4">
        <v>33</v>
      </c>
      <c r="AU709" s="4">
        <v>12</v>
      </c>
      <c r="AV709" s="4">
        <v>8</v>
      </c>
      <c r="AW709" s="4" t="s">
        <v>236</v>
      </c>
      <c r="AX709" s="4">
        <v>0.9</v>
      </c>
      <c r="AY709" s="4">
        <v>1.4</v>
      </c>
      <c r="AZ709" s="4">
        <v>1.9</v>
      </c>
      <c r="BA709" s="4">
        <v>14.023</v>
      </c>
      <c r="BB709" s="4">
        <v>13.26</v>
      </c>
      <c r="BC709" s="4">
        <v>0.95</v>
      </c>
      <c r="BD709" s="4">
        <v>15.548</v>
      </c>
      <c r="BE709" s="4">
        <v>2679.2510000000002</v>
      </c>
      <c r="BF709" s="4">
        <v>208.239</v>
      </c>
      <c r="BG709" s="4">
        <v>2.0640000000000001</v>
      </c>
      <c r="BH709" s="4">
        <v>0.40500000000000003</v>
      </c>
      <c r="BI709" s="4">
        <v>2.4689999999999999</v>
      </c>
      <c r="BJ709" s="4">
        <v>1.5529999999999999</v>
      </c>
      <c r="BK709" s="4">
        <v>0.30499999999999999</v>
      </c>
      <c r="BL709" s="4">
        <v>1.8580000000000001</v>
      </c>
      <c r="BM709" s="4">
        <v>8.5155999999999992</v>
      </c>
      <c r="BQ709" s="4">
        <v>83.192999999999998</v>
      </c>
      <c r="BR709" s="4">
        <v>0.222714</v>
      </c>
      <c r="BS709" s="4">
        <v>-5</v>
      </c>
      <c r="BT709" s="4">
        <v>3.5203999999999999E-2</v>
      </c>
      <c r="BU709" s="4">
        <v>5.4425730000000003</v>
      </c>
      <c r="BV709" s="4">
        <v>0.711121</v>
      </c>
    </row>
    <row r="710" spans="1:74" x14ac:dyDescent="0.25">
      <c r="A710" s="2">
        <v>42068</v>
      </c>
      <c r="B710" s="3">
        <v>7.4305555555555548E-3</v>
      </c>
      <c r="C710" s="4">
        <v>13.051</v>
      </c>
      <c r="D710" s="4">
        <v>3.2292999999999998</v>
      </c>
      <c r="E710" s="4">
        <v>32293.23129</v>
      </c>
      <c r="F710" s="4">
        <v>79.7</v>
      </c>
      <c r="G710" s="4">
        <v>13.3</v>
      </c>
      <c r="H710" s="4">
        <v>2958</v>
      </c>
      <c r="J710" s="4">
        <v>0.5</v>
      </c>
      <c r="K710" s="4">
        <v>0.8579</v>
      </c>
      <c r="L710" s="4">
        <v>11.1967</v>
      </c>
      <c r="M710" s="4">
        <v>2.7704</v>
      </c>
      <c r="N710" s="4">
        <v>68.412899999999993</v>
      </c>
      <c r="O710" s="4">
        <v>11.445499999999999</v>
      </c>
      <c r="P710" s="4">
        <v>79.900000000000006</v>
      </c>
      <c r="Q710" s="4">
        <v>51.482799999999997</v>
      </c>
      <c r="R710" s="4">
        <v>8.6130999999999993</v>
      </c>
      <c r="S710" s="4">
        <v>60.1</v>
      </c>
      <c r="T710" s="4">
        <v>2958.0335</v>
      </c>
      <c r="W710" s="4">
        <v>0</v>
      </c>
      <c r="X710" s="4">
        <v>0.43169999999999997</v>
      </c>
      <c r="Y710" s="4">
        <v>12.4</v>
      </c>
      <c r="Z710" s="4">
        <v>862</v>
      </c>
      <c r="AA710" s="4">
        <v>895</v>
      </c>
      <c r="AB710" s="4">
        <v>835</v>
      </c>
      <c r="AC710" s="4">
        <v>47</v>
      </c>
      <c r="AD710" s="4">
        <v>5.03</v>
      </c>
      <c r="AE710" s="4">
        <v>0.12</v>
      </c>
      <c r="AF710" s="4">
        <v>990</v>
      </c>
      <c r="AG710" s="4">
        <v>-12</v>
      </c>
      <c r="AH710" s="4">
        <v>9</v>
      </c>
      <c r="AI710" s="4">
        <v>27</v>
      </c>
      <c r="AJ710" s="4">
        <v>192</v>
      </c>
      <c r="AK710" s="4">
        <v>142</v>
      </c>
      <c r="AL710" s="4">
        <v>3</v>
      </c>
      <c r="AM710" s="4">
        <v>195</v>
      </c>
      <c r="AN710" s="4" t="s">
        <v>155</v>
      </c>
      <c r="AO710" s="4">
        <v>2</v>
      </c>
      <c r="AP710" s="4">
        <v>0.92412037037037031</v>
      </c>
      <c r="AQ710" s="4">
        <v>47.159191999999997</v>
      </c>
      <c r="AR710" s="4">
        <v>-88.489530000000002</v>
      </c>
      <c r="AS710" s="4">
        <v>314.89999999999998</v>
      </c>
      <c r="AT710" s="4">
        <v>32.799999999999997</v>
      </c>
      <c r="AU710" s="4">
        <v>12</v>
      </c>
      <c r="AV710" s="4">
        <v>8</v>
      </c>
      <c r="AW710" s="4" t="s">
        <v>236</v>
      </c>
      <c r="AX710" s="4">
        <v>0.9</v>
      </c>
      <c r="AY710" s="4">
        <v>1.5129999999999999</v>
      </c>
      <c r="AZ710" s="4">
        <v>2.0129999999999999</v>
      </c>
      <c r="BA710" s="4">
        <v>14.023</v>
      </c>
      <c r="BB710" s="4">
        <v>12.52</v>
      </c>
      <c r="BC710" s="4">
        <v>0.89</v>
      </c>
      <c r="BD710" s="4">
        <v>16.565000000000001</v>
      </c>
      <c r="BE710" s="4">
        <v>2380.0459999999998</v>
      </c>
      <c r="BF710" s="4">
        <v>374.81200000000001</v>
      </c>
      <c r="BG710" s="4">
        <v>1.5229999999999999</v>
      </c>
      <c r="BH710" s="4">
        <v>0.255</v>
      </c>
      <c r="BI710" s="4">
        <v>1.778</v>
      </c>
      <c r="BJ710" s="4">
        <v>1.1459999999999999</v>
      </c>
      <c r="BK710" s="4">
        <v>0.192</v>
      </c>
      <c r="BL710" s="4">
        <v>1.3380000000000001</v>
      </c>
      <c r="BM710" s="4">
        <v>20.792999999999999</v>
      </c>
      <c r="BQ710" s="4">
        <v>66.73</v>
      </c>
      <c r="BR710" s="4">
        <v>0.22369600000000001</v>
      </c>
      <c r="BS710" s="4">
        <v>-5</v>
      </c>
      <c r="BT710" s="4">
        <v>3.6999999999999998E-2</v>
      </c>
      <c r="BU710" s="4">
        <v>5.4665710000000001</v>
      </c>
      <c r="BV710" s="4">
        <v>0.74739999999999995</v>
      </c>
    </row>
    <row r="711" spans="1:74" x14ac:dyDescent="0.25">
      <c r="A711" s="2">
        <v>42068</v>
      </c>
      <c r="B711" s="3">
        <v>7.4421296296296293E-3</v>
      </c>
      <c r="C711" s="4">
        <v>11.8</v>
      </c>
      <c r="D711" s="4">
        <v>5.7926000000000002</v>
      </c>
      <c r="E711" s="4">
        <v>57926.400000000001</v>
      </c>
      <c r="F711" s="4">
        <v>73.3</v>
      </c>
      <c r="G711" s="4">
        <v>13.2</v>
      </c>
      <c r="H711" s="4">
        <v>9989.6</v>
      </c>
      <c r="J711" s="4">
        <v>0.36</v>
      </c>
      <c r="K711" s="4">
        <v>0.83709999999999996</v>
      </c>
      <c r="L711" s="4">
        <v>9.8778000000000006</v>
      </c>
      <c r="M711" s="4">
        <v>4.8491</v>
      </c>
      <c r="N711" s="4">
        <v>61.392299999999999</v>
      </c>
      <c r="O711" s="4">
        <v>11.0504</v>
      </c>
      <c r="P711" s="4">
        <v>72.400000000000006</v>
      </c>
      <c r="Q711" s="4">
        <v>46.206400000000002</v>
      </c>
      <c r="R711" s="4">
        <v>8.3170000000000002</v>
      </c>
      <c r="S711" s="4">
        <v>54.5</v>
      </c>
      <c r="T711" s="4">
        <v>9989.6088</v>
      </c>
      <c r="W711" s="4">
        <v>0</v>
      </c>
      <c r="X711" s="4">
        <v>0.3029</v>
      </c>
      <c r="Y711" s="4">
        <v>12.4</v>
      </c>
      <c r="Z711" s="4">
        <v>860</v>
      </c>
      <c r="AA711" s="4">
        <v>892</v>
      </c>
      <c r="AB711" s="4">
        <v>834</v>
      </c>
      <c r="AC711" s="4">
        <v>47</v>
      </c>
      <c r="AD711" s="4">
        <v>5.07</v>
      </c>
      <c r="AE711" s="4">
        <v>0.12</v>
      </c>
      <c r="AF711" s="4">
        <v>990</v>
      </c>
      <c r="AG711" s="4">
        <v>-11.9</v>
      </c>
      <c r="AH711" s="4">
        <v>9</v>
      </c>
      <c r="AI711" s="4">
        <v>27</v>
      </c>
      <c r="AJ711" s="4">
        <v>192</v>
      </c>
      <c r="AK711" s="4">
        <v>142</v>
      </c>
      <c r="AL711" s="4">
        <v>3.1</v>
      </c>
      <c r="AM711" s="4">
        <v>195</v>
      </c>
      <c r="AN711" s="4" t="s">
        <v>155</v>
      </c>
      <c r="AO711" s="4">
        <v>2</v>
      </c>
      <c r="AP711" s="4">
        <v>0.92413194444444446</v>
      </c>
      <c r="AQ711" s="4">
        <v>47.159106999999999</v>
      </c>
      <c r="AR711" s="4">
        <v>-88.489380999999995</v>
      </c>
      <c r="AS711" s="4">
        <v>314.7</v>
      </c>
      <c r="AT711" s="4">
        <v>32.6</v>
      </c>
      <c r="AU711" s="4">
        <v>12</v>
      </c>
      <c r="AV711" s="4">
        <v>8</v>
      </c>
      <c r="AW711" s="4" t="s">
        <v>236</v>
      </c>
      <c r="AX711" s="4">
        <v>0.9</v>
      </c>
      <c r="AY711" s="4">
        <v>1.6</v>
      </c>
      <c r="AZ711" s="4">
        <v>2.1</v>
      </c>
      <c r="BA711" s="4">
        <v>14.023</v>
      </c>
      <c r="BB711" s="4">
        <v>10.85</v>
      </c>
      <c r="BC711" s="4">
        <v>0.77</v>
      </c>
      <c r="BD711" s="4">
        <v>19.459</v>
      </c>
      <c r="BE711" s="4">
        <v>1903.8219999999999</v>
      </c>
      <c r="BF711" s="4">
        <v>594.84199999999998</v>
      </c>
      <c r="BG711" s="4">
        <v>1.2390000000000001</v>
      </c>
      <c r="BH711" s="4">
        <v>0.223</v>
      </c>
      <c r="BI711" s="4">
        <v>1.462</v>
      </c>
      <c r="BJ711" s="4">
        <v>0.93300000000000005</v>
      </c>
      <c r="BK711" s="4">
        <v>0.16800000000000001</v>
      </c>
      <c r="BL711" s="4">
        <v>1.1000000000000001</v>
      </c>
      <c r="BM711" s="4">
        <v>63.669899999999998</v>
      </c>
      <c r="BQ711" s="4">
        <v>42.445999999999998</v>
      </c>
      <c r="BR711" s="4">
        <v>0.178734</v>
      </c>
      <c r="BS711" s="4">
        <v>-5</v>
      </c>
      <c r="BT711" s="4">
        <v>3.6796000000000002E-2</v>
      </c>
      <c r="BU711" s="4">
        <v>4.3678119999999998</v>
      </c>
      <c r="BV711" s="4">
        <v>0.74327900000000002</v>
      </c>
    </row>
    <row r="712" spans="1:74" x14ac:dyDescent="0.25">
      <c r="A712" s="2">
        <v>42068</v>
      </c>
      <c r="B712" s="3">
        <v>7.4537037037037028E-3</v>
      </c>
      <c r="C712" s="4">
        <v>10.837</v>
      </c>
      <c r="D712" s="4">
        <v>7.0168999999999997</v>
      </c>
      <c r="E712" s="4">
        <v>70168.860759999996</v>
      </c>
      <c r="F712" s="4">
        <v>43.9</v>
      </c>
      <c r="G712" s="4">
        <v>11.9</v>
      </c>
      <c r="H712" s="4">
        <v>11331.6</v>
      </c>
      <c r="J712" s="4">
        <v>0.2</v>
      </c>
      <c r="K712" s="4">
        <v>0.83140000000000003</v>
      </c>
      <c r="L712" s="4">
        <v>9.0104000000000006</v>
      </c>
      <c r="M712" s="4">
        <v>5.8341000000000003</v>
      </c>
      <c r="N712" s="4">
        <v>36.461100000000002</v>
      </c>
      <c r="O712" s="4">
        <v>9.8946000000000005</v>
      </c>
      <c r="P712" s="4">
        <v>46.4</v>
      </c>
      <c r="Q712" s="4">
        <v>27.474699999999999</v>
      </c>
      <c r="R712" s="4">
        <v>7.4558999999999997</v>
      </c>
      <c r="S712" s="4">
        <v>34.9</v>
      </c>
      <c r="T712" s="4">
        <v>11331.626099999999</v>
      </c>
      <c r="W712" s="4">
        <v>0</v>
      </c>
      <c r="X712" s="4">
        <v>0.16800000000000001</v>
      </c>
      <c r="Y712" s="4">
        <v>12.3</v>
      </c>
      <c r="Z712" s="4">
        <v>862</v>
      </c>
      <c r="AA712" s="4">
        <v>890</v>
      </c>
      <c r="AB712" s="4">
        <v>833</v>
      </c>
      <c r="AC712" s="4">
        <v>47</v>
      </c>
      <c r="AD712" s="4">
        <v>5.41</v>
      </c>
      <c r="AE712" s="4">
        <v>0.12</v>
      </c>
      <c r="AF712" s="4">
        <v>990</v>
      </c>
      <c r="AG712" s="4">
        <v>-11.1</v>
      </c>
      <c r="AH712" s="4">
        <v>9</v>
      </c>
      <c r="AI712" s="4">
        <v>27</v>
      </c>
      <c r="AJ712" s="4">
        <v>192</v>
      </c>
      <c r="AK712" s="4">
        <v>142</v>
      </c>
      <c r="AL712" s="4">
        <v>3.1</v>
      </c>
      <c r="AM712" s="4">
        <v>195</v>
      </c>
      <c r="AN712" s="4" t="s">
        <v>155</v>
      </c>
      <c r="AO712" s="4">
        <v>2</v>
      </c>
      <c r="AP712" s="4">
        <v>0.92414351851851861</v>
      </c>
      <c r="AQ712" s="4">
        <v>47.159014999999997</v>
      </c>
      <c r="AR712" s="4">
        <v>-88.489234999999994</v>
      </c>
      <c r="AS712" s="4">
        <v>314.39999999999998</v>
      </c>
      <c r="AT712" s="4">
        <v>28.3</v>
      </c>
      <c r="AU712" s="4">
        <v>12</v>
      </c>
      <c r="AV712" s="4">
        <v>8</v>
      </c>
      <c r="AW712" s="4" t="s">
        <v>236</v>
      </c>
      <c r="AX712" s="4">
        <v>0.9</v>
      </c>
      <c r="AY712" s="4">
        <v>1.6</v>
      </c>
      <c r="AZ712" s="4">
        <v>2.1</v>
      </c>
      <c r="BA712" s="4">
        <v>14.023</v>
      </c>
      <c r="BB712" s="4">
        <v>10.46</v>
      </c>
      <c r="BC712" s="4">
        <v>0.75</v>
      </c>
      <c r="BD712" s="4">
        <v>20.274000000000001</v>
      </c>
      <c r="BE712" s="4">
        <v>1709.1849999999999</v>
      </c>
      <c r="BF712" s="4">
        <v>704.35799999999995</v>
      </c>
      <c r="BG712" s="4">
        <v>0.72399999999999998</v>
      </c>
      <c r="BH712" s="4">
        <v>0.19700000000000001</v>
      </c>
      <c r="BI712" s="4">
        <v>0.92100000000000004</v>
      </c>
      <c r="BJ712" s="4">
        <v>0.54600000000000004</v>
      </c>
      <c r="BK712" s="4">
        <v>0.14799999999999999</v>
      </c>
      <c r="BL712" s="4">
        <v>0.69399999999999995</v>
      </c>
      <c r="BM712" s="4">
        <v>71.081299999999999</v>
      </c>
      <c r="BQ712" s="4">
        <v>23.164000000000001</v>
      </c>
      <c r="BR712" s="4">
        <v>0.19042999999999999</v>
      </c>
      <c r="BS712" s="4">
        <v>-5</v>
      </c>
      <c r="BT712" s="4">
        <v>3.5408000000000002E-2</v>
      </c>
      <c r="BU712" s="4">
        <v>4.6536330000000001</v>
      </c>
      <c r="BV712" s="4">
        <v>0.71524200000000004</v>
      </c>
    </row>
    <row r="713" spans="1:74" x14ac:dyDescent="0.25">
      <c r="A713" s="2">
        <v>42068</v>
      </c>
      <c r="B713" s="3">
        <v>7.4652777777777781E-3</v>
      </c>
      <c r="C713" s="4">
        <v>10.547000000000001</v>
      </c>
      <c r="D713" s="4">
        <v>7.5510000000000002</v>
      </c>
      <c r="E713" s="4">
        <v>75509.959279999995</v>
      </c>
      <c r="F713" s="4">
        <v>30.4</v>
      </c>
      <c r="G713" s="4">
        <v>11.6</v>
      </c>
      <c r="H713" s="4">
        <v>9810.1</v>
      </c>
      <c r="J713" s="4">
        <v>0.1</v>
      </c>
      <c r="K713" s="4">
        <v>0.83</v>
      </c>
      <c r="L713" s="4">
        <v>8.7538999999999998</v>
      </c>
      <c r="M713" s="4">
        <v>6.2675000000000001</v>
      </c>
      <c r="N713" s="4">
        <v>25.2545</v>
      </c>
      <c r="O713" s="4">
        <v>9.6292000000000009</v>
      </c>
      <c r="P713" s="4">
        <v>34.9</v>
      </c>
      <c r="Q713" s="4">
        <v>19.004799999999999</v>
      </c>
      <c r="R713" s="4">
        <v>7.2462999999999997</v>
      </c>
      <c r="S713" s="4">
        <v>26.3</v>
      </c>
      <c r="T713" s="4">
        <v>9810.0604000000003</v>
      </c>
      <c r="W713" s="4">
        <v>0</v>
      </c>
      <c r="X713" s="4">
        <v>8.3000000000000004E-2</v>
      </c>
      <c r="Y713" s="4">
        <v>12.4</v>
      </c>
      <c r="Z713" s="4">
        <v>861</v>
      </c>
      <c r="AA713" s="4">
        <v>890</v>
      </c>
      <c r="AB713" s="4">
        <v>832</v>
      </c>
      <c r="AC713" s="4">
        <v>47</v>
      </c>
      <c r="AD713" s="4">
        <v>5.03</v>
      </c>
      <c r="AE713" s="4">
        <v>0.12</v>
      </c>
      <c r="AF713" s="4">
        <v>990</v>
      </c>
      <c r="AG713" s="4">
        <v>-12</v>
      </c>
      <c r="AH713" s="4">
        <v>9</v>
      </c>
      <c r="AI713" s="4">
        <v>27</v>
      </c>
      <c r="AJ713" s="4">
        <v>192</v>
      </c>
      <c r="AK713" s="4">
        <v>141.9</v>
      </c>
      <c r="AL713" s="4">
        <v>3.3</v>
      </c>
      <c r="AM713" s="4">
        <v>195</v>
      </c>
      <c r="AN713" s="4" t="s">
        <v>155</v>
      </c>
      <c r="AO713" s="4">
        <v>2</v>
      </c>
      <c r="AP713" s="4">
        <v>0.92416666666666669</v>
      </c>
      <c r="AQ713" s="4">
        <v>47.158974999999998</v>
      </c>
      <c r="AR713" s="4">
        <v>-88.489166999999995</v>
      </c>
      <c r="AS713" s="4">
        <v>314.2</v>
      </c>
      <c r="AT713" s="4">
        <v>24.9</v>
      </c>
      <c r="AU713" s="4">
        <v>12</v>
      </c>
      <c r="AV713" s="4">
        <v>9</v>
      </c>
      <c r="AW713" s="4" t="s">
        <v>236</v>
      </c>
      <c r="AX713" s="4">
        <v>0.95645599999999997</v>
      </c>
      <c r="AY713" s="4">
        <v>1.261261</v>
      </c>
      <c r="AZ713" s="4">
        <v>1.8177179999999999</v>
      </c>
      <c r="BA713" s="4">
        <v>14.023</v>
      </c>
      <c r="BB713" s="4">
        <v>10.36</v>
      </c>
      <c r="BC713" s="4">
        <v>0.74</v>
      </c>
      <c r="BD713" s="4">
        <v>20.478999999999999</v>
      </c>
      <c r="BE713" s="4">
        <v>1657.942</v>
      </c>
      <c r="BF713" s="4">
        <v>755.50900000000001</v>
      </c>
      <c r="BG713" s="4">
        <v>0.501</v>
      </c>
      <c r="BH713" s="4">
        <v>0.191</v>
      </c>
      <c r="BI713" s="4">
        <v>0.69199999999999995</v>
      </c>
      <c r="BJ713" s="4">
        <v>0.377</v>
      </c>
      <c r="BK713" s="4">
        <v>0.14399999999999999</v>
      </c>
      <c r="BL713" s="4">
        <v>0.52100000000000002</v>
      </c>
      <c r="BM713" s="4">
        <v>61.441400000000002</v>
      </c>
      <c r="BQ713" s="4">
        <v>11.43</v>
      </c>
      <c r="BR713" s="4">
        <v>0.158694</v>
      </c>
      <c r="BS713" s="4">
        <v>-5</v>
      </c>
      <c r="BT713" s="4">
        <v>3.8693999999999999E-2</v>
      </c>
      <c r="BU713" s="4">
        <v>3.878085</v>
      </c>
      <c r="BV713" s="4">
        <v>0.78161899999999995</v>
      </c>
    </row>
    <row r="714" spans="1:74" x14ac:dyDescent="0.25">
      <c r="A714" s="2">
        <v>42068</v>
      </c>
      <c r="B714" s="3">
        <v>7.4768518518518526E-3</v>
      </c>
      <c r="C714" s="4">
        <v>11.015000000000001</v>
      </c>
      <c r="D714" s="4">
        <v>6.7996999999999996</v>
      </c>
      <c r="E714" s="4">
        <v>67996.937090000007</v>
      </c>
      <c r="F714" s="4">
        <v>22</v>
      </c>
      <c r="G714" s="4">
        <v>11.5</v>
      </c>
      <c r="H714" s="4">
        <v>8974.6</v>
      </c>
      <c r="J714" s="4">
        <v>0.1</v>
      </c>
      <c r="K714" s="4">
        <v>0.83450000000000002</v>
      </c>
      <c r="L714" s="4">
        <v>9.1919000000000004</v>
      </c>
      <c r="M714" s="4">
        <v>5.6741000000000001</v>
      </c>
      <c r="N714" s="4">
        <v>18.395499999999998</v>
      </c>
      <c r="O714" s="4">
        <v>9.5969999999999995</v>
      </c>
      <c r="P714" s="4">
        <v>28</v>
      </c>
      <c r="Q714" s="4">
        <v>13.8432</v>
      </c>
      <c r="R714" s="4">
        <v>7.2220000000000004</v>
      </c>
      <c r="S714" s="4">
        <v>21.1</v>
      </c>
      <c r="T714" s="4">
        <v>8974.5920000000006</v>
      </c>
      <c r="W714" s="4">
        <v>0</v>
      </c>
      <c r="X714" s="4">
        <v>8.3400000000000002E-2</v>
      </c>
      <c r="Y714" s="4">
        <v>12.4</v>
      </c>
      <c r="Z714" s="4">
        <v>863</v>
      </c>
      <c r="AA714" s="4">
        <v>890</v>
      </c>
      <c r="AB714" s="4">
        <v>833</v>
      </c>
      <c r="AC714" s="4">
        <v>47</v>
      </c>
      <c r="AD714" s="4">
        <v>5.03</v>
      </c>
      <c r="AE714" s="4">
        <v>0.12</v>
      </c>
      <c r="AF714" s="4">
        <v>990</v>
      </c>
      <c r="AG714" s="4">
        <v>-12</v>
      </c>
      <c r="AH714" s="4">
        <v>9</v>
      </c>
      <c r="AI714" s="4">
        <v>27</v>
      </c>
      <c r="AJ714" s="4">
        <v>191.9</v>
      </c>
      <c r="AK714" s="4">
        <v>141</v>
      </c>
      <c r="AL714" s="4">
        <v>3</v>
      </c>
      <c r="AM714" s="4">
        <v>195</v>
      </c>
      <c r="AN714" s="4" t="s">
        <v>155</v>
      </c>
      <c r="AO714" s="4">
        <v>2</v>
      </c>
      <c r="AP714" s="4">
        <v>0.92416666666666669</v>
      </c>
      <c r="AQ714" s="4">
        <v>47.158937000000002</v>
      </c>
      <c r="AR714" s="4">
        <v>-88.489108000000002</v>
      </c>
      <c r="AS714" s="4">
        <v>314.10000000000002</v>
      </c>
      <c r="AT714" s="4">
        <v>17.399999999999999</v>
      </c>
      <c r="AU714" s="4">
        <v>12</v>
      </c>
      <c r="AV714" s="4">
        <v>9</v>
      </c>
      <c r="AW714" s="4" t="s">
        <v>250</v>
      </c>
      <c r="AX714" s="4">
        <v>1</v>
      </c>
      <c r="AY714" s="4">
        <v>1</v>
      </c>
      <c r="AZ714" s="4">
        <v>1.6</v>
      </c>
      <c r="BA714" s="4">
        <v>14.023</v>
      </c>
      <c r="BB714" s="4">
        <v>10.66</v>
      </c>
      <c r="BC714" s="4">
        <v>0.76</v>
      </c>
      <c r="BD714" s="4">
        <v>19.837</v>
      </c>
      <c r="BE714" s="4">
        <v>1767.364</v>
      </c>
      <c r="BF714" s="4">
        <v>694.37800000000004</v>
      </c>
      <c r="BG714" s="4">
        <v>0.37</v>
      </c>
      <c r="BH714" s="4">
        <v>0.193</v>
      </c>
      <c r="BI714" s="4">
        <v>0.56399999999999995</v>
      </c>
      <c r="BJ714" s="4">
        <v>0.27900000000000003</v>
      </c>
      <c r="BK714" s="4">
        <v>0.14499999999999999</v>
      </c>
      <c r="BL714" s="4">
        <v>0.42399999999999999</v>
      </c>
      <c r="BM714" s="4">
        <v>57.063200000000002</v>
      </c>
      <c r="BQ714" s="4">
        <v>11.666</v>
      </c>
      <c r="BR714" s="4">
        <v>0.158142</v>
      </c>
      <c r="BS714" s="4">
        <v>-5</v>
      </c>
      <c r="BT714" s="4">
        <v>3.5999999999999997E-2</v>
      </c>
      <c r="BU714" s="4">
        <v>3.864595</v>
      </c>
      <c r="BV714" s="4">
        <v>0.72719999999999996</v>
      </c>
    </row>
    <row r="715" spans="1:74" x14ac:dyDescent="0.25">
      <c r="A715" s="2">
        <v>42068</v>
      </c>
      <c r="B715" s="3">
        <v>7.4884259259259262E-3</v>
      </c>
      <c r="C715" s="4">
        <v>12.581</v>
      </c>
      <c r="D715" s="4">
        <v>4.1924999999999999</v>
      </c>
      <c r="E715" s="4">
        <v>41925.020850000001</v>
      </c>
      <c r="F715" s="4">
        <v>16.7</v>
      </c>
      <c r="G715" s="4">
        <v>11.4</v>
      </c>
      <c r="H715" s="4">
        <v>3972</v>
      </c>
      <c r="J715" s="4">
        <v>0</v>
      </c>
      <c r="K715" s="4">
        <v>0.8518</v>
      </c>
      <c r="L715" s="4">
        <v>10.7163</v>
      </c>
      <c r="M715" s="4">
        <v>3.5710999999999999</v>
      </c>
      <c r="N715" s="4">
        <v>14.238</v>
      </c>
      <c r="O715" s="4">
        <v>9.7108000000000008</v>
      </c>
      <c r="P715" s="4">
        <v>23.9</v>
      </c>
      <c r="Q715" s="4">
        <v>10.714499999999999</v>
      </c>
      <c r="R715" s="4">
        <v>7.3076999999999996</v>
      </c>
      <c r="S715" s="4">
        <v>18</v>
      </c>
      <c r="T715" s="4">
        <v>3972.0133999999998</v>
      </c>
      <c r="W715" s="4">
        <v>0</v>
      </c>
      <c r="X715" s="4">
        <v>0</v>
      </c>
      <c r="Y715" s="4">
        <v>12.4</v>
      </c>
      <c r="Z715" s="4">
        <v>863</v>
      </c>
      <c r="AA715" s="4">
        <v>889</v>
      </c>
      <c r="AB715" s="4">
        <v>832</v>
      </c>
      <c r="AC715" s="4">
        <v>47</v>
      </c>
      <c r="AD715" s="4">
        <v>5.03</v>
      </c>
      <c r="AE715" s="4">
        <v>0.12</v>
      </c>
      <c r="AF715" s="4">
        <v>990</v>
      </c>
      <c r="AG715" s="4">
        <v>-12</v>
      </c>
      <c r="AH715" s="4">
        <v>9</v>
      </c>
      <c r="AI715" s="4">
        <v>27</v>
      </c>
      <c r="AJ715" s="4">
        <v>191</v>
      </c>
      <c r="AK715" s="4">
        <v>141</v>
      </c>
      <c r="AL715" s="4">
        <v>3</v>
      </c>
      <c r="AM715" s="4">
        <v>195</v>
      </c>
      <c r="AN715" s="4" t="s">
        <v>155</v>
      </c>
      <c r="AO715" s="4">
        <v>2</v>
      </c>
      <c r="AP715" s="4">
        <v>0.92417824074074073</v>
      </c>
      <c r="AQ715" s="4">
        <v>47.158974000000001</v>
      </c>
      <c r="AR715" s="4">
        <v>-88.489125999999999</v>
      </c>
      <c r="AS715" s="4">
        <v>314.3</v>
      </c>
      <c r="AT715" s="4">
        <v>8.1999999999999993</v>
      </c>
      <c r="AU715" s="4">
        <v>12</v>
      </c>
      <c r="AV715" s="4">
        <v>9</v>
      </c>
      <c r="AW715" s="4" t="s">
        <v>250</v>
      </c>
      <c r="AX715" s="4">
        <v>1.113</v>
      </c>
      <c r="AY715" s="4">
        <v>1.113</v>
      </c>
      <c r="AZ715" s="4">
        <v>1.9390000000000001</v>
      </c>
      <c r="BA715" s="4">
        <v>14.023</v>
      </c>
      <c r="BB715" s="4">
        <v>11.98</v>
      </c>
      <c r="BC715" s="4">
        <v>0.85</v>
      </c>
      <c r="BD715" s="4">
        <v>17.402000000000001</v>
      </c>
      <c r="BE715" s="4">
        <v>2212.3139999999999</v>
      </c>
      <c r="BF715" s="4">
        <v>469.22399999999999</v>
      </c>
      <c r="BG715" s="4">
        <v>0.308</v>
      </c>
      <c r="BH715" s="4">
        <v>0.21</v>
      </c>
      <c r="BI715" s="4">
        <v>0.51800000000000002</v>
      </c>
      <c r="BJ715" s="4">
        <v>0.23200000000000001</v>
      </c>
      <c r="BK715" s="4">
        <v>0.158</v>
      </c>
      <c r="BL715" s="4">
        <v>0.39</v>
      </c>
      <c r="BM715" s="4">
        <v>27.116499999999998</v>
      </c>
      <c r="BQ715" s="4">
        <v>0</v>
      </c>
      <c r="BR715" s="4">
        <v>0.180978</v>
      </c>
      <c r="BS715" s="4">
        <v>-5</v>
      </c>
      <c r="BT715" s="4">
        <v>3.6102000000000002E-2</v>
      </c>
      <c r="BU715" s="4">
        <v>4.4226489999999998</v>
      </c>
      <c r="BV715" s="4">
        <v>0.72926000000000002</v>
      </c>
    </row>
    <row r="716" spans="1:74" x14ac:dyDescent="0.25">
      <c r="A716" s="2">
        <v>42068</v>
      </c>
      <c r="B716" s="3">
        <v>7.5000000000000006E-3</v>
      </c>
      <c r="C716" s="4">
        <v>13.121</v>
      </c>
      <c r="D716" s="4">
        <v>2.6570999999999998</v>
      </c>
      <c r="E716" s="4">
        <v>26570.558799999999</v>
      </c>
      <c r="F716" s="4">
        <v>14.7</v>
      </c>
      <c r="G716" s="4">
        <v>10.199999999999999</v>
      </c>
      <c r="H716" s="4">
        <v>2076.9</v>
      </c>
      <c r="J716" s="4">
        <v>0</v>
      </c>
      <c r="K716" s="4">
        <v>0.86329999999999996</v>
      </c>
      <c r="L716" s="4">
        <v>11.3276</v>
      </c>
      <c r="M716" s="4">
        <v>2.294</v>
      </c>
      <c r="N716" s="4">
        <v>12.6943</v>
      </c>
      <c r="O716" s="4">
        <v>8.8112999999999992</v>
      </c>
      <c r="P716" s="4">
        <v>21.5</v>
      </c>
      <c r="Q716" s="4">
        <v>9.5528999999999993</v>
      </c>
      <c r="R716" s="4">
        <v>6.6307999999999998</v>
      </c>
      <c r="S716" s="4">
        <v>16.2</v>
      </c>
      <c r="T716" s="4">
        <v>2076.9137000000001</v>
      </c>
      <c r="W716" s="4">
        <v>0</v>
      </c>
      <c r="X716" s="4">
        <v>0</v>
      </c>
      <c r="Y716" s="4">
        <v>12.4</v>
      </c>
      <c r="Z716" s="4">
        <v>862</v>
      </c>
      <c r="AA716" s="4">
        <v>889</v>
      </c>
      <c r="AB716" s="4">
        <v>831</v>
      </c>
      <c r="AC716" s="4">
        <v>47</v>
      </c>
      <c r="AD716" s="4">
        <v>5.03</v>
      </c>
      <c r="AE716" s="4">
        <v>0.12</v>
      </c>
      <c r="AF716" s="4">
        <v>990</v>
      </c>
      <c r="AG716" s="4">
        <v>-12</v>
      </c>
      <c r="AH716" s="4">
        <v>9</v>
      </c>
      <c r="AI716" s="4">
        <v>27</v>
      </c>
      <c r="AJ716" s="4">
        <v>191</v>
      </c>
      <c r="AK716" s="4">
        <v>141</v>
      </c>
      <c r="AL716" s="4">
        <v>3.1</v>
      </c>
      <c r="AM716" s="4">
        <v>195</v>
      </c>
      <c r="AN716" s="4" t="s">
        <v>155</v>
      </c>
      <c r="AO716" s="4">
        <v>2</v>
      </c>
      <c r="AP716" s="4">
        <v>0.92420138888888881</v>
      </c>
      <c r="AQ716" s="4">
        <v>47.159030000000001</v>
      </c>
      <c r="AR716" s="4">
        <v>-88.489168000000006</v>
      </c>
      <c r="AS716" s="4">
        <v>314.3</v>
      </c>
      <c r="AT716" s="4">
        <v>4.4000000000000004</v>
      </c>
      <c r="AU716" s="4">
        <v>12</v>
      </c>
      <c r="AV716" s="4">
        <v>11</v>
      </c>
      <c r="AW716" s="4" t="s">
        <v>237</v>
      </c>
      <c r="AX716" s="4">
        <v>1.5389999999999999</v>
      </c>
      <c r="AY716" s="4">
        <v>1.2565</v>
      </c>
      <c r="AZ716" s="4">
        <v>2.4824999999999999</v>
      </c>
      <c r="BA716" s="4">
        <v>14.023</v>
      </c>
      <c r="BB716" s="4">
        <v>13.04</v>
      </c>
      <c r="BC716" s="4">
        <v>0.93</v>
      </c>
      <c r="BD716" s="4">
        <v>15.827999999999999</v>
      </c>
      <c r="BE716" s="4">
        <v>2483.6080000000002</v>
      </c>
      <c r="BF716" s="4">
        <v>320.11599999999999</v>
      </c>
      <c r="BG716" s="4">
        <v>0.29099999999999998</v>
      </c>
      <c r="BH716" s="4">
        <v>0.20200000000000001</v>
      </c>
      <c r="BI716" s="4">
        <v>0.49399999999999999</v>
      </c>
      <c r="BJ716" s="4">
        <v>0.219</v>
      </c>
      <c r="BK716" s="4">
        <v>0.152</v>
      </c>
      <c r="BL716" s="4">
        <v>0.372</v>
      </c>
      <c r="BM716" s="4">
        <v>15.0585</v>
      </c>
      <c r="BQ716" s="4">
        <v>0</v>
      </c>
      <c r="BR716" s="4">
        <v>0.219468</v>
      </c>
      <c r="BS716" s="4">
        <v>-5</v>
      </c>
      <c r="BT716" s="4">
        <v>3.6898E-2</v>
      </c>
      <c r="BU716" s="4">
        <v>5.3632489999999997</v>
      </c>
      <c r="BV716" s="4">
        <v>0.74534</v>
      </c>
    </row>
    <row r="717" spans="1:74" x14ac:dyDescent="0.25">
      <c r="A717" s="2">
        <v>42068</v>
      </c>
      <c r="B717" s="3">
        <v>7.5115740740740742E-3</v>
      </c>
      <c r="C717" s="4">
        <v>13.05</v>
      </c>
      <c r="D717" s="4">
        <v>3.1347999999999998</v>
      </c>
      <c r="E717" s="4">
        <v>31347.966100000001</v>
      </c>
      <c r="F717" s="4">
        <v>14.4</v>
      </c>
      <c r="G717" s="4">
        <v>10.1</v>
      </c>
      <c r="H717" s="4">
        <v>2476.1</v>
      </c>
      <c r="J717" s="4">
        <v>0</v>
      </c>
      <c r="K717" s="4">
        <v>0.85919999999999996</v>
      </c>
      <c r="L717" s="4">
        <v>11.2125</v>
      </c>
      <c r="M717" s="4">
        <v>2.6934</v>
      </c>
      <c r="N717" s="4">
        <v>12.374700000000001</v>
      </c>
      <c r="O717" s="4">
        <v>8.6786999999999992</v>
      </c>
      <c r="P717" s="4">
        <v>21.1</v>
      </c>
      <c r="Q717" s="4">
        <v>9.3123000000000005</v>
      </c>
      <c r="R717" s="4">
        <v>6.5309999999999997</v>
      </c>
      <c r="S717" s="4">
        <v>15.8</v>
      </c>
      <c r="T717" s="4">
        <v>2476.0731999999998</v>
      </c>
      <c r="W717" s="4">
        <v>0</v>
      </c>
      <c r="X717" s="4">
        <v>0</v>
      </c>
      <c r="Y717" s="4">
        <v>12.3</v>
      </c>
      <c r="Z717" s="4">
        <v>864</v>
      </c>
      <c r="AA717" s="4">
        <v>889</v>
      </c>
      <c r="AB717" s="4">
        <v>833</v>
      </c>
      <c r="AC717" s="4">
        <v>47</v>
      </c>
      <c r="AD717" s="4">
        <v>5.03</v>
      </c>
      <c r="AE717" s="4">
        <v>0.12</v>
      </c>
      <c r="AF717" s="4">
        <v>990</v>
      </c>
      <c r="AG717" s="4">
        <v>-12</v>
      </c>
      <c r="AH717" s="4">
        <v>9</v>
      </c>
      <c r="AI717" s="4">
        <v>27</v>
      </c>
      <c r="AJ717" s="4">
        <v>191</v>
      </c>
      <c r="AK717" s="4">
        <v>141</v>
      </c>
      <c r="AL717" s="4">
        <v>3</v>
      </c>
      <c r="AM717" s="4">
        <v>195</v>
      </c>
      <c r="AN717" s="4" t="s">
        <v>155</v>
      </c>
      <c r="AO717" s="4">
        <v>2</v>
      </c>
      <c r="AP717" s="4">
        <v>0.92421296296296296</v>
      </c>
      <c r="AQ717" s="4">
        <v>47.159033000000001</v>
      </c>
      <c r="AR717" s="4">
        <v>-88.489161999999993</v>
      </c>
      <c r="AS717" s="4">
        <v>314.3</v>
      </c>
      <c r="AT717" s="4">
        <v>3.4</v>
      </c>
      <c r="AU717" s="4">
        <v>12</v>
      </c>
      <c r="AV717" s="4">
        <v>11</v>
      </c>
      <c r="AW717" s="4" t="s">
        <v>237</v>
      </c>
      <c r="AX717" s="4">
        <v>1.8</v>
      </c>
      <c r="AY717" s="4">
        <v>1.3</v>
      </c>
      <c r="AZ717" s="4">
        <v>2.7</v>
      </c>
      <c r="BA717" s="4">
        <v>14.023</v>
      </c>
      <c r="BB717" s="4">
        <v>12.64</v>
      </c>
      <c r="BC717" s="4">
        <v>0.9</v>
      </c>
      <c r="BD717" s="4">
        <v>16.385999999999999</v>
      </c>
      <c r="BE717" s="4">
        <v>2401.87</v>
      </c>
      <c r="BF717" s="4">
        <v>367.226</v>
      </c>
      <c r="BG717" s="4">
        <v>0.27800000000000002</v>
      </c>
      <c r="BH717" s="4">
        <v>0.19500000000000001</v>
      </c>
      <c r="BI717" s="4">
        <v>0.47199999999999998</v>
      </c>
      <c r="BJ717" s="4">
        <v>0.20899999999999999</v>
      </c>
      <c r="BK717" s="4">
        <v>0.14699999999999999</v>
      </c>
      <c r="BL717" s="4">
        <v>0.35499999999999998</v>
      </c>
      <c r="BM717" s="4">
        <v>17.540099999999999</v>
      </c>
      <c r="BQ717" s="4">
        <v>0</v>
      </c>
      <c r="BR717" s="4">
        <v>0.265096</v>
      </c>
      <c r="BS717" s="4">
        <v>-5</v>
      </c>
      <c r="BT717" s="4">
        <v>3.6204E-2</v>
      </c>
      <c r="BU717" s="4">
        <v>6.4782830000000002</v>
      </c>
      <c r="BV717" s="4">
        <v>0.731321</v>
      </c>
    </row>
    <row r="718" spans="1:74" x14ac:dyDescent="0.25">
      <c r="A718" s="2">
        <v>42068</v>
      </c>
      <c r="B718" s="3">
        <v>7.5231481481481477E-3</v>
      </c>
      <c r="C718" s="4">
        <v>13.004</v>
      </c>
      <c r="D718" s="4">
        <v>3.0718999999999999</v>
      </c>
      <c r="E718" s="4">
        <v>30718.643220000002</v>
      </c>
      <c r="F718" s="4">
        <v>14.1</v>
      </c>
      <c r="G718" s="4">
        <v>10.1</v>
      </c>
      <c r="H718" s="4">
        <v>3154.5</v>
      </c>
      <c r="J718" s="4">
        <v>0</v>
      </c>
      <c r="K718" s="4">
        <v>0.85950000000000004</v>
      </c>
      <c r="L718" s="4">
        <v>11.1769</v>
      </c>
      <c r="M718" s="4">
        <v>2.6402999999999999</v>
      </c>
      <c r="N718" s="4">
        <v>12.12</v>
      </c>
      <c r="O718" s="4">
        <v>8.6808999999999994</v>
      </c>
      <c r="P718" s="4">
        <v>20.8</v>
      </c>
      <c r="Q718" s="4">
        <v>9.1210000000000004</v>
      </c>
      <c r="R718" s="4">
        <v>6.5328999999999997</v>
      </c>
      <c r="S718" s="4">
        <v>15.7</v>
      </c>
      <c r="T718" s="4">
        <v>3154.4517999999998</v>
      </c>
      <c r="W718" s="4">
        <v>0</v>
      </c>
      <c r="X718" s="4">
        <v>0</v>
      </c>
      <c r="Y718" s="4">
        <v>12.4</v>
      </c>
      <c r="Z718" s="4">
        <v>865</v>
      </c>
      <c r="AA718" s="4">
        <v>889</v>
      </c>
      <c r="AB718" s="4">
        <v>836</v>
      </c>
      <c r="AC718" s="4">
        <v>47.1</v>
      </c>
      <c r="AD718" s="4">
        <v>5.04</v>
      </c>
      <c r="AE718" s="4">
        <v>0.12</v>
      </c>
      <c r="AF718" s="4">
        <v>990</v>
      </c>
      <c r="AG718" s="4">
        <v>-12</v>
      </c>
      <c r="AH718" s="4">
        <v>9</v>
      </c>
      <c r="AI718" s="4">
        <v>27</v>
      </c>
      <c r="AJ718" s="4">
        <v>191</v>
      </c>
      <c r="AK718" s="4">
        <v>141</v>
      </c>
      <c r="AL718" s="4">
        <v>3.1</v>
      </c>
      <c r="AM718" s="4">
        <v>195</v>
      </c>
      <c r="AN718" s="4" t="s">
        <v>155</v>
      </c>
      <c r="AO718" s="4">
        <v>2</v>
      </c>
      <c r="AP718" s="4">
        <v>0.92421296296296296</v>
      </c>
      <c r="AQ718" s="4">
        <v>47.159041000000002</v>
      </c>
      <c r="AR718" s="4">
        <v>-88.489152000000004</v>
      </c>
      <c r="AS718" s="4">
        <v>314.2</v>
      </c>
      <c r="AT718" s="4">
        <v>4.0999999999999996</v>
      </c>
      <c r="AU718" s="4">
        <v>12</v>
      </c>
      <c r="AV718" s="4">
        <v>11</v>
      </c>
      <c r="AW718" s="4" t="s">
        <v>237</v>
      </c>
      <c r="AX718" s="4">
        <v>1.8564560000000001</v>
      </c>
      <c r="AY718" s="4">
        <v>1.3564560000000001</v>
      </c>
      <c r="AZ718" s="4">
        <v>2.7</v>
      </c>
      <c r="BA718" s="4">
        <v>14.023</v>
      </c>
      <c r="BB718" s="4">
        <v>12.67</v>
      </c>
      <c r="BC718" s="4">
        <v>0.9</v>
      </c>
      <c r="BD718" s="4">
        <v>16.347000000000001</v>
      </c>
      <c r="BE718" s="4">
        <v>2397.808</v>
      </c>
      <c r="BF718" s="4">
        <v>360.50900000000001</v>
      </c>
      <c r="BG718" s="4">
        <v>0.27200000000000002</v>
      </c>
      <c r="BH718" s="4">
        <v>0.19500000000000001</v>
      </c>
      <c r="BI718" s="4">
        <v>0.46700000000000003</v>
      </c>
      <c r="BJ718" s="4">
        <v>0.20499999999999999</v>
      </c>
      <c r="BK718" s="4">
        <v>0.14699999999999999</v>
      </c>
      <c r="BL718" s="4">
        <v>0.35199999999999998</v>
      </c>
      <c r="BM718" s="4">
        <v>22.378699999999998</v>
      </c>
      <c r="BQ718" s="4">
        <v>0</v>
      </c>
      <c r="BR718" s="4">
        <v>0.39810200000000001</v>
      </c>
      <c r="BS718" s="4">
        <v>-5</v>
      </c>
      <c r="BT718" s="4">
        <v>3.7898000000000001E-2</v>
      </c>
      <c r="BU718" s="4">
        <v>9.7286180000000009</v>
      </c>
      <c r="BV718" s="4">
        <v>0.76554</v>
      </c>
    </row>
    <row r="719" spans="1:74" x14ac:dyDescent="0.25">
      <c r="A719" s="2">
        <v>42068</v>
      </c>
      <c r="B719" s="3">
        <v>7.5347222222222213E-3</v>
      </c>
      <c r="C719" s="4">
        <v>13.321999999999999</v>
      </c>
      <c r="D719" s="4">
        <v>2.7446999999999999</v>
      </c>
      <c r="E719" s="4">
        <v>27447.33006</v>
      </c>
      <c r="F719" s="4">
        <v>12.8</v>
      </c>
      <c r="G719" s="4">
        <v>10.1</v>
      </c>
      <c r="H719" s="4">
        <v>2747.3</v>
      </c>
      <c r="J719" s="4">
        <v>0</v>
      </c>
      <c r="K719" s="4">
        <v>0.86040000000000005</v>
      </c>
      <c r="L719" s="4">
        <v>11.4621</v>
      </c>
      <c r="M719" s="4">
        <v>2.3614999999999999</v>
      </c>
      <c r="N719" s="4">
        <v>11.0166</v>
      </c>
      <c r="O719" s="4">
        <v>8.6898999999999997</v>
      </c>
      <c r="P719" s="4">
        <v>19.7</v>
      </c>
      <c r="Q719" s="4">
        <v>8.2934000000000001</v>
      </c>
      <c r="R719" s="4">
        <v>6.5419</v>
      </c>
      <c r="S719" s="4">
        <v>14.8</v>
      </c>
      <c r="T719" s="4">
        <v>2747.2584000000002</v>
      </c>
      <c r="W719" s="4">
        <v>0</v>
      </c>
      <c r="X719" s="4">
        <v>0</v>
      </c>
      <c r="Y719" s="4">
        <v>12.4</v>
      </c>
      <c r="Z719" s="4">
        <v>865</v>
      </c>
      <c r="AA719" s="4">
        <v>893</v>
      </c>
      <c r="AB719" s="4">
        <v>835</v>
      </c>
      <c r="AC719" s="4">
        <v>48</v>
      </c>
      <c r="AD719" s="4">
        <v>5.14</v>
      </c>
      <c r="AE719" s="4">
        <v>0.12</v>
      </c>
      <c r="AF719" s="4">
        <v>990</v>
      </c>
      <c r="AG719" s="4">
        <v>-12</v>
      </c>
      <c r="AH719" s="4">
        <v>9</v>
      </c>
      <c r="AI719" s="4">
        <v>27</v>
      </c>
      <c r="AJ719" s="4">
        <v>191</v>
      </c>
      <c r="AK719" s="4">
        <v>141</v>
      </c>
      <c r="AL719" s="4">
        <v>3.1</v>
      </c>
      <c r="AM719" s="4">
        <v>195</v>
      </c>
      <c r="AN719" s="4" t="s">
        <v>155</v>
      </c>
      <c r="AO719" s="4">
        <v>2</v>
      </c>
      <c r="AP719" s="4">
        <v>0.92422453703703711</v>
      </c>
      <c r="AQ719" s="4">
        <v>47.159089999999999</v>
      </c>
      <c r="AR719" s="4">
        <v>-88.489186000000004</v>
      </c>
      <c r="AS719" s="4">
        <v>314.10000000000002</v>
      </c>
      <c r="AT719" s="4">
        <v>7.2</v>
      </c>
      <c r="AU719" s="4">
        <v>12</v>
      </c>
      <c r="AV719" s="4">
        <v>12</v>
      </c>
      <c r="AW719" s="4" t="s">
        <v>233</v>
      </c>
      <c r="AX719" s="4">
        <v>2.0129999999999999</v>
      </c>
      <c r="AY719" s="4">
        <v>1.5129999999999999</v>
      </c>
      <c r="AZ719" s="4">
        <v>2.8694999999999999</v>
      </c>
      <c r="BA719" s="4">
        <v>14.023</v>
      </c>
      <c r="BB719" s="4">
        <v>12.75</v>
      </c>
      <c r="BC719" s="4">
        <v>0.91</v>
      </c>
      <c r="BD719" s="4">
        <v>16.227</v>
      </c>
      <c r="BE719" s="4">
        <v>2464.989</v>
      </c>
      <c r="BF719" s="4">
        <v>323.23899999999998</v>
      </c>
      <c r="BG719" s="4">
        <v>0.248</v>
      </c>
      <c r="BH719" s="4">
        <v>0.19600000000000001</v>
      </c>
      <c r="BI719" s="4">
        <v>0.44400000000000001</v>
      </c>
      <c r="BJ719" s="4">
        <v>0.187</v>
      </c>
      <c r="BK719" s="4">
        <v>0.14699999999999999</v>
      </c>
      <c r="BL719" s="4">
        <v>0.33400000000000002</v>
      </c>
      <c r="BM719" s="4">
        <v>19.537600000000001</v>
      </c>
      <c r="BQ719" s="4">
        <v>0</v>
      </c>
      <c r="BR719" s="4">
        <v>0.39757199999999998</v>
      </c>
      <c r="BS719" s="4">
        <v>-5</v>
      </c>
      <c r="BT719" s="4">
        <v>3.6999999999999998E-2</v>
      </c>
      <c r="BU719" s="4">
        <v>9.7156660000000006</v>
      </c>
      <c r="BV719" s="4">
        <v>0.74739999999999995</v>
      </c>
    </row>
    <row r="720" spans="1:74" x14ac:dyDescent="0.25">
      <c r="A720" s="2">
        <v>42068</v>
      </c>
      <c r="B720" s="3">
        <v>7.5462962962962966E-3</v>
      </c>
      <c r="C720" s="4">
        <v>13.404999999999999</v>
      </c>
      <c r="D720" s="4">
        <v>2.4557000000000002</v>
      </c>
      <c r="E720" s="4">
        <v>24557.342189999999</v>
      </c>
      <c r="F720" s="4">
        <v>13</v>
      </c>
      <c r="G720" s="4">
        <v>31</v>
      </c>
      <c r="H720" s="4">
        <v>2244.5</v>
      </c>
      <c r="J720" s="4">
        <v>0</v>
      </c>
      <c r="K720" s="4">
        <v>0.86280000000000001</v>
      </c>
      <c r="L720" s="4">
        <v>11.5664</v>
      </c>
      <c r="M720" s="4">
        <v>2.1189</v>
      </c>
      <c r="N720" s="4">
        <v>11.2157</v>
      </c>
      <c r="O720" s="4">
        <v>26.725200000000001</v>
      </c>
      <c r="P720" s="4">
        <v>37.9</v>
      </c>
      <c r="Q720" s="4">
        <v>8.4434000000000005</v>
      </c>
      <c r="R720" s="4">
        <v>20.119199999999999</v>
      </c>
      <c r="S720" s="4">
        <v>28.6</v>
      </c>
      <c r="T720" s="4">
        <v>2244.5146</v>
      </c>
      <c r="W720" s="4">
        <v>0</v>
      </c>
      <c r="X720" s="4">
        <v>0</v>
      </c>
      <c r="Y720" s="4">
        <v>12.4</v>
      </c>
      <c r="Z720" s="4">
        <v>865</v>
      </c>
      <c r="AA720" s="4">
        <v>894</v>
      </c>
      <c r="AB720" s="4">
        <v>835</v>
      </c>
      <c r="AC720" s="4">
        <v>48</v>
      </c>
      <c r="AD720" s="4">
        <v>5.14</v>
      </c>
      <c r="AE720" s="4">
        <v>0.12</v>
      </c>
      <c r="AF720" s="4">
        <v>990</v>
      </c>
      <c r="AG720" s="4">
        <v>-12</v>
      </c>
      <c r="AH720" s="4">
        <v>9</v>
      </c>
      <c r="AI720" s="4">
        <v>27</v>
      </c>
      <c r="AJ720" s="4">
        <v>191</v>
      </c>
      <c r="AK720" s="4">
        <v>141</v>
      </c>
      <c r="AL720" s="4">
        <v>3.2</v>
      </c>
      <c r="AM720" s="4">
        <v>195</v>
      </c>
      <c r="AN720" s="4" t="s">
        <v>155</v>
      </c>
      <c r="AO720" s="4">
        <v>2</v>
      </c>
      <c r="AP720" s="4">
        <v>0.92424768518518519</v>
      </c>
      <c r="AQ720" s="4">
        <v>47.159123000000001</v>
      </c>
      <c r="AR720" s="4">
        <v>-88.489216999999996</v>
      </c>
      <c r="AS720" s="4">
        <v>314</v>
      </c>
      <c r="AT720" s="4">
        <v>12.1</v>
      </c>
      <c r="AU720" s="4">
        <v>12</v>
      </c>
      <c r="AV720" s="4">
        <v>12</v>
      </c>
      <c r="AW720" s="4" t="s">
        <v>233</v>
      </c>
      <c r="AX720" s="4">
        <v>2.2694999999999999</v>
      </c>
      <c r="AY720" s="4">
        <v>1.7130000000000001</v>
      </c>
      <c r="AZ720" s="4">
        <v>3.1695000000000002</v>
      </c>
      <c r="BA720" s="4">
        <v>14.023</v>
      </c>
      <c r="BB720" s="4">
        <v>12.99</v>
      </c>
      <c r="BC720" s="4">
        <v>0.93</v>
      </c>
      <c r="BD720" s="4">
        <v>15.898</v>
      </c>
      <c r="BE720" s="4">
        <v>2521.259</v>
      </c>
      <c r="BF720" s="4">
        <v>293.96899999999999</v>
      </c>
      <c r="BG720" s="4">
        <v>0.25600000000000001</v>
      </c>
      <c r="BH720" s="4">
        <v>0.61</v>
      </c>
      <c r="BI720" s="4">
        <v>0.86599999999999999</v>
      </c>
      <c r="BJ720" s="4">
        <v>0.193</v>
      </c>
      <c r="BK720" s="4">
        <v>0.45900000000000002</v>
      </c>
      <c r="BL720" s="4">
        <v>0.65200000000000002</v>
      </c>
      <c r="BM720" s="4">
        <v>16.179300000000001</v>
      </c>
      <c r="BQ720" s="4">
        <v>0</v>
      </c>
      <c r="BR720" s="4">
        <v>0.38030799999999998</v>
      </c>
      <c r="BS720" s="4">
        <v>-5</v>
      </c>
      <c r="BT720" s="4">
        <v>3.7102000000000003E-2</v>
      </c>
      <c r="BU720" s="4">
        <v>9.2937759999999994</v>
      </c>
      <c r="BV720" s="4">
        <v>0.74946000000000002</v>
      </c>
    </row>
    <row r="721" spans="1:74" x14ac:dyDescent="0.25">
      <c r="A721" s="2">
        <v>42068</v>
      </c>
      <c r="B721" s="3">
        <v>7.5578703703703702E-3</v>
      </c>
      <c r="C721" s="4">
        <v>13.41</v>
      </c>
      <c r="D721" s="4">
        <v>2.5169999999999999</v>
      </c>
      <c r="E721" s="4">
        <v>25170.429919999999</v>
      </c>
      <c r="F721" s="4">
        <v>13</v>
      </c>
      <c r="G721" s="4">
        <v>37.1</v>
      </c>
      <c r="H721" s="4">
        <v>2404.9</v>
      </c>
      <c r="J721" s="4">
        <v>0</v>
      </c>
      <c r="K721" s="4">
        <v>0.86209999999999998</v>
      </c>
      <c r="L721" s="4">
        <v>11.5603</v>
      </c>
      <c r="M721" s="4">
        <v>2.1699000000000002</v>
      </c>
      <c r="N721" s="4">
        <v>11.206799999999999</v>
      </c>
      <c r="O721" s="4">
        <v>31.970199999999998</v>
      </c>
      <c r="P721" s="4">
        <v>43.2</v>
      </c>
      <c r="Q721" s="4">
        <v>8.4380000000000006</v>
      </c>
      <c r="R721" s="4">
        <v>24.071300000000001</v>
      </c>
      <c r="S721" s="4">
        <v>32.5</v>
      </c>
      <c r="T721" s="4">
        <v>2404.8712</v>
      </c>
      <c r="W721" s="4">
        <v>0</v>
      </c>
      <c r="X721" s="4">
        <v>0</v>
      </c>
      <c r="Y721" s="4">
        <v>12.4</v>
      </c>
      <c r="Z721" s="4">
        <v>865</v>
      </c>
      <c r="AA721" s="4">
        <v>896</v>
      </c>
      <c r="AB721" s="4">
        <v>835</v>
      </c>
      <c r="AC721" s="4">
        <v>48</v>
      </c>
      <c r="AD721" s="4">
        <v>5.18</v>
      </c>
      <c r="AE721" s="4">
        <v>0.12</v>
      </c>
      <c r="AF721" s="4">
        <v>990</v>
      </c>
      <c r="AG721" s="4">
        <v>-11.9</v>
      </c>
      <c r="AH721" s="4">
        <v>9</v>
      </c>
      <c r="AI721" s="4">
        <v>27</v>
      </c>
      <c r="AJ721" s="4">
        <v>191</v>
      </c>
      <c r="AK721" s="4">
        <v>141</v>
      </c>
      <c r="AL721" s="4">
        <v>3.1</v>
      </c>
      <c r="AM721" s="4">
        <v>195</v>
      </c>
      <c r="AN721" s="4" t="s">
        <v>155</v>
      </c>
      <c r="AO721" s="4">
        <v>2</v>
      </c>
      <c r="AP721" s="4">
        <v>0.92424768518518519</v>
      </c>
      <c r="AQ721" s="4">
        <v>47.159163999999997</v>
      </c>
      <c r="AR721" s="4">
        <v>-88.489333000000002</v>
      </c>
      <c r="AS721" s="4">
        <v>313.89999999999998</v>
      </c>
      <c r="AT721" s="4">
        <v>15.4</v>
      </c>
      <c r="AU721" s="4">
        <v>12</v>
      </c>
      <c r="AV721" s="4">
        <v>12</v>
      </c>
      <c r="AW721" s="4" t="s">
        <v>233</v>
      </c>
      <c r="AX721" s="4">
        <v>1.835</v>
      </c>
      <c r="AY721" s="4">
        <v>1.8</v>
      </c>
      <c r="AZ721" s="4">
        <v>2.7349999999999999</v>
      </c>
      <c r="BA721" s="4">
        <v>14.023</v>
      </c>
      <c r="BB721" s="4">
        <v>12.92</v>
      </c>
      <c r="BC721" s="4">
        <v>0.92</v>
      </c>
      <c r="BD721" s="4">
        <v>16.001000000000001</v>
      </c>
      <c r="BE721" s="4">
        <v>2508.9070000000002</v>
      </c>
      <c r="BF721" s="4">
        <v>299.726</v>
      </c>
      <c r="BG721" s="4">
        <v>0.255</v>
      </c>
      <c r="BH721" s="4">
        <v>0.72699999999999998</v>
      </c>
      <c r="BI721" s="4">
        <v>0.98099999999999998</v>
      </c>
      <c r="BJ721" s="4">
        <v>0.192</v>
      </c>
      <c r="BK721" s="4">
        <v>0.54700000000000004</v>
      </c>
      <c r="BL721" s="4">
        <v>0.73899999999999999</v>
      </c>
      <c r="BM721" s="4">
        <v>17.259499999999999</v>
      </c>
      <c r="BQ721" s="4">
        <v>0</v>
      </c>
      <c r="BR721" s="4">
        <v>0.33818399999999998</v>
      </c>
      <c r="BS721" s="4">
        <v>-5</v>
      </c>
      <c r="BT721" s="4">
        <v>3.7999999999999999E-2</v>
      </c>
      <c r="BU721" s="4">
        <v>8.2643719999999998</v>
      </c>
      <c r="BV721" s="4">
        <v>0.76759999999999995</v>
      </c>
    </row>
    <row r="722" spans="1:74" x14ac:dyDescent="0.25">
      <c r="A722" s="2">
        <v>42068</v>
      </c>
      <c r="B722" s="3">
        <v>7.5694444444444446E-3</v>
      </c>
      <c r="C722" s="4">
        <v>12.696999999999999</v>
      </c>
      <c r="D722" s="4">
        <v>3.7621000000000002</v>
      </c>
      <c r="E722" s="4">
        <v>37620.988819999999</v>
      </c>
      <c r="F722" s="4">
        <v>12.8</v>
      </c>
      <c r="G722" s="4">
        <v>22.6</v>
      </c>
      <c r="H722" s="4">
        <v>6720.6</v>
      </c>
      <c r="J722" s="4">
        <v>0</v>
      </c>
      <c r="K722" s="4">
        <v>0.85209999999999997</v>
      </c>
      <c r="L722" s="4">
        <v>10.8193</v>
      </c>
      <c r="M722" s="4">
        <v>3.2058</v>
      </c>
      <c r="N722" s="4">
        <v>10.907400000000001</v>
      </c>
      <c r="O722" s="4">
        <v>19.259</v>
      </c>
      <c r="P722" s="4">
        <v>30.2</v>
      </c>
      <c r="Q722" s="4">
        <v>8.2238000000000007</v>
      </c>
      <c r="R722" s="4">
        <v>14.5206</v>
      </c>
      <c r="S722" s="4">
        <v>22.7</v>
      </c>
      <c r="T722" s="4">
        <v>6720.6427999999996</v>
      </c>
      <c r="W722" s="4">
        <v>0</v>
      </c>
      <c r="X722" s="4">
        <v>0</v>
      </c>
      <c r="Y722" s="4">
        <v>12.3</v>
      </c>
      <c r="Z722" s="4">
        <v>862</v>
      </c>
      <c r="AA722" s="4">
        <v>893</v>
      </c>
      <c r="AB722" s="4">
        <v>833</v>
      </c>
      <c r="AC722" s="4">
        <v>48</v>
      </c>
      <c r="AD722" s="4">
        <v>5.57</v>
      </c>
      <c r="AE722" s="4">
        <v>0.13</v>
      </c>
      <c r="AF722" s="4">
        <v>990</v>
      </c>
      <c r="AG722" s="4">
        <v>-11</v>
      </c>
      <c r="AH722" s="4">
        <v>9</v>
      </c>
      <c r="AI722" s="4">
        <v>27</v>
      </c>
      <c r="AJ722" s="4">
        <v>191</v>
      </c>
      <c r="AK722" s="4">
        <v>141</v>
      </c>
      <c r="AL722" s="4">
        <v>2.9</v>
      </c>
      <c r="AM722" s="4">
        <v>195</v>
      </c>
      <c r="AN722" s="4" t="s">
        <v>155</v>
      </c>
      <c r="AO722" s="4">
        <v>2</v>
      </c>
      <c r="AP722" s="4">
        <v>0.92427083333333337</v>
      </c>
      <c r="AQ722" s="4">
        <v>47.159194999999997</v>
      </c>
      <c r="AR722" s="4">
        <v>-88.489422000000005</v>
      </c>
      <c r="AS722" s="4">
        <v>313.89999999999998</v>
      </c>
      <c r="AT722" s="4">
        <v>17</v>
      </c>
      <c r="AU722" s="4">
        <v>12</v>
      </c>
      <c r="AV722" s="4">
        <v>12</v>
      </c>
      <c r="AW722" s="4" t="s">
        <v>233</v>
      </c>
      <c r="AX722" s="4">
        <v>1.4</v>
      </c>
      <c r="AY722" s="4">
        <v>1.8</v>
      </c>
      <c r="AZ722" s="4">
        <v>2.2999999999999998</v>
      </c>
      <c r="BA722" s="4">
        <v>14.023</v>
      </c>
      <c r="BB722" s="4">
        <v>12.02</v>
      </c>
      <c r="BC722" s="4">
        <v>0.86</v>
      </c>
      <c r="BD722" s="4">
        <v>17.352</v>
      </c>
      <c r="BE722" s="4">
        <v>2231.6669999999999</v>
      </c>
      <c r="BF722" s="4">
        <v>420.87099999999998</v>
      </c>
      <c r="BG722" s="4">
        <v>0.23599999999999999</v>
      </c>
      <c r="BH722" s="4">
        <v>0.41599999999999998</v>
      </c>
      <c r="BI722" s="4">
        <v>0.65200000000000002</v>
      </c>
      <c r="BJ722" s="4">
        <v>0.17799999999999999</v>
      </c>
      <c r="BK722" s="4">
        <v>0.314</v>
      </c>
      <c r="BL722" s="4">
        <v>0.49099999999999999</v>
      </c>
      <c r="BM722" s="4">
        <v>45.841799999999999</v>
      </c>
      <c r="BQ722" s="4">
        <v>0</v>
      </c>
      <c r="BR722" s="4">
        <v>0.32518599999999998</v>
      </c>
      <c r="BS722" s="4">
        <v>-5</v>
      </c>
      <c r="BT722" s="4">
        <v>3.8407999999999998E-2</v>
      </c>
      <c r="BU722" s="4">
        <v>7.9467319999999999</v>
      </c>
      <c r="BV722" s="4">
        <v>0.77584200000000003</v>
      </c>
    </row>
    <row r="723" spans="1:74" x14ac:dyDescent="0.25">
      <c r="A723" s="2">
        <v>42068</v>
      </c>
      <c r="B723" s="3">
        <v>7.5810185185185182E-3</v>
      </c>
      <c r="C723" s="4">
        <v>12.021000000000001</v>
      </c>
      <c r="D723" s="4">
        <v>5.0061</v>
      </c>
      <c r="E723" s="4">
        <v>50060.643279999997</v>
      </c>
      <c r="F723" s="4">
        <v>12.6</v>
      </c>
      <c r="G723" s="4">
        <v>11.2</v>
      </c>
      <c r="H723" s="4">
        <v>12456</v>
      </c>
      <c r="J723" s="4">
        <v>0</v>
      </c>
      <c r="K723" s="4">
        <v>0.84030000000000005</v>
      </c>
      <c r="L723" s="4">
        <v>10.1014</v>
      </c>
      <c r="M723" s="4">
        <v>4.2066999999999997</v>
      </c>
      <c r="N723" s="4">
        <v>10.589</v>
      </c>
      <c r="O723" s="4">
        <v>9.3849999999999998</v>
      </c>
      <c r="P723" s="4">
        <v>20</v>
      </c>
      <c r="Q723" s="4">
        <v>7.9836999999999998</v>
      </c>
      <c r="R723" s="4">
        <v>7.0759999999999996</v>
      </c>
      <c r="S723" s="4">
        <v>15.1</v>
      </c>
      <c r="T723" s="4">
        <v>12455.977699999999</v>
      </c>
      <c r="W723" s="4">
        <v>0</v>
      </c>
      <c r="X723" s="4">
        <v>0</v>
      </c>
      <c r="Y723" s="4">
        <v>12.4</v>
      </c>
      <c r="Z723" s="4">
        <v>861</v>
      </c>
      <c r="AA723" s="4">
        <v>892</v>
      </c>
      <c r="AB723" s="4">
        <v>834</v>
      </c>
      <c r="AC723" s="4">
        <v>48</v>
      </c>
      <c r="AD723" s="4">
        <v>5.57</v>
      </c>
      <c r="AE723" s="4">
        <v>0.13</v>
      </c>
      <c r="AF723" s="4">
        <v>990</v>
      </c>
      <c r="AG723" s="4">
        <v>-11</v>
      </c>
      <c r="AH723" s="4">
        <v>9</v>
      </c>
      <c r="AI723" s="4">
        <v>27</v>
      </c>
      <c r="AJ723" s="4">
        <v>191</v>
      </c>
      <c r="AK723" s="4">
        <v>141</v>
      </c>
      <c r="AL723" s="4">
        <v>3</v>
      </c>
      <c r="AM723" s="4">
        <v>195</v>
      </c>
      <c r="AN723" s="4" t="s">
        <v>155</v>
      </c>
      <c r="AO723" s="4">
        <v>2</v>
      </c>
      <c r="AP723" s="4">
        <v>0.92427083333333337</v>
      </c>
      <c r="AQ723" s="4">
        <v>47.159222999999997</v>
      </c>
      <c r="AR723" s="4">
        <v>-88.489469999999997</v>
      </c>
      <c r="AS723" s="4">
        <v>313.8</v>
      </c>
      <c r="AT723" s="4">
        <v>18</v>
      </c>
      <c r="AU723" s="4">
        <v>12</v>
      </c>
      <c r="AV723" s="4">
        <v>12</v>
      </c>
      <c r="AW723" s="4" t="s">
        <v>233</v>
      </c>
      <c r="AX723" s="4">
        <v>1.456456</v>
      </c>
      <c r="AY723" s="4">
        <v>1.8</v>
      </c>
      <c r="AZ723" s="4">
        <v>2.2999999999999998</v>
      </c>
      <c r="BA723" s="4">
        <v>14.023</v>
      </c>
      <c r="BB723" s="4">
        <v>11.08</v>
      </c>
      <c r="BC723" s="4">
        <v>0.79</v>
      </c>
      <c r="BD723" s="4">
        <v>19.003</v>
      </c>
      <c r="BE723" s="4">
        <v>1968.537</v>
      </c>
      <c r="BF723" s="4">
        <v>521.76900000000001</v>
      </c>
      <c r="BG723" s="4">
        <v>0.216</v>
      </c>
      <c r="BH723" s="4">
        <v>0.192</v>
      </c>
      <c r="BI723" s="4">
        <v>0.40799999999999997</v>
      </c>
      <c r="BJ723" s="4">
        <v>0.16300000000000001</v>
      </c>
      <c r="BK723" s="4">
        <v>0.14399999999999999</v>
      </c>
      <c r="BL723" s="4">
        <v>0.307</v>
      </c>
      <c r="BM723" s="4">
        <v>80.271299999999997</v>
      </c>
      <c r="BQ723" s="4">
        <v>0</v>
      </c>
      <c r="BR723" s="4">
        <v>0.27185999999999999</v>
      </c>
      <c r="BS723" s="4">
        <v>-5</v>
      </c>
      <c r="BT723" s="4">
        <v>4.1897999999999998E-2</v>
      </c>
      <c r="BU723" s="4">
        <v>6.6435820000000003</v>
      </c>
      <c r="BV723" s="4">
        <v>0.84634200000000004</v>
      </c>
    </row>
    <row r="724" spans="1:74" x14ac:dyDescent="0.25">
      <c r="A724" s="2">
        <v>42068</v>
      </c>
      <c r="B724" s="3">
        <v>7.5925925925925926E-3</v>
      </c>
      <c r="C724" s="4">
        <v>11.617000000000001</v>
      </c>
      <c r="D724" s="4">
        <v>5.7809999999999997</v>
      </c>
      <c r="E724" s="4">
        <v>57810.156510000001</v>
      </c>
      <c r="F724" s="4">
        <v>12.3</v>
      </c>
      <c r="G724" s="4">
        <v>11.1</v>
      </c>
      <c r="H724" s="4">
        <v>13390.6</v>
      </c>
      <c r="J724" s="4">
        <v>0</v>
      </c>
      <c r="K724" s="4">
        <v>0.83520000000000005</v>
      </c>
      <c r="L724" s="4">
        <v>9.7028999999999996</v>
      </c>
      <c r="M724" s="4">
        <v>4.8284000000000002</v>
      </c>
      <c r="N724" s="4">
        <v>10.2746</v>
      </c>
      <c r="O724" s="4">
        <v>9.2707999999999995</v>
      </c>
      <c r="P724" s="4">
        <v>19.5</v>
      </c>
      <c r="Q724" s="4">
        <v>7.7466999999999997</v>
      </c>
      <c r="R724" s="4">
        <v>6.9898999999999996</v>
      </c>
      <c r="S724" s="4">
        <v>14.7</v>
      </c>
      <c r="T724" s="4">
        <v>13390.6477</v>
      </c>
      <c r="W724" s="4">
        <v>0</v>
      </c>
      <c r="X724" s="4">
        <v>0</v>
      </c>
      <c r="Y724" s="4">
        <v>12.4</v>
      </c>
      <c r="Z724" s="4">
        <v>861</v>
      </c>
      <c r="AA724" s="4">
        <v>893</v>
      </c>
      <c r="AB724" s="4">
        <v>833</v>
      </c>
      <c r="AC724" s="4">
        <v>48</v>
      </c>
      <c r="AD724" s="4">
        <v>5.57</v>
      </c>
      <c r="AE724" s="4">
        <v>0.13</v>
      </c>
      <c r="AF724" s="4">
        <v>990</v>
      </c>
      <c r="AG724" s="4">
        <v>-11</v>
      </c>
      <c r="AH724" s="4">
        <v>9</v>
      </c>
      <c r="AI724" s="4">
        <v>27</v>
      </c>
      <c r="AJ724" s="4">
        <v>191</v>
      </c>
      <c r="AK724" s="4">
        <v>141</v>
      </c>
      <c r="AL724" s="4">
        <v>3</v>
      </c>
      <c r="AM724" s="4">
        <v>195</v>
      </c>
      <c r="AN724" s="4" t="s">
        <v>155</v>
      </c>
      <c r="AO724" s="4">
        <v>2</v>
      </c>
      <c r="AP724" s="4">
        <v>0.9242824074074073</v>
      </c>
      <c r="AQ724" s="4">
        <v>47.159275999999998</v>
      </c>
      <c r="AR724" s="4">
        <v>-88.489549999999994</v>
      </c>
      <c r="AS724" s="4">
        <v>313.7</v>
      </c>
      <c r="AT724" s="4">
        <v>17.399999999999999</v>
      </c>
      <c r="AU724" s="4">
        <v>12</v>
      </c>
      <c r="AV724" s="4">
        <v>12</v>
      </c>
      <c r="AW724" s="4" t="s">
        <v>233</v>
      </c>
      <c r="AX724" s="4">
        <v>1.4435</v>
      </c>
      <c r="AY724" s="4">
        <v>1.8565</v>
      </c>
      <c r="AZ724" s="4">
        <v>2.3565</v>
      </c>
      <c r="BA724" s="4">
        <v>14.023</v>
      </c>
      <c r="BB724" s="4">
        <v>10.72</v>
      </c>
      <c r="BC724" s="4">
        <v>0.76</v>
      </c>
      <c r="BD724" s="4">
        <v>19.73</v>
      </c>
      <c r="BE724" s="4">
        <v>1853.04</v>
      </c>
      <c r="BF724" s="4">
        <v>586.89700000000005</v>
      </c>
      <c r="BG724" s="4">
        <v>0.20499999999999999</v>
      </c>
      <c r="BH724" s="4">
        <v>0.185</v>
      </c>
      <c r="BI724" s="4">
        <v>0.39100000000000001</v>
      </c>
      <c r="BJ724" s="4">
        <v>0.155</v>
      </c>
      <c r="BK724" s="4">
        <v>0.14000000000000001</v>
      </c>
      <c r="BL724" s="4">
        <v>0.29499999999999998</v>
      </c>
      <c r="BM724" s="4">
        <v>84.568200000000004</v>
      </c>
      <c r="BQ724" s="4">
        <v>0</v>
      </c>
      <c r="BR724" s="4">
        <v>0.24531600000000001</v>
      </c>
      <c r="BS724" s="4">
        <v>-5</v>
      </c>
      <c r="BT724" s="4">
        <v>4.0898999999999998E-2</v>
      </c>
      <c r="BU724" s="4">
        <v>5.9949180000000002</v>
      </c>
      <c r="BV724" s="4">
        <v>0.82615799999999995</v>
      </c>
    </row>
    <row r="725" spans="1:74" x14ac:dyDescent="0.25">
      <c r="A725" s="2">
        <v>42068</v>
      </c>
      <c r="B725" s="3">
        <v>7.6041666666666662E-3</v>
      </c>
      <c r="C725" s="4">
        <v>11.577999999999999</v>
      </c>
      <c r="D725" s="4">
        <v>5.6001000000000003</v>
      </c>
      <c r="E725" s="4">
        <v>56000.672830000003</v>
      </c>
      <c r="F725" s="4">
        <v>10.9</v>
      </c>
      <c r="G725" s="4">
        <v>11.1</v>
      </c>
      <c r="H725" s="4">
        <v>10852.8</v>
      </c>
      <c r="J725" s="4">
        <v>0</v>
      </c>
      <c r="K725" s="4">
        <v>0.8397</v>
      </c>
      <c r="L725" s="4">
        <v>9.7212999999999994</v>
      </c>
      <c r="M725" s="4">
        <v>4.7020999999999997</v>
      </c>
      <c r="N725" s="4">
        <v>9.1527999999999992</v>
      </c>
      <c r="O725" s="4">
        <v>9.3201999999999998</v>
      </c>
      <c r="P725" s="4">
        <v>18.5</v>
      </c>
      <c r="Q725" s="4">
        <v>6.9009</v>
      </c>
      <c r="R725" s="4">
        <v>7.0270999999999999</v>
      </c>
      <c r="S725" s="4">
        <v>13.9</v>
      </c>
      <c r="T725" s="4">
        <v>10852.814</v>
      </c>
      <c r="W725" s="4">
        <v>0</v>
      </c>
      <c r="X725" s="4">
        <v>0</v>
      </c>
      <c r="Y725" s="4">
        <v>12.4</v>
      </c>
      <c r="Z725" s="4">
        <v>861</v>
      </c>
      <c r="AA725" s="4">
        <v>893</v>
      </c>
      <c r="AB725" s="4">
        <v>834</v>
      </c>
      <c r="AC725" s="4">
        <v>48</v>
      </c>
      <c r="AD725" s="4">
        <v>5.57</v>
      </c>
      <c r="AE725" s="4">
        <v>0.13</v>
      </c>
      <c r="AF725" s="4">
        <v>990</v>
      </c>
      <c r="AG725" s="4">
        <v>-11</v>
      </c>
      <c r="AH725" s="4">
        <v>9</v>
      </c>
      <c r="AI725" s="4">
        <v>27</v>
      </c>
      <c r="AJ725" s="4">
        <v>191</v>
      </c>
      <c r="AK725" s="4">
        <v>140.9</v>
      </c>
      <c r="AL725" s="4">
        <v>2.9</v>
      </c>
      <c r="AM725" s="4">
        <v>195</v>
      </c>
      <c r="AN725" s="4" t="s">
        <v>155</v>
      </c>
      <c r="AO725" s="4">
        <v>2</v>
      </c>
      <c r="AP725" s="4">
        <v>0.92429398148148145</v>
      </c>
      <c r="AQ725" s="4">
        <v>47.159345000000002</v>
      </c>
      <c r="AR725" s="4">
        <v>-88.489638999999997</v>
      </c>
      <c r="AS725" s="4">
        <v>313.8</v>
      </c>
      <c r="AT725" s="4">
        <v>15.1</v>
      </c>
      <c r="AU725" s="4">
        <v>12</v>
      </c>
      <c r="AV725" s="4">
        <v>12</v>
      </c>
      <c r="AW725" s="4" t="s">
        <v>233</v>
      </c>
      <c r="AX725" s="4">
        <v>1.6259999999999999</v>
      </c>
      <c r="AY725" s="4">
        <v>1.9</v>
      </c>
      <c r="AZ725" s="4">
        <v>2.5695000000000001</v>
      </c>
      <c r="BA725" s="4">
        <v>14.023</v>
      </c>
      <c r="BB725" s="4">
        <v>11.03</v>
      </c>
      <c r="BC725" s="4">
        <v>0.79</v>
      </c>
      <c r="BD725" s="4">
        <v>19.096</v>
      </c>
      <c r="BE725" s="4">
        <v>1899.9570000000001</v>
      </c>
      <c r="BF725" s="4">
        <v>584.91399999999999</v>
      </c>
      <c r="BG725" s="4">
        <v>0.187</v>
      </c>
      <c r="BH725" s="4">
        <v>0.191</v>
      </c>
      <c r="BI725" s="4">
        <v>0.378</v>
      </c>
      <c r="BJ725" s="4">
        <v>0.14099999999999999</v>
      </c>
      <c r="BK725" s="4">
        <v>0.14399999999999999</v>
      </c>
      <c r="BL725" s="4">
        <v>0.28499999999999998</v>
      </c>
      <c r="BM725" s="4">
        <v>70.142799999999994</v>
      </c>
      <c r="BQ725" s="4">
        <v>0</v>
      </c>
      <c r="BR725" s="4">
        <v>0.170268</v>
      </c>
      <c r="BS725" s="4">
        <v>-5</v>
      </c>
      <c r="BT725" s="4">
        <v>3.9898000000000003E-2</v>
      </c>
      <c r="BU725" s="4">
        <v>4.1609239999999996</v>
      </c>
      <c r="BV725" s="4">
        <v>0.80593999999999999</v>
      </c>
    </row>
    <row r="726" spans="1:74" x14ac:dyDescent="0.25">
      <c r="A726" s="2">
        <v>42068</v>
      </c>
      <c r="B726" s="3">
        <v>7.6157407407407415E-3</v>
      </c>
      <c r="C726" s="4">
        <v>12.706</v>
      </c>
      <c r="D726" s="4">
        <v>4.2077999999999998</v>
      </c>
      <c r="E726" s="4">
        <v>42078.127520000002</v>
      </c>
      <c r="F726" s="4">
        <v>10.8</v>
      </c>
      <c r="G726" s="4">
        <v>11</v>
      </c>
      <c r="H726" s="4">
        <v>4896.3</v>
      </c>
      <c r="J726" s="4">
        <v>0</v>
      </c>
      <c r="K726" s="4">
        <v>0.84970000000000001</v>
      </c>
      <c r="L726" s="4">
        <v>10.796799999999999</v>
      </c>
      <c r="M726" s="4">
        <v>3.5754000000000001</v>
      </c>
      <c r="N726" s="4">
        <v>9.1774000000000004</v>
      </c>
      <c r="O726" s="4">
        <v>9.3474000000000004</v>
      </c>
      <c r="P726" s="4">
        <v>18.5</v>
      </c>
      <c r="Q726" s="4">
        <v>6.9195000000000002</v>
      </c>
      <c r="R726" s="4">
        <v>7.0476000000000001</v>
      </c>
      <c r="S726" s="4">
        <v>14</v>
      </c>
      <c r="T726" s="4">
        <v>4896.3434999999999</v>
      </c>
      <c r="W726" s="4">
        <v>0</v>
      </c>
      <c r="X726" s="4">
        <v>0</v>
      </c>
      <c r="Y726" s="4">
        <v>12.3</v>
      </c>
      <c r="Z726" s="4">
        <v>862</v>
      </c>
      <c r="AA726" s="4">
        <v>892</v>
      </c>
      <c r="AB726" s="4">
        <v>833</v>
      </c>
      <c r="AC726" s="4">
        <v>48</v>
      </c>
      <c r="AD726" s="4">
        <v>5.57</v>
      </c>
      <c r="AE726" s="4">
        <v>0.13</v>
      </c>
      <c r="AF726" s="4">
        <v>990</v>
      </c>
      <c r="AG726" s="4">
        <v>-11</v>
      </c>
      <c r="AH726" s="4">
        <v>9</v>
      </c>
      <c r="AI726" s="4">
        <v>27</v>
      </c>
      <c r="AJ726" s="4">
        <v>190.9</v>
      </c>
      <c r="AK726" s="4">
        <v>140</v>
      </c>
      <c r="AL726" s="4">
        <v>2.7</v>
      </c>
      <c r="AM726" s="4">
        <v>195</v>
      </c>
      <c r="AN726" s="4" t="s">
        <v>155</v>
      </c>
      <c r="AO726" s="4">
        <v>2</v>
      </c>
      <c r="AP726" s="4">
        <v>0.92431712962962964</v>
      </c>
      <c r="AQ726" s="4">
        <v>47.159390999999999</v>
      </c>
      <c r="AR726" s="4">
        <v>-88.489697000000007</v>
      </c>
      <c r="AS726" s="4">
        <v>314.10000000000002</v>
      </c>
      <c r="AT726" s="4">
        <v>11.8</v>
      </c>
      <c r="AU726" s="4">
        <v>12</v>
      </c>
      <c r="AV726" s="4">
        <v>11</v>
      </c>
      <c r="AW726" s="4" t="s">
        <v>228</v>
      </c>
      <c r="AX726" s="4">
        <v>2.0259999999999998</v>
      </c>
      <c r="AY726" s="4">
        <v>1.3915</v>
      </c>
      <c r="AZ726" s="4">
        <v>2.8694999999999999</v>
      </c>
      <c r="BA726" s="4">
        <v>14.023</v>
      </c>
      <c r="BB726" s="4">
        <v>11.82</v>
      </c>
      <c r="BC726" s="4">
        <v>0.84</v>
      </c>
      <c r="BD726" s="4">
        <v>17.687000000000001</v>
      </c>
      <c r="BE726" s="4">
        <v>2202.2759999999998</v>
      </c>
      <c r="BF726" s="4">
        <v>464.17399999999998</v>
      </c>
      <c r="BG726" s="4">
        <v>0.19600000000000001</v>
      </c>
      <c r="BH726" s="4">
        <v>0.2</v>
      </c>
      <c r="BI726" s="4">
        <v>0.39600000000000002</v>
      </c>
      <c r="BJ726" s="4">
        <v>0.14799999999999999</v>
      </c>
      <c r="BK726" s="4">
        <v>0.151</v>
      </c>
      <c r="BL726" s="4">
        <v>0.29799999999999999</v>
      </c>
      <c r="BM726" s="4">
        <v>33.026800000000001</v>
      </c>
      <c r="BQ726" s="4">
        <v>0</v>
      </c>
      <c r="BR726" s="4">
        <v>0.112224</v>
      </c>
      <c r="BS726" s="4">
        <v>-5</v>
      </c>
      <c r="BT726" s="4">
        <v>3.8795999999999997E-2</v>
      </c>
      <c r="BU726" s="4">
        <v>2.7424740000000001</v>
      </c>
      <c r="BV726" s="4">
        <v>0.78367900000000001</v>
      </c>
    </row>
    <row r="727" spans="1:74" x14ac:dyDescent="0.25">
      <c r="A727" s="2">
        <v>42068</v>
      </c>
      <c r="B727" s="3">
        <v>7.6273148148148151E-3</v>
      </c>
      <c r="C727" s="4">
        <v>13.603999999999999</v>
      </c>
      <c r="D727" s="4">
        <v>2.1880999999999999</v>
      </c>
      <c r="E727" s="4">
        <v>21881.150900000001</v>
      </c>
      <c r="F727" s="4">
        <v>10.7</v>
      </c>
      <c r="G727" s="4">
        <v>10.7</v>
      </c>
      <c r="H727" s="4">
        <v>1872.5</v>
      </c>
      <c r="J727" s="4">
        <v>0</v>
      </c>
      <c r="K727" s="4">
        <v>0.8639</v>
      </c>
      <c r="L727" s="4">
        <v>11.7524</v>
      </c>
      <c r="M727" s="4">
        <v>1.8903000000000001</v>
      </c>
      <c r="N727" s="4">
        <v>9.2441999999999993</v>
      </c>
      <c r="O727" s="4">
        <v>9.2446999999999999</v>
      </c>
      <c r="P727" s="4">
        <v>18.5</v>
      </c>
      <c r="Q727" s="4">
        <v>6.9698000000000002</v>
      </c>
      <c r="R727" s="4">
        <v>6.9702000000000002</v>
      </c>
      <c r="S727" s="4">
        <v>13.9</v>
      </c>
      <c r="T727" s="4">
        <v>1872.5069000000001</v>
      </c>
      <c r="W727" s="4">
        <v>0</v>
      </c>
      <c r="X727" s="4">
        <v>0</v>
      </c>
      <c r="Y727" s="4">
        <v>12.3</v>
      </c>
      <c r="Z727" s="4">
        <v>863</v>
      </c>
      <c r="AA727" s="4">
        <v>893</v>
      </c>
      <c r="AB727" s="4">
        <v>835</v>
      </c>
      <c r="AC727" s="4">
        <v>48</v>
      </c>
      <c r="AD727" s="4">
        <v>5.57</v>
      </c>
      <c r="AE727" s="4">
        <v>0.13</v>
      </c>
      <c r="AF727" s="4">
        <v>990</v>
      </c>
      <c r="AG727" s="4">
        <v>-11</v>
      </c>
      <c r="AH727" s="4">
        <v>9</v>
      </c>
      <c r="AI727" s="4">
        <v>27</v>
      </c>
      <c r="AJ727" s="4">
        <v>190.1</v>
      </c>
      <c r="AK727" s="4">
        <v>140</v>
      </c>
      <c r="AL727" s="4">
        <v>2.6</v>
      </c>
      <c r="AM727" s="4">
        <v>195</v>
      </c>
      <c r="AN727" s="4" t="s">
        <v>155</v>
      </c>
      <c r="AO727" s="4">
        <v>2</v>
      </c>
      <c r="AP727" s="4">
        <v>0.92432870370370368</v>
      </c>
      <c r="AQ727" s="4">
        <v>47.159399999999998</v>
      </c>
      <c r="AR727" s="4">
        <v>-88.489706999999996</v>
      </c>
      <c r="AS727" s="4">
        <v>314.10000000000002</v>
      </c>
      <c r="AT727" s="4">
        <v>8.5</v>
      </c>
      <c r="AU727" s="4">
        <v>12</v>
      </c>
      <c r="AV727" s="4">
        <v>11</v>
      </c>
      <c r="AW727" s="4" t="s">
        <v>228</v>
      </c>
      <c r="AX727" s="4">
        <v>2.2000000000000002</v>
      </c>
      <c r="AY727" s="4">
        <v>1</v>
      </c>
      <c r="AZ727" s="4">
        <v>3</v>
      </c>
      <c r="BA727" s="4">
        <v>14.023</v>
      </c>
      <c r="BB727" s="4">
        <v>13.11</v>
      </c>
      <c r="BC727" s="4">
        <v>0.93</v>
      </c>
      <c r="BD727" s="4">
        <v>15.755000000000001</v>
      </c>
      <c r="BE727" s="4">
        <v>2576.63</v>
      </c>
      <c r="BF727" s="4">
        <v>263.77499999999998</v>
      </c>
      <c r="BG727" s="4">
        <v>0.21199999999999999</v>
      </c>
      <c r="BH727" s="4">
        <v>0.21199999999999999</v>
      </c>
      <c r="BI727" s="4">
        <v>0.42399999999999999</v>
      </c>
      <c r="BJ727" s="4">
        <v>0.16</v>
      </c>
      <c r="BK727" s="4">
        <v>0.16</v>
      </c>
      <c r="BL727" s="4">
        <v>0.32</v>
      </c>
      <c r="BM727" s="4">
        <v>13.575900000000001</v>
      </c>
      <c r="BQ727" s="4">
        <v>0</v>
      </c>
      <c r="BR727" s="4">
        <v>0.13014000000000001</v>
      </c>
      <c r="BS727" s="4">
        <v>-5</v>
      </c>
      <c r="BT727" s="4">
        <v>3.7102000000000003E-2</v>
      </c>
      <c r="BU727" s="4">
        <v>3.1802959999999998</v>
      </c>
      <c r="BV727" s="4">
        <v>0.74946000000000002</v>
      </c>
    </row>
    <row r="728" spans="1:74" x14ac:dyDescent="0.25">
      <c r="A728" s="2">
        <v>42068</v>
      </c>
      <c r="B728" s="3">
        <v>7.6388888888888886E-3</v>
      </c>
      <c r="C728" s="4">
        <v>13.475</v>
      </c>
      <c r="D728" s="4">
        <v>2.1677</v>
      </c>
      <c r="E728" s="4">
        <v>21676.547320000001</v>
      </c>
      <c r="F728" s="4">
        <v>9.4</v>
      </c>
      <c r="G728" s="4">
        <v>9.4</v>
      </c>
      <c r="H728" s="4">
        <v>1432</v>
      </c>
      <c r="J728" s="4">
        <v>0</v>
      </c>
      <c r="K728" s="4">
        <v>0.86550000000000005</v>
      </c>
      <c r="L728" s="4">
        <v>11.6622</v>
      </c>
      <c r="M728" s="4">
        <v>1.8759999999999999</v>
      </c>
      <c r="N728" s="4">
        <v>8.1354000000000006</v>
      </c>
      <c r="O728" s="4">
        <v>8.1354000000000006</v>
      </c>
      <c r="P728" s="4">
        <v>16.3</v>
      </c>
      <c r="Q728" s="4">
        <v>6.1337999999999999</v>
      </c>
      <c r="R728" s="4">
        <v>6.1337999999999999</v>
      </c>
      <c r="S728" s="4">
        <v>12.3</v>
      </c>
      <c r="T728" s="4">
        <v>1432.0234</v>
      </c>
      <c r="W728" s="4">
        <v>0</v>
      </c>
      <c r="X728" s="4">
        <v>0</v>
      </c>
      <c r="Y728" s="4">
        <v>12.3</v>
      </c>
      <c r="Z728" s="4">
        <v>863</v>
      </c>
      <c r="AA728" s="4">
        <v>892</v>
      </c>
      <c r="AB728" s="4">
        <v>836</v>
      </c>
      <c r="AC728" s="4">
        <v>48</v>
      </c>
      <c r="AD728" s="4">
        <v>5.57</v>
      </c>
      <c r="AE728" s="4">
        <v>0.13</v>
      </c>
      <c r="AF728" s="4">
        <v>990</v>
      </c>
      <c r="AG728" s="4">
        <v>-11</v>
      </c>
      <c r="AH728" s="4">
        <v>9</v>
      </c>
      <c r="AI728" s="4">
        <v>27</v>
      </c>
      <c r="AJ728" s="4">
        <v>191</v>
      </c>
      <c r="AK728" s="4">
        <v>140.1</v>
      </c>
      <c r="AL728" s="4">
        <v>2.6</v>
      </c>
      <c r="AM728" s="4">
        <v>195</v>
      </c>
      <c r="AN728" s="4" t="s">
        <v>155</v>
      </c>
      <c r="AO728" s="4">
        <v>2</v>
      </c>
      <c r="AP728" s="4">
        <v>0.92432870370370368</v>
      </c>
      <c r="AQ728" s="4">
        <v>47.159407000000002</v>
      </c>
      <c r="AR728" s="4">
        <v>-88.489715000000004</v>
      </c>
      <c r="AS728" s="4">
        <v>314.2</v>
      </c>
      <c r="AT728" s="4">
        <v>7.2</v>
      </c>
      <c r="AU728" s="4">
        <v>12</v>
      </c>
      <c r="AV728" s="4">
        <v>11</v>
      </c>
      <c r="AW728" s="4" t="s">
        <v>228</v>
      </c>
      <c r="AX728" s="4">
        <v>2.312913</v>
      </c>
      <c r="AY728" s="4">
        <v>1</v>
      </c>
      <c r="AZ728" s="4">
        <v>3.0564559999999998</v>
      </c>
      <c r="BA728" s="4">
        <v>14.023</v>
      </c>
      <c r="BB728" s="4">
        <v>13.27</v>
      </c>
      <c r="BC728" s="4">
        <v>0.95</v>
      </c>
      <c r="BD728" s="4">
        <v>15.544</v>
      </c>
      <c r="BE728" s="4">
        <v>2584.6880000000001</v>
      </c>
      <c r="BF728" s="4">
        <v>264.63499999999999</v>
      </c>
      <c r="BG728" s="4">
        <v>0.189</v>
      </c>
      <c r="BH728" s="4">
        <v>0.189</v>
      </c>
      <c r="BI728" s="4">
        <v>0.378</v>
      </c>
      <c r="BJ728" s="4">
        <v>0.14199999999999999</v>
      </c>
      <c r="BK728" s="4">
        <v>0.14199999999999999</v>
      </c>
      <c r="BL728" s="4">
        <v>0.28499999999999998</v>
      </c>
      <c r="BM728" s="4">
        <v>10.4954</v>
      </c>
      <c r="BQ728" s="4">
        <v>0</v>
      </c>
      <c r="BR728" s="4">
        <v>0.18973599999999999</v>
      </c>
      <c r="BS728" s="4">
        <v>-5</v>
      </c>
      <c r="BT728" s="4">
        <v>3.7898000000000001E-2</v>
      </c>
      <c r="BU728" s="4">
        <v>4.6366740000000002</v>
      </c>
      <c r="BV728" s="4">
        <v>0.76554</v>
      </c>
    </row>
    <row r="729" spans="1:74" x14ac:dyDescent="0.25">
      <c r="A729" s="2">
        <v>42068</v>
      </c>
      <c r="B729" s="3">
        <v>7.6504629629629631E-3</v>
      </c>
      <c r="C729" s="4">
        <v>13.170999999999999</v>
      </c>
      <c r="D729" s="4">
        <v>3.2934000000000001</v>
      </c>
      <c r="E729" s="4">
        <v>32934.429969999997</v>
      </c>
      <c r="F729" s="4">
        <v>8.9</v>
      </c>
      <c r="G729" s="4">
        <v>9.4</v>
      </c>
      <c r="H729" s="4">
        <v>2667.5</v>
      </c>
      <c r="J729" s="4">
        <v>0</v>
      </c>
      <c r="K729" s="4">
        <v>0.85660000000000003</v>
      </c>
      <c r="L729" s="4">
        <v>11.282299999999999</v>
      </c>
      <c r="M729" s="4">
        <v>2.8210999999999999</v>
      </c>
      <c r="N729" s="4">
        <v>7.6260000000000003</v>
      </c>
      <c r="O729" s="4">
        <v>8.0517000000000003</v>
      </c>
      <c r="P729" s="4">
        <v>15.7</v>
      </c>
      <c r="Q729" s="4">
        <v>5.7497999999999996</v>
      </c>
      <c r="R729" s="4">
        <v>6.0707000000000004</v>
      </c>
      <c r="S729" s="4">
        <v>11.8</v>
      </c>
      <c r="T729" s="4">
        <v>2667.5212999999999</v>
      </c>
      <c r="W729" s="4">
        <v>0</v>
      </c>
      <c r="X729" s="4">
        <v>0</v>
      </c>
      <c r="Y729" s="4">
        <v>12.3</v>
      </c>
      <c r="Z729" s="4">
        <v>861</v>
      </c>
      <c r="AA729" s="4">
        <v>890</v>
      </c>
      <c r="AB729" s="4">
        <v>834</v>
      </c>
      <c r="AC729" s="4">
        <v>48</v>
      </c>
      <c r="AD729" s="4">
        <v>5.57</v>
      </c>
      <c r="AE729" s="4">
        <v>0.13</v>
      </c>
      <c r="AF729" s="4">
        <v>990</v>
      </c>
      <c r="AG729" s="4">
        <v>-11</v>
      </c>
      <c r="AH729" s="4">
        <v>9</v>
      </c>
      <c r="AI729" s="4">
        <v>27</v>
      </c>
      <c r="AJ729" s="4">
        <v>191</v>
      </c>
      <c r="AK729" s="4">
        <v>141</v>
      </c>
      <c r="AL729" s="4">
        <v>2.6</v>
      </c>
      <c r="AM729" s="4">
        <v>195</v>
      </c>
      <c r="AN729" s="4" t="s">
        <v>155</v>
      </c>
      <c r="AO729" s="4">
        <v>2</v>
      </c>
      <c r="AP729" s="4">
        <v>0.92434027777777772</v>
      </c>
      <c r="AQ729" s="4">
        <v>47.159413000000001</v>
      </c>
      <c r="AR729" s="4">
        <v>-88.489737000000005</v>
      </c>
      <c r="AS729" s="4">
        <v>314</v>
      </c>
      <c r="AT729" s="4">
        <v>6.2</v>
      </c>
      <c r="AU729" s="4">
        <v>12</v>
      </c>
      <c r="AV729" s="4">
        <v>11</v>
      </c>
      <c r="AW729" s="4" t="s">
        <v>228</v>
      </c>
      <c r="AX729" s="4">
        <v>2.0609999999999999</v>
      </c>
      <c r="AY729" s="4">
        <v>1.113</v>
      </c>
      <c r="AZ729" s="4">
        <v>3.1</v>
      </c>
      <c r="BA729" s="4">
        <v>14.023</v>
      </c>
      <c r="BB729" s="4">
        <v>12.41</v>
      </c>
      <c r="BC729" s="4">
        <v>0.89</v>
      </c>
      <c r="BD729" s="4">
        <v>16.745000000000001</v>
      </c>
      <c r="BE729" s="4">
        <v>2380.2959999999998</v>
      </c>
      <c r="BF729" s="4">
        <v>378.81200000000001</v>
      </c>
      <c r="BG729" s="4">
        <v>0.16800000000000001</v>
      </c>
      <c r="BH729" s="4">
        <v>0.17799999999999999</v>
      </c>
      <c r="BI729" s="4">
        <v>0.34599999999999997</v>
      </c>
      <c r="BJ729" s="4">
        <v>0.127</v>
      </c>
      <c r="BK729" s="4">
        <v>0.13400000000000001</v>
      </c>
      <c r="BL729" s="4">
        <v>0.26100000000000001</v>
      </c>
      <c r="BM729" s="4">
        <v>18.610700000000001</v>
      </c>
      <c r="BQ729" s="4">
        <v>0</v>
      </c>
      <c r="BR729" s="4">
        <v>0.15814400000000001</v>
      </c>
      <c r="BS729" s="4">
        <v>-5</v>
      </c>
      <c r="BT729" s="4">
        <v>3.6898E-2</v>
      </c>
      <c r="BU729" s="4">
        <v>3.8646440000000002</v>
      </c>
      <c r="BV729" s="4">
        <v>0.74534</v>
      </c>
    </row>
    <row r="730" spans="1:74" x14ac:dyDescent="0.25">
      <c r="A730" s="2">
        <v>42068</v>
      </c>
      <c r="B730" s="3">
        <v>7.6620370370370366E-3</v>
      </c>
      <c r="C730" s="4">
        <v>13.045</v>
      </c>
      <c r="D730" s="4">
        <v>3.3066</v>
      </c>
      <c r="E730" s="4">
        <v>33065.721610000001</v>
      </c>
      <c r="F730" s="4">
        <v>8.8000000000000007</v>
      </c>
      <c r="G730" s="4">
        <v>8.1</v>
      </c>
      <c r="H730" s="4">
        <v>1826.6</v>
      </c>
      <c r="J730" s="4">
        <v>0</v>
      </c>
      <c r="K730" s="4">
        <v>0.85819999999999996</v>
      </c>
      <c r="L730" s="4">
        <v>11.195399999999999</v>
      </c>
      <c r="M730" s="4">
        <v>2.8378000000000001</v>
      </c>
      <c r="N730" s="4">
        <v>7.5523999999999996</v>
      </c>
      <c r="O730" s="4">
        <v>6.9579000000000004</v>
      </c>
      <c r="P730" s="4">
        <v>14.5</v>
      </c>
      <c r="Q730" s="4">
        <v>5.6936</v>
      </c>
      <c r="R730" s="4">
        <v>5.2454000000000001</v>
      </c>
      <c r="S730" s="4">
        <v>10.9</v>
      </c>
      <c r="T730" s="4">
        <v>1826.6441</v>
      </c>
      <c r="W730" s="4">
        <v>0</v>
      </c>
      <c r="X730" s="4">
        <v>0</v>
      </c>
      <c r="Y730" s="4">
        <v>12.2</v>
      </c>
      <c r="Z730" s="4">
        <v>861</v>
      </c>
      <c r="AA730" s="4">
        <v>889</v>
      </c>
      <c r="AB730" s="4">
        <v>832</v>
      </c>
      <c r="AC730" s="4">
        <v>48.1</v>
      </c>
      <c r="AD730" s="4">
        <v>5.54</v>
      </c>
      <c r="AE730" s="4">
        <v>0.13</v>
      </c>
      <c r="AF730" s="4">
        <v>990</v>
      </c>
      <c r="AG730" s="4">
        <v>-11.1</v>
      </c>
      <c r="AH730" s="4">
        <v>9</v>
      </c>
      <c r="AI730" s="4">
        <v>27</v>
      </c>
      <c r="AJ730" s="4">
        <v>191</v>
      </c>
      <c r="AK730" s="4">
        <v>140.9</v>
      </c>
      <c r="AL730" s="4">
        <v>2.7</v>
      </c>
      <c r="AM730" s="4">
        <v>195</v>
      </c>
      <c r="AN730" s="4" t="s">
        <v>155</v>
      </c>
      <c r="AO730" s="4">
        <v>2</v>
      </c>
      <c r="AP730" s="4">
        <v>0.92435185185185187</v>
      </c>
      <c r="AQ730" s="4">
        <v>47.159419</v>
      </c>
      <c r="AR730" s="4">
        <v>-88.489763999999994</v>
      </c>
      <c r="AS730" s="4">
        <v>313.89999999999998</v>
      </c>
      <c r="AT730" s="4">
        <v>5.5</v>
      </c>
      <c r="AU730" s="4">
        <v>12</v>
      </c>
      <c r="AV730" s="4">
        <v>11</v>
      </c>
      <c r="AW730" s="4" t="s">
        <v>228</v>
      </c>
      <c r="AX730" s="4">
        <v>1.8</v>
      </c>
      <c r="AY730" s="4">
        <v>1.3129999999999999</v>
      </c>
      <c r="AZ730" s="4">
        <v>3.1564999999999999</v>
      </c>
      <c r="BA730" s="4">
        <v>14.023</v>
      </c>
      <c r="BB730" s="4">
        <v>12.56</v>
      </c>
      <c r="BC730" s="4">
        <v>0.9</v>
      </c>
      <c r="BD730" s="4">
        <v>16.518999999999998</v>
      </c>
      <c r="BE730" s="4">
        <v>2387.66</v>
      </c>
      <c r="BF730" s="4">
        <v>385.20600000000002</v>
      </c>
      <c r="BG730" s="4">
        <v>0.16900000000000001</v>
      </c>
      <c r="BH730" s="4">
        <v>0.155</v>
      </c>
      <c r="BI730" s="4">
        <v>0.32400000000000001</v>
      </c>
      <c r="BJ730" s="4">
        <v>0.127</v>
      </c>
      <c r="BK730" s="4">
        <v>0.11700000000000001</v>
      </c>
      <c r="BL730" s="4">
        <v>0.24399999999999999</v>
      </c>
      <c r="BM730" s="4">
        <v>12.8827</v>
      </c>
      <c r="BQ730" s="4">
        <v>0</v>
      </c>
      <c r="BR730" s="4">
        <v>0.135244</v>
      </c>
      <c r="BS730" s="4">
        <v>-5</v>
      </c>
      <c r="BT730" s="4">
        <v>3.6305999999999998E-2</v>
      </c>
      <c r="BU730" s="4">
        <v>3.3050259999999998</v>
      </c>
      <c r="BV730" s="4">
        <v>0.73338099999999995</v>
      </c>
    </row>
    <row r="731" spans="1:74" x14ac:dyDescent="0.25">
      <c r="A731" s="2">
        <v>42068</v>
      </c>
      <c r="B731" s="3">
        <v>7.6736111111111111E-3</v>
      </c>
      <c r="C731" s="4">
        <v>12.576000000000001</v>
      </c>
      <c r="D731" s="4">
        <v>4.3415999999999997</v>
      </c>
      <c r="E731" s="4">
        <v>43416.360679999998</v>
      </c>
      <c r="F731" s="4">
        <v>8.1</v>
      </c>
      <c r="G731" s="4">
        <v>7.8</v>
      </c>
      <c r="H731" s="4">
        <v>2908.3</v>
      </c>
      <c r="J731" s="4">
        <v>0</v>
      </c>
      <c r="K731" s="4">
        <v>0.85140000000000005</v>
      </c>
      <c r="L731" s="4">
        <v>10.706799999999999</v>
      </c>
      <c r="M731" s="4">
        <v>3.6964000000000001</v>
      </c>
      <c r="N731" s="4">
        <v>6.8993000000000002</v>
      </c>
      <c r="O731" s="4">
        <v>6.6418999999999997</v>
      </c>
      <c r="P731" s="4">
        <v>13.5</v>
      </c>
      <c r="Q731" s="4">
        <v>5.1966999999999999</v>
      </c>
      <c r="R731" s="4">
        <v>5.0027999999999997</v>
      </c>
      <c r="S731" s="4">
        <v>10.199999999999999</v>
      </c>
      <c r="T731" s="4">
        <v>2908.2698999999998</v>
      </c>
      <c r="W731" s="4">
        <v>0</v>
      </c>
      <c r="X731" s="4">
        <v>0</v>
      </c>
      <c r="Y731" s="4">
        <v>12.3</v>
      </c>
      <c r="Z731" s="4">
        <v>860</v>
      </c>
      <c r="AA731" s="4">
        <v>889</v>
      </c>
      <c r="AB731" s="4">
        <v>830</v>
      </c>
      <c r="AC731" s="4">
        <v>49</v>
      </c>
      <c r="AD731" s="4">
        <v>5.29</v>
      </c>
      <c r="AE731" s="4">
        <v>0.12</v>
      </c>
      <c r="AF731" s="4">
        <v>990</v>
      </c>
      <c r="AG731" s="4">
        <v>-11.9</v>
      </c>
      <c r="AH731" s="4">
        <v>9</v>
      </c>
      <c r="AI731" s="4">
        <v>27</v>
      </c>
      <c r="AJ731" s="4">
        <v>190.9</v>
      </c>
      <c r="AK731" s="4">
        <v>140</v>
      </c>
      <c r="AL731" s="4">
        <v>2.8</v>
      </c>
      <c r="AM731" s="4">
        <v>195</v>
      </c>
      <c r="AN731" s="4" t="s">
        <v>155</v>
      </c>
      <c r="AO731" s="4">
        <v>2</v>
      </c>
      <c r="AP731" s="4">
        <v>0.92436342592592602</v>
      </c>
      <c r="AQ731" s="4">
        <v>47.159399999999998</v>
      </c>
      <c r="AR731" s="4">
        <v>-88.489800000000002</v>
      </c>
      <c r="AS731" s="4">
        <v>313.7</v>
      </c>
      <c r="AT731" s="4">
        <v>5.7</v>
      </c>
      <c r="AU731" s="4">
        <v>12</v>
      </c>
      <c r="AV731" s="4">
        <v>11</v>
      </c>
      <c r="AW731" s="4" t="s">
        <v>228</v>
      </c>
      <c r="AX731" s="4">
        <v>1.8</v>
      </c>
      <c r="AY731" s="4">
        <v>1.4</v>
      </c>
      <c r="AZ731" s="4">
        <v>3.2</v>
      </c>
      <c r="BA731" s="4">
        <v>14.023</v>
      </c>
      <c r="BB731" s="4">
        <v>11.96</v>
      </c>
      <c r="BC731" s="4">
        <v>0.85</v>
      </c>
      <c r="BD731" s="4">
        <v>17.454999999999998</v>
      </c>
      <c r="BE731" s="4">
        <v>2208.922</v>
      </c>
      <c r="BF731" s="4">
        <v>485.37700000000001</v>
      </c>
      <c r="BG731" s="4">
        <v>0.14899999999999999</v>
      </c>
      <c r="BH731" s="4">
        <v>0.14299999999999999</v>
      </c>
      <c r="BI731" s="4">
        <v>0.29299999999999998</v>
      </c>
      <c r="BJ731" s="4">
        <v>0.112</v>
      </c>
      <c r="BK731" s="4">
        <v>0.108</v>
      </c>
      <c r="BL731" s="4">
        <v>0.22</v>
      </c>
      <c r="BM731" s="4">
        <v>19.8416</v>
      </c>
      <c r="BQ731" s="4">
        <v>0</v>
      </c>
      <c r="BR731" s="4">
        <v>0.15632599999999999</v>
      </c>
      <c r="BS731" s="4">
        <v>-5</v>
      </c>
      <c r="BT731" s="4">
        <v>3.8693999999999999E-2</v>
      </c>
      <c r="BU731" s="4">
        <v>3.8202159999999998</v>
      </c>
      <c r="BV731" s="4">
        <v>0.78161899999999995</v>
      </c>
    </row>
    <row r="732" spans="1:74" x14ac:dyDescent="0.25">
      <c r="A732" s="2">
        <v>42068</v>
      </c>
      <c r="B732" s="3">
        <v>7.6851851851851847E-3</v>
      </c>
      <c r="C732" s="4">
        <v>11.385</v>
      </c>
      <c r="D732" s="4">
        <v>6.0609000000000002</v>
      </c>
      <c r="E732" s="4">
        <v>60608.626149999996</v>
      </c>
      <c r="F732" s="4">
        <v>7.5</v>
      </c>
      <c r="G732" s="4">
        <v>7.5</v>
      </c>
      <c r="H732" s="4">
        <v>9871.2999999999993</v>
      </c>
      <c r="J732" s="4">
        <v>0</v>
      </c>
      <c r="K732" s="4">
        <v>0.8377</v>
      </c>
      <c r="L732" s="4">
        <v>9.5372000000000003</v>
      </c>
      <c r="M732" s="4">
        <v>5.0772000000000004</v>
      </c>
      <c r="N732" s="4">
        <v>6.2827999999999999</v>
      </c>
      <c r="O732" s="4">
        <v>6.2838000000000003</v>
      </c>
      <c r="P732" s="4">
        <v>12.6</v>
      </c>
      <c r="Q732" s="4">
        <v>4.7389000000000001</v>
      </c>
      <c r="R732" s="4">
        <v>4.7397</v>
      </c>
      <c r="S732" s="4">
        <v>9.5</v>
      </c>
      <c r="T732" s="4">
        <v>9871.3325999999997</v>
      </c>
      <c r="W732" s="4">
        <v>0</v>
      </c>
      <c r="X732" s="4">
        <v>0</v>
      </c>
      <c r="Y732" s="4">
        <v>12.3</v>
      </c>
      <c r="Z732" s="4">
        <v>860</v>
      </c>
      <c r="AA732" s="4">
        <v>891</v>
      </c>
      <c r="AB732" s="4">
        <v>830</v>
      </c>
      <c r="AC732" s="4">
        <v>49</v>
      </c>
      <c r="AD732" s="4">
        <v>5.69</v>
      </c>
      <c r="AE732" s="4">
        <v>0.13</v>
      </c>
      <c r="AF732" s="4">
        <v>990</v>
      </c>
      <c r="AG732" s="4">
        <v>-11</v>
      </c>
      <c r="AH732" s="4">
        <v>9</v>
      </c>
      <c r="AI732" s="4">
        <v>27</v>
      </c>
      <c r="AJ732" s="4">
        <v>190</v>
      </c>
      <c r="AK732" s="4">
        <v>140</v>
      </c>
      <c r="AL732" s="4">
        <v>2.8</v>
      </c>
      <c r="AM732" s="4">
        <v>195</v>
      </c>
      <c r="AN732" s="4" t="s">
        <v>155</v>
      </c>
      <c r="AO732" s="4">
        <v>2</v>
      </c>
      <c r="AP732" s="4">
        <v>0.92437499999999995</v>
      </c>
      <c r="AQ732" s="4">
        <v>47.159379999999999</v>
      </c>
      <c r="AR732" s="4">
        <v>-88.489835999999997</v>
      </c>
      <c r="AS732" s="4">
        <v>313.60000000000002</v>
      </c>
      <c r="AT732" s="4">
        <v>5.8</v>
      </c>
      <c r="AU732" s="4">
        <v>12</v>
      </c>
      <c r="AV732" s="4">
        <v>11</v>
      </c>
      <c r="AW732" s="4" t="s">
        <v>228</v>
      </c>
      <c r="AX732" s="4">
        <v>1.8</v>
      </c>
      <c r="AY732" s="4">
        <v>1.4</v>
      </c>
      <c r="AZ732" s="4">
        <v>3.2</v>
      </c>
      <c r="BA732" s="4">
        <v>14.023</v>
      </c>
      <c r="BB732" s="4">
        <v>10.9</v>
      </c>
      <c r="BC732" s="4">
        <v>0.78</v>
      </c>
      <c r="BD732" s="4">
        <v>19.373999999999999</v>
      </c>
      <c r="BE732" s="4">
        <v>1852.854</v>
      </c>
      <c r="BF732" s="4">
        <v>627.79700000000003</v>
      </c>
      <c r="BG732" s="4">
        <v>0.128</v>
      </c>
      <c r="BH732" s="4">
        <v>0.128</v>
      </c>
      <c r="BI732" s="4">
        <v>0.25600000000000001</v>
      </c>
      <c r="BJ732" s="4">
        <v>9.6000000000000002E-2</v>
      </c>
      <c r="BK732" s="4">
        <v>9.6000000000000002E-2</v>
      </c>
      <c r="BL732" s="4">
        <v>0.193</v>
      </c>
      <c r="BM732" s="4">
        <v>63.418399999999998</v>
      </c>
      <c r="BQ732" s="4">
        <v>0</v>
      </c>
      <c r="BR732" s="4">
        <v>0.16697999999999999</v>
      </c>
      <c r="BS732" s="4">
        <v>-5</v>
      </c>
      <c r="BT732" s="4">
        <v>3.5591999999999999E-2</v>
      </c>
      <c r="BU732" s="4">
        <v>4.0805740000000004</v>
      </c>
      <c r="BV732" s="4">
        <v>0.71895799999999999</v>
      </c>
    </row>
    <row r="733" spans="1:74" x14ac:dyDescent="0.25">
      <c r="A733" s="2">
        <v>42068</v>
      </c>
      <c r="B733" s="3">
        <v>7.69675925925926E-3</v>
      </c>
      <c r="C733" s="4">
        <v>11.108000000000001</v>
      </c>
      <c r="D733" s="4">
        <v>6.8707000000000003</v>
      </c>
      <c r="E733" s="4">
        <v>68707.298699999999</v>
      </c>
      <c r="F733" s="4">
        <v>7.4</v>
      </c>
      <c r="G733" s="4">
        <v>7.3</v>
      </c>
      <c r="H733" s="4">
        <v>6165.5</v>
      </c>
      <c r="J733" s="4">
        <v>0</v>
      </c>
      <c r="K733" s="4">
        <v>0.8357</v>
      </c>
      <c r="L733" s="4">
        <v>9.2832000000000008</v>
      </c>
      <c r="M733" s="4">
        <v>5.7419000000000002</v>
      </c>
      <c r="N733" s="4">
        <v>6.1841999999999997</v>
      </c>
      <c r="O733" s="4">
        <v>6.1013000000000002</v>
      </c>
      <c r="P733" s="4">
        <v>12.3</v>
      </c>
      <c r="Q733" s="4">
        <v>4.6646000000000001</v>
      </c>
      <c r="R733" s="4">
        <v>4.6021000000000001</v>
      </c>
      <c r="S733" s="4">
        <v>9.3000000000000007</v>
      </c>
      <c r="T733" s="4">
        <v>6165.5133999999998</v>
      </c>
      <c r="W733" s="4">
        <v>0</v>
      </c>
      <c r="X733" s="4">
        <v>0</v>
      </c>
      <c r="Y733" s="4">
        <v>12.1</v>
      </c>
      <c r="Z733" s="4">
        <v>862</v>
      </c>
      <c r="AA733" s="4">
        <v>896</v>
      </c>
      <c r="AB733" s="4">
        <v>832</v>
      </c>
      <c r="AC733" s="4">
        <v>49</v>
      </c>
      <c r="AD733" s="4">
        <v>5.69</v>
      </c>
      <c r="AE733" s="4">
        <v>0.13</v>
      </c>
      <c r="AF733" s="4">
        <v>990</v>
      </c>
      <c r="AG733" s="4">
        <v>-11</v>
      </c>
      <c r="AH733" s="4">
        <v>8.8979999999999997</v>
      </c>
      <c r="AI733" s="4">
        <v>27</v>
      </c>
      <c r="AJ733" s="4">
        <v>190</v>
      </c>
      <c r="AK733" s="4">
        <v>139.9</v>
      </c>
      <c r="AL733" s="4">
        <v>2.5</v>
      </c>
      <c r="AM733" s="4">
        <v>195</v>
      </c>
      <c r="AN733" s="4" t="s">
        <v>155</v>
      </c>
      <c r="AO733" s="4">
        <v>2</v>
      </c>
      <c r="AP733" s="4">
        <v>0.9243865740740741</v>
      </c>
      <c r="AQ733" s="4">
        <v>47.159356000000002</v>
      </c>
      <c r="AR733" s="4">
        <v>-88.489827000000005</v>
      </c>
      <c r="AS733" s="4">
        <v>313.7</v>
      </c>
      <c r="AT733" s="4">
        <v>5.5</v>
      </c>
      <c r="AU733" s="4">
        <v>12</v>
      </c>
      <c r="AV733" s="4">
        <v>11</v>
      </c>
      <c r="AW733" s="4" t="s">
        <v>228</v>
      </c>
      <c r="AX733" s="4">
        <v>1.5177179999999999</v>
      </c>
      <c r="AY733" s="4">
        <v>1.512913</v>
      </c>
      <c r="AZ733" s="4">
        <v>3.2</v>
      </c>
      <c r="BA733" s="4">
        <v>14.023</v>
      </c>
      <c r="BB733" s="4">
        <v>10.76</v>
      </c>
      <c r="BC733" s="4">
        <v>0.77</v>
      </c>
      <c r="BD733" s="4">
        <v>19.658999999999999</v>
      </c>
      <c r="BE733" s="4">
        <v>1798.8520000000001</v>
      </c>
      <c r="BF733" s="4">
        <v>708.15899999999999</v>
      </c>
      <c r="BG733" s="4">
        <v>0.125</v>
      </c>
      <c r="BH733" s="4">
        <v>0.124</v>
      </c>
      <c r="BI733" s="4">
        <v>0.249</v>
      </c>
      <c r="BJ733" s="4">
        <v>9.5000000000000001E-2</v>
      </c>
      <c r="BK733" s="4">
        <v>9.2999999999999999E-2</v>
      </c>
      <c r="BL733" s="4">
        <v>0.188</v>
      </c>
      <c r="BM733" s="4">
        <v>39.508099999999999</v>
      </c>
      <c r="BQ733" s="4">
        <v>0</v>
      </c>
      <c r="BR733" s="4">
        <v>0.14994199999999999</v>
      </c>
      <c r="BS733" s="4">
        <v>-5</v>
      </c>
      <c r="BT733" s="4">
        <v>3.1694E-2</v>
      </c>
      <c r="BU733" s="4">
        <v>3.6642079999999999</v>
      </c>
      <c r="BV733" s="4">
        <v>0.64021899999999998</v>
      </c>
    </row>
    <row r="734" spans="1:74" x14ac:dyDescent="0.25">
      <c r="A734" s="2">
        <v>42068</v>
      </c>
      <c r="B734" s="3">
        <v>7.7083333333333335E-3</v>
      </c>
      <c r="C734" s="4">
        <v>11.054</v>
      </c>
      <c r="D734" s="4">
        <v>6.8395999999999999</v>
      </c>
      <c r="E734" s="4">
        <v>68395.610390000002</v>
      </c>
      <c r="F734" s="4">
        <v>7.1</v>
      </c>
      <c r="G734" s="4">
        <v>7.1</v>
      </c>
      <c r="H734" s="4">
        <v>3576.9</v>
      </c>
      <c r="J734" s="4">
        <v>0</v>
      </c>
      <c r="K734" s="4">
        <v>0.83889999999999998</v>
      </c>
      <c r="L734" s="4">
        <v>9.2728999999999999</v>
      </c>
      <c r="M734" s="4">
        <v>5.7377000000000002</v>
      </c>
      <c r="N734" s="4">
        <v>5.9577</v>
      </c>
      <c r="O734" s="4">
        <v>5.9566999999999997</v>
      </c>
      <c r="P734" s="4">
        <v>11.9</v>
      </c>
      <c r="Q734" s="4">
        <v>4.4939999999999998</v>
      </c>
      <c r="R734" s="4">
        <v>4.4931999999999999</v>
      </c>
      <c r="S734" s="4">
        <v>9</v>
      </c>
      <c r="T734" s="4">
        <v>3576.8834999999999</v>
      </c>
      <c r="W734" s="4">
        <v>0</v>
      </c>
      <c r="X734" s="4">
        <v>0</v>
      </c>
      <c r="Y734" s="4">
        <v>12</v>
      </c>
      <c r="Z734" s="4">
        <v>864</v>
      </c>
      <c r="AA734" s="4">
        <v>897</v>
      </c>
      <c r="AB734" s="4">
        <v>833</v>
      </c>
      <c r="AC734" s="4">
        <v>49.1</v>
      </c>
      <c r="AD734" s="4">
        <v>5.7</v>
      </c>
      <c r="AE734" s="4">
        <v>0.13</v>
      </c>
      <c r="AF734" s="4">
        <v>990</v>
      </c>
      <c r="AG734" s="4">
        <v>-11</v>
      </c>
      <c r="AH734" s="4">
        <v>8</v>
      </c>
      <c r="AI734" s="4">
        <v>27</v>
      </c>
      <c r="AJ734" s="4">
        <v>190</v>
      </c>
      <c r="AK734" s="4">
        <v>139</v>
      </c>
      <c r="AL734" s="4">
        <v>2.2999999999999998</v>
      </c>
      <c r="AM734" s="4">
        <v>195</v>
      </c>
      <c r="AN734" s="4" t="s">
        <v>155</v>
      </c>
      <c r="AO734" s="4">
        <v>2</v>
      </c>
      <c r="AP734" s="4">
        <v>0.92439814814814814</v>
      </c>
      <c r="AQ734" s="4">
        <v>47.159328000000002</v>
      </c>
      <c r="AR734" s="4">
        <v>-88.489808999999994</v>
      </c>
      <c r="AS734" s="4">
        <v>313.60000000000002</v>
      </c>
      <c r="AT734" s="4">
        <v>4.2</v>
      </c>
      <c r="AU734" s="4">
        <v>12</v>
      </c>
      <c r="AV734" s="4">
        <v>11</v>
      </c>
      <c r="AW734" s="4" t="s">
        <v>228</v>
      </c>
      <c r="AX734" s="4">
        <v>1.3</v>
      </c>
      <c r="AY734" s="4">
        <v>1.6</v>
      </c>
      <c r="AZ734" s="4">
        <v>3.2</v>
      </c>
      <c r="BA734" s="4">
        <v>14.023</v>
      </c>
      <c r="BB734" s="4">
        <v>10.99</v>
      </c>
      <c r="BC734" s="4">
        <v>0.78</v>
      </c>
      <c r="BD734" s="4">
        <v>19.202999999999999</v>
      </c>
      <c r="BE734" s="4">
        <v>1828.894</v>
      </c>
      <c r="BF734" s="4">
        <v>720.26300000000003</v>
      </c>
      <c r="BG734" s="4">
        <v>0.123</v>
      </c>
      <c r="BH734" s="4">
        <v>0.123</v>
      </c>
      <c r="BI734" s="4">
        <v>0.246</v>
      </c>
      <c r="BJ734" s="4">
        <v>9.2999999999999999E-2</v>
      </c>
      <c r="BK734" s="4">
        <v>9.2999999999999999E-2</v>
      </c>
      <c r="BL734" s="4">
        <v>0.186</v>
      </c>
      <c r="BM734" s="4">
        <v>23.3291</v>
      </c>
      <c r="BQ734" s="4">
        <v>0</v>
      </c>
      <c r="BR734" s="4">
        <v>7.7979999999999994E-2</v>
      </c>
      <c r="BS734" s="4">
        <v>-5</v>
      </c>
      <c r="BT734" s="4">
        <v>2.8898E-2</v>
      </c>
      <c r="BU734" s="4">
        <v>1.905637</v>
      </c>
      <c r="BV734" s="4">
        <v>0.58374000000000004</v>
      </c>
    </row>
    <row r="735" spans="1:74" x14ac:dyDescent="0.25">
      <c r="A735" s="2">
        <v>42068</v>
      </c>
      <c r="B735" s="3">
        <v>7.719907407407408E-3</v>
      </c>
      <c r="C735" s="4">
        <v>11.05</v>
      </c>
      <c r="D735" s="4">
        <v>6.7461000000000002</v>
      </c>
      <c r="E735" s="4">
        <v>67461.18836</v>
      </c>
      <c r="F735" s="4">
        <v>7</v>
      </c>
      <c r="G735" s="4">
        <v>7.1</v>
      </c>
      <c r="H735" s="4">
        <v>3030.1</v>
      </c>
      <c r="J735" s="4">
        <v>0</v>
      </c>
      <c r="K735" s="4">
        <v>0.84030000000000005</v>
      </c>
      <c r="L735" s="4">
        <v>9.2851999999999997</v>
      </c>
      <c r="M735" s="4">
        <v>5.6687000000000003</v>
      </c>
      <c r="N735" s="4">
        <v>5.8825000000000003</v>
      </c>
      <c r="O735" s="4">
        <v>5.9660000000000002</v>
      </c>
      <c r="P735" s="4">
        <v>11.8</v>
      </c>
      <c r="Q735" s="4">
        <v>4.4389000000000003</v>
      </c>
      <c r="R735" s="4">
        <v>4.5019999999999998</v>
      </c>
      <c r="S735" s="4">
        <v>8.9</v>
      </c>
      <c r="T735" s="4">
        <v>3030.1244000000002</v>
      </c>
      <c r="W735" s="4">
        <v>0</v>
      </c>
      <c r="X735" s="4">
        <v>0</v>
      </c>
      <c r="Y735" s="4">
        <v>11.9</v>
      </c>
      <c r="Z735" s="4">
        <v>864</v>
      </c>
      <c r="AA735" s="4">
        <v>897</v>
      </c>
      <c r="AB735" s="4">
        <v>835</v>
      </c>
      <c r="AC735" s="4">
        <v>50</v>
      </c>
      <c r="AD735" s="4">
        <v>5.81</v>
      </c>
      <c r="AE735" s="4">
        <v>0.13</v>
      </c>
      <c r="AF735" s="4">
        <v>989</v>
      </c>
      <c r="AG735" s="4">
        <v>-11</v>
      </c>
      <c r="AH735" s="4">
        <v>8</v>
      </c>
      <c r="AI735" s="4">
        <v>27</v>
      </c>
      <c r="AJ735" s="4">
        <v>189.9</v>
      </c>
      <c r="AK735" s="4">
        <v>139</v>
      </c>
      <c r="AL735" s="4">
        <v>2.1</v>
      </c>
      <c r="AM735" s="4">
        <v>195</v>
      </c>
      <c r="AN735" s="4" t="s">
        <v>155</v>
      </c>
      <c r="AO735" s="4">
        <v>2</v>
      </c>
      <c r="AP735" s="4">
        <v>0.92440972222222229</v>
      </c>
      <c r="AQ735" s="4">
        <v>47.159314999999999</v>
      </c>
      <c r="AR735" s="4">
        <v>-88.489796999999996</v>
      </c>
      <c r="AS735" s="4">
        <v>313.89999999999998</v>
      </c>
      <c r="AT735" s="4">
        <v>1.4</v>
      </c>
      <c r="AU735" s="4">
        <v>12</v>
      </c>
      <c r="AV735" s="4">
        <v>11</v>
      </c>
      <c r="AW735" s="4" t="s">
        <v>228</v>
      </c>
      <c r="AX735" s="4">
        <v>1.1305000000000001</v>
      </c>
      <c r="AY735" s="4">
        <v>1.6</v>
      </c>
      <c r="AZ735" s="4">
        <v>2.4655</v>
      </c>
      <c r="BA735" s="4">
        <v>14.023</v>
      </c>
      <c r="BB735" s="4">
        <v>11.1</v>
      </c>
      <c r="BC735" s="4">
        <v>0.79</v>
      </c>
      <c r="BD735" s="4">
        <v>19.007000000000001</v>
      </c>
      <c r="BE735" s="4">
        <v>1844.73</v>
      </c>
      <c r="BF735" s="4">
        <v>716.80600000000004</v>
      </c>
      <c r="BG735" s="4">
        <v>0.122</v>
      </c>
      <c r="BH735" s="4">
        <v>0.124</v>
      </c>
      <c r="BI735" s="4">
        <v>0.247</v>
      </c>
      <c r="BJ735" s="4">
        <v>9.1999999999999998E-2</v>
      </c>
      <c r="BK735" s="4">
        <v>9.4E-2</v>
      </c>
      <c r="BL735" s="4">
        <v>0.186</v>
      </c>
      <c r="BM735" s="4">
        <v>19.907800000000002</v>
      </c>
      <c r="BQ735" s="4">
        <v>0</v>
      </c>
      <c r="BR735" s="4">
        <v>6.9306000000000006E-2</v>
      </c>
      <c r="BS735" s="4">
        <v>-5</v>
      </c>
      <c r="BT735" s="4">
        <v>2.8407999999999999E-2</v>
      </c>
      <c r="BU735" s="4">
        <v>1.6936659999999999</v>
      </c>
      <c r="BV735" s="4">
        <v>0.57384199999999996</v>
      </c>
    </row>
    <row r="736" spans="1:74" x14ac:dyDescent="0.25">
      <c r="A736" s="2">
        <v>42068</v>
      </c>
      <c r="B736" s="3">
        <v>7.7314814814814815E-3</v>
      </c>
      <c r="C736" s="4">
        <v>11.053000000000001</v>
      </c>
      <c r="D736" s="4">
        <v>6.6555</v>
      </c>
      <c r="E736" s="4">
        <v>66554.821429999996</v>
      </c>
      <c r="F736" s="4">
        <v>7</v>
      </c>
      <c r="G736" s="4">
        <v>6.8</v>
      </c>
      <c r="H736" s="4">
        <v>2871.3</v>
      </c>
      <c r="J736" s="4">
        <v>0</v>
      </c>
      <c r="K736" s="4">
        <v>0.84130000000000005</v>
      </c>
      <c r="L736" s="4">
        <v>9.2985000000000007</v>
      </c>
      <c r="M736" s="4">
        <v>5.5991</v>
      </c>
      <c r="N736" s="4">
        <v>5.8888999999999996</v>
      </c>
      <c r="O736" s="4">
        <v>5.7217000000000002</v>
      </c>
      <c r="P736" s="4">
        <v>11.6</v>
      </c>
      <c r="Q736" s="4">
        <v>4.4436999999999998</v>
      </c>
      <c r="R736" s="4">
        <v>4.3174999999999999</v>
      </c>
      <c r="S736" s="4">
        <v>8.8000000000000007</v>
      </c>
      <c r="T736" s="4">
        <v>2871.2689</v>
      </c>
      <c r="W736" s="4">
        <v>0</v>
      </c>
      <c r="X736" s="4">
        <v>0</v>
      </c>
      <c r="Y736" s="4">
        <v>11.9</v>
      </c>
      <c r="Z736" s="4">
        <v>865</v>
      </c>
      <c r="AA736" s="4">
        <v>897</v>
      </c>
      <c r="AB736" s="4">
        <v>833</v>
      </c>
      <c r="AC736" s="4">
        <v>50</v>
      </c>
      <c r="AD736" s="4">
        <v>5.8</v>
      </c>
      <c r="AE736" s="4">
        <v>0.13</v>
      </c>
      <c r="AF736" s="4">
        <v>990</v>
      </c>
      <c r="AG736" s="4">
        <v>-11</v>
      </c>
      <c r="AH736" s="4">
        <v>8</v>
      </c>
      <c r="AI736" s="4">
        <v>27</v>
      </c>
      <c r="AJ736" s="4">
        <v>189</v>
      </c>
      <c r="AK736" s="4">
        <v>138.9</v>
      </c>
      <c r="AL736" s="4">
        <v>2.1</v>
      </c>
      <c r="AM736" s="4">
        <v>195</v>
      </c>
      <c r="AN736" s="4" t="s">
        <v>155</v>
      </c>
      <c r="AO736" s="4">
        <v>2</v>
      </c>
      <c r="AP736" s="4">
        <v>0.92442129629629621</v>
      </c>
      <c r="AQ736" s="4">
        <v>47.159314999999999</v>
      </c>
      <c r="AR736" s="4">
        <v>-88.489795000000001</v>
      </c>
      <c r="AS736" s="4">
        <v>314.60000000000002</v>
      </c>
      <c r="AT736" s="4">
        <v>0</v>
      </c>
      <c r="AU736" s="4">
        <v>12</v>
      </c>
      <c r="AV736" s="4">
        <v>11</v>
      </c>
      <c r="AW736" s="4" t="s">
        <v>228</v>
      </c>
      <c r="AX736" s="4">
        <v>1</v>
      </c>
      <c r="AY736" s="4">
        <v>1.7130000000000001</v>
      </c>
      <c r="AZ736" s="4">
        <v>2.0129999999999999</v>
      </c>
      <c r="BA736" s="4">
        <v>14.023</v>
      </c>
      <c r="BB736" s="4">
        <v>11.17</v>
      </c>
      <c r="BC736" s="4">
        <v>0.8</v>
      </c>
      <c r="BD736" s="4">
        <v>18.867000000000001</v>
      </c>
      <c r="BE736" s="4">
        <v>1856.1769999999999</v>
      </c>
      <c r="BF736" s="4">
        <v>711.38099999999997</v>
      </c>
      <c r="BG736" s="4">
        <v>0.123</v>
      </c>
      <c r="BH736" s="4">
        <v>0.12</v>
      </c>
      <c r="BI736" s="4">
        <v>0.24299999999999999</v>
      </c>
      <c r="BJ736" s="4">
        <v>9.2999999999999999E-2</v>
      </c>
      <c r="BK736" s="4">
        <v>0.09</v>
      </c>
      <c r="BL736" s="4">
        <v>0.183</v>
      </c>
      <c r="BM736" s="4">
        <v>18.954000000000001</v>
      </c>
      <c r="BQ736" s="4">
        <v>0</v>
      </c>
      <c r="BR736" s="4">
        <v>7.1286000000000002E-2</v>
      </c>
      <c r="BS736" s="4">
        <v>-5</v>
      </c>
      <c r="BT736" s="4">
        <v>3.1592000000000002E-2</v>
      </c>
      <c r="BU736" s="4">
        <v>1.7420519999999999</v>
      </c>
      <c r="BV736" s="4">
        <v>0.638158</v>
      </c>
    </row>
    <row r="737" spans="1:74" x14ac:dyDescent="0.25">
      <c r="A737" s="2">
        <v>42068</v>
      </c>
      <c r="B737" s="3">
        <v>7.743055555555556E-3</v>
      </c>
      <c r="C737" s="4">
        <v>11.06</v>
      </c>
      <c r="D737" s="4">
        <v>6.5919999999999996</v>
      </c>
      <c r="E737" s="4">
        <v>65920.195120000004</v>
      </c>
      <c r="F737" s="4">
        <v>6.6</v>
      </c>
      <c r="G737" s="4">
        <v>6.7</v>
      </c>
      <c r="H737" s="4">
        <v>2772.4</v>
      </c>
      <c r="J737" s="4">
        <v>0</v>
      </c>
      <c r="K737" s="4">
        <v>0.84189999999999998</v>
      </c>
      <c r="L737" s="4">
        <v>9.3118999999999996</v>
      </c>
      <c r="M737" s="4">
        <v>5.5500999999999996</v>
      </c>
      <c r="N737" s="4">
        <v>5.5587999999999997</v>
      </c>
      <c r="O737" s="4">
        <v>5.6417000000000002</v>
      </c>
      <c r="P737" s="4">
        <v>11.2</v>
      </c>
      <c r="Q737" s="4">
        <v>4.1947000000000001</v>
      </c>
      <c r="R737" s="4">
        <v>4.2572000000000001</v>
      </c>
      <c r="S737" s="4">
        <v>8.5</v>
      </c>
      <c r="T737" s="4">
        <v>2772.4171000000001</v>
      </c>
      <c r="W737" s="4">
        <v>0</v>
      </c>
      <c r="X737" s="4">
        <v>0</v>
      </c>
      <c r="Y737" s="4">
        <v>11.9</v>
      </c>
      <c r="Z737" s="4">
        <v>866</v>
      </c>
      <c r="AA737" s="4">
        <v>898</v>
      </c>
      <c r="AB737" s="4">
        <v>833</v>
      </c>
      <c r="AC737" s="4">
        <v>50</v>
      </c>
      <c r="AD737" s="4">
        <v>5.81</v>
      </c>
      <c r="AE737" s="4">
        <v>0.13</v>
      </c>
      <c r="AF737" s="4">
        <v>989</v>
      </c>
      <c r="AG737" s="4">
        <v>-11</v>
      </c>
      <c r="AH737" s="4">
        <v>8</v>
      </c>
      <c r="AI737" s="4">
        <v>27</v>
      </c>
      <c r="AJ737" s="4">
        <v>189</v>
      </c>
      <c r="AK737" s="4">
        <v>138.1</v>
      </c>
      <c r="AL737" s="4">
        <v>2.2000000000000002</v>
      </c>
      <c r="AM737" s="4">
        <v>195</v>
      </c>
      <c r="AN737" s="4" t="s">
        <v>155</v>
      </c>
      <c r="AO737" s="4">
        <v>2</v>
      </c>
      <c r="AP737" s="4">
        <v>0.92443287037037036</v>
      </c>
      <c r="AQ737" s="4">
        <v>47.159317999999999</v>
      </c>
      <c r="AR737" s="4">
        <v>-88.489800000000002</v>
      </c>
      <c r="AS737" s="4">
        <v>314.8</v>
      </c>
      <c r="AT737" s="4">
        <v>0</v>
      </c>
      <c r="AU737" s="4">
        <v>12</v>
      </c>
      <c r="AV737" s="4">
        <v>12</v>
      </c>
      <c r="AW737" s="4" t="s">
        <v>233</v>
      </c>
      <c r="AX737" s="4">
        <v>1</v>
      </c>
      <c r="AY737" s="4">
        <v>1.8</v>
      </c>
      <c r="AZ737" s="4">
        <v>2.1</v>
      </c>
      <c r="BA737" s="4">
        <v>14.023</v>
      </c>
      <c r="BB737" s="4">
        <v>11.22</v>
      </c>
      <c r="BC737" s="4">
        <v>0.8</v>
      </c>
      <c r="BD737" s="4">
        <v>18.773</v>
      </c>
      <c r="BE737" s="4">
        <v>1864.452</v>
      </c>
      <c r="BF737" s="4">
        <v>707.28099999999995</v>
      </c>
      <c r="BG737" s="4">
        <v>0.11700000000000001</v>
      </c>
      <c r="BH737" s="4">
        <v>0.11799999999999999</v>
      </c>
      <c r="BI737" s="4">
        <v>0.23499999999999999</v>
      </c>
      <c r="BJ737" s="4">
        <v>8.7999999999999995E-2</v>
      </c>
      <c r="BK737" s="4">
        <v>8.8999999999999996E-2</v>
      </c>
      <c r="BL737" s="4">
        <v>0.17699999999999999</v>
      </c>
      <c r="BM737" s="4">
        <v>18.3566</v>
      </c>
      <c r="BQ737" s="4">
        <v>0</v>
      </c>
      <c r="BR737" s="4">
        <v>6.6019999999999995E-2</v>
      </c>
      <c r="BS737" s="4">
        <v>-5</v>
      </c>
      <c r="BT737" s="4">
        <v>2.8000000000000001E-2</v>
      </c>
      <c r="BU737" s="4">
        <v>1.6133630000000001</v>
      </c>
      <c r="BV737" s="4">
        <v>0.56559999999999999</v>
      </c>
    </row>
    <row r="738" spans="1:74" x14ac:dyDescent="0.25">
      <c r="A738" s="2">
        <v>42068</v>
      </c>
      <c r="B738" s="3">
        <v>7.7546296296296287E-3</v>
      </c>
      <c r="C738" s="4">
        <v>11.06</v>
      </c>
      <c r="D738" s="4">
        <v>6.5675999999999997</v>
      </c>
      <c r="E738" s="4">
        <v>65675.695030000003</v>
      </c>
      <c r="F738" s="4">
        <v>6.2</v>
      </c>
      <c r="G738" s="4">
        <v>6.7</v>
      </c>
      <c r="H738" s="4">
        <v>2729.4</v>
      </c>
      <c r="J738" s="4">
        <v>0</v>
      </c>
      <c r="K738" s="4">
        <v>0.84219999999999995</v>
      </c>
      <c r="L738" s="4">
        <v>9.3147000000000002</v>
      </c>
      <c r="M738" s="4">
        <v>5.5312000000000001</v>
      </c>
      <c r="N738" s="4">
        <v>5.2221000000000002</v>
      </c>
      <c r="O738" s="4">
        <v>5.6426999999999996</v>
      </c>
      <c r="P738" s="4">
        <v>10.9</v>
      </c>
      <c r="Q738" s="4">
        <v>3.9405999999999999</v>
      </c>
      <c r="R738" s="4">
        <v>4.258</v>
      </c>
      <c r="S738" s="4">
        <v>8.1999999999999993</v>
      </c>
      <c r="T738" s="4">
        <v>2729.393</v>
      </c>
      <c r="W738" s="4">
        <v>0</v>
      </c>
      <c r="X738" s="4">
        <v>0</v>
      </c>
      <c r="Y738" s="4">
        <v>11.9</v>
      </c>
      <c r="Z738" s="4">
        <v>866</v>
      </c>
      <c r="AA738" s="4">
        <v>896</v>
      </c>
      <c r="AB738" s="4">
        <v>834</v>
      </c>
      <c r="AC738" s="4">
        <v>50</v>
      </c>
      <c r="AD738" s="4">
        <v>5.81</v>
      </c>
      <c r="AE738" s="4">
        <v>0.13</v>
      </c>
      <c r="AF738" s="4">
        <v>989</v>
      </c>
      <c r="AG738" s="4">
        <v>-11</v>
      </c>
      <c r="AH738" s="4">
        <v>8</v>
      </c>
      <c r="AI738" s="4">
        <v>27</v>
      </c>
      <c r="AJ738" s="4">
        <v>189</v>
      </c>
      <c r="AK738" s="4">
        <v>139</v>
      </c>
      <c r="AL738" s="4">
        <v>2.1</v>
      </c>
      <c r="AM738" s="4">
        <v>195</v>
      </c>
      <c r="AN738" s="4" t="s">
        <v>155</v>
      </c>
      <c r="AO738" s="4">
        <v>2</v>
      </c>
      <c r="AP738" s="4">
        <v>0.92444444444444451</v>
      </c>
      <c r="AQ738" s="4">
        <v>47.159317999999999</v>
      </c>
      <c r="AR738" s="4">
        <v>-88.489800000000002</v>
      </c>
      <c r="AS738" s="4">
        <v>315.10000000000002</v>
      </c>
      <c r="AT738" s="4">
        <v>0</v>
      </c>
      <c r="AU738" s="4">
        <v>12</v>
      </c>
      <c r="AV738" s="4">
        <v>12</v>
      </c>
      <c r="AW738" s="4" t="s">
        <v>233</v>
      </c>
      <c r="AX738" s="4">
        <v>1</v>
      </c>
      <c r="AY738" s="4">
        <v>1.8564000000000001</v>
      </c>
      <c r="AZ738" s="4">
        <v>2.1564000000000001</v>
      </c>
      <c r="BA738" s="4">
        <v>14.023</v>
      </c>
      <c r="BB738" s="4">
        <v>11.24</v>
      </c>
      <c r="BC738" s="4">
        <v>0.8</v>
      </c>
      <c r="BD738" s="4">
        <v>18.738</v>
      </c>
      <c r="BE738" s="4">
        <v>1867.539</v>
      </c>
      <c r="BF738" s="4">
        <v>705.82399999999996</v>
      </c>
      <c r="BG738" s="4">
        <v>0.11</v>
      </c>
      <c r="BH738" s="4">
        <v>0.11799999999999999</v>
      </c>
      <c r="BI738" s="4">
        <v>0.22800000000000001</v>
      </c>
      <c r="BJ738" s="4">
        <v>8.3000000000000004E-2</v>
      </c>
      <c r="BK738" s="4">
        <v>8.8999999999999996E-2</v>
      </c>
      <c r="BL738" s="4">
        <v>0.17199999999999999</v>
      </c>
      <c r="BM738" s="4">
        <v>18.096299999999999</v>
      </c>
      <c r="BQ738" s="4">
        <v>0</v>
      </c>
      <c r="BR738" s="4">
        <v>7.4490000000000001E-2</v>
      </c>
      <c r="BS738" s="4">
        <v>-5</v>
      </c>
      <c r="BT738" s="4">
        <v>2.8101999999999999E-2</v>
      </c>
      <c r="BU738" s="4">
        <v>1.8203499999999999</v>
      </c>
      <c r="BV738" s="4">
        <v>0.56766000000000005</v>
      </c>
    </row>
    <row r="739" spans="1:74" x14ac:dyDescent="0.25">
      <c r="A739" s="2">
        <v>42068</v>
      </c>
      <c r="B739" s="3">
        <v>7.7662037037037031E-3</v>
      </c>
      <c r="C739" s="4">
        <v>11.06</v>
      </c>
      <c r="D739" s="4">
        <v>6.5880000000000001</v>
      </c>
      <c r="E739" s="4">
        <v>65880.025750000001</v>
      </c>
      <c r="F739" s="4">
        <v>6</v>
      </c>
      <c r="G739" s="4">
        <v>6.6</v>
      </c>
      <c r="H739" s="4">
        <v>2660.9</v>
      </c>
      <c r="J739" s="4">
        <v>0</v>
      </c>
      <c r="K739" s="4">
        <v>0.84209999999999996</v>
      </c>
      <c r="L739" s="4">
        <v>9.3134999999999994</v>
      </c>
      <c r="M739" s="4">
        <v>5.5476999999999999</v>
      </c>
      <c r="N739" s="4">
        <v>5.0526999999999997</v>
      </c>
      <c r="O739" s="4">
        <v>5.5578000000000003</v>
      </c>
      <c r="P739" s="4">
        <v>10.6</v>
      </c>
      <c r="Q739" s="4">
        <v>3.8128000000000002</v>
      </c>
      <c r="R739" s="4">
        <v>4.1939000000000002</v>
      </c>
      <c r="S739" s="4">
        <v>8</v>
      </c>
      <c r="T739" s="4">
        <v>2660.9281000000001</v>
      </c>
      <c r="W739" s="4">
        <v>0</v>
      </c>
      <c r="X739" s="4">
        <v>0</v>
      </c>
      <c r="Y739" s="4">
        <v>11.9</v>
      </c>
      <c r="Z739" s="4">
        <v>866</v>
      </c>
      <c r="AA739" s="4">
        <v>898</v>
      </c>
      <c r="AB739" s="4">
        <v>834</v>
      </c>
      <c r="AC739" s="4">
        <v>50</v>
      </c>
      <c r="AD739" s="4">
        <v>5.81</v>
      </c>
      <c r="AE739" s="4">
        <v>0.13</v>
      </c>
      <c r="AF739" s="4">
        <v>989</v>
      </c>
      <c r="AG739" s="4">
        <v>-11</v>
      </c>
      <c r="AH739" s="4">
        <v>8</v>
      </c>
      <c r="AI739" s="4">
        <v>27</v>
      </c>
      <c r="AJ739" s="4">
        <v>189</v>
      </c>
      <c r="AK739" s="4">
        <v>138.9</v>
      </c>
      <c r="AL739" s="4">
        <v>2.2000000000000002</v>
      </c>
      <c r="AM739" s="4">
        <v>195</v>
      </c>
      <c r="AN739" s="4" t="s">
        <v>155</v>
      </c>
      <c r="AO739" s="4">
        <v>2</v>
      </c>
      <c r="AP739" s="4">
        <v>0.92445601851851855</v>
      </c>
      <c r="AQ739" s="4">
        <v>47.159317999999999</v>
      </c>
      <c r="AR739" s="4">
        <v>-88.489800000000002</v>
      </c>
      <c r="AS739" s="4">
        <v>315.39999999999998</v>
      </c>
      <c r="AT739" s="4">
        <v>0</v>
      </c>
      <c r="AU739" s="4">
        <v>12</v>
      </c>
      <c r="AV739" s="4">
        <v>11</v>
      </c>
      <c r="AW739" s="4" t="s">
        <v>239</v>
      </c>
      <c r="AX739" s="4">
        <v>1</v>
      </c>
      <c r="AY739" s="4">
        <v>1.9</v>
      </c>
      <c r="AZ739" s="4">
        <v>2.2000000000000002</v>
      </c>
      <c r="BA739" s="4">
        <v>14.023</v>
      </c>
      <c r="BB739" s="4">
        <v>11.23</v>
      </c>
      <c r="BC739" s="4">
        <v>0.8</v>
      </c>
      <c r="BD739" s="4">
        <v>18.753</v>
      </c>
      <c r="BE739" s="4">
        <v>1866.252</v>
      </c>
      <c r="BF739" s="4">
        <v>707.53200000000004</v>
      </c>
      <c r="BG739" s="4">
        <v>0.106</v>
      </c>
      <c r="BH739" s="4">
        <v>0.11700000000000001</v>
      </c>
      <c r="BI739" s="4">
        <v>0.223</v>
      </c>
      <c r="BJ739" s="4">
        <v>0.08</v>
      </c>
      <c r="BK739" s="4">
        <v>8.7999999999999995E-2</v>
      </c>
      <c r="BL739" s="4">
        <v>0.16800000000000001</v>
      </c>
      <c r="BM739" s="4">
        <v>17.632400000000001</v>
      </c>
      <c r="BQ739" s="4">
        <v>0</v>
      </c>
      <c r="BR739" s="4">
        <v>7.0712999999999998E-2</v>
      </c>
      <c r="BS739" s="4">
        <v>-5</v>
      </c>
      <c r="BT739" s="4">
        <v>2.9000000000000001E-2</v>
      </c>
      <c r="BU739" s="4">
        <v>1.728056</v>
      </c>
      <c r="BV739" s="4">
        <v>0.58579999999999999</v>
      </c>
    </row>
    <row r="740" spans="1:74" x14ac:dyDescent="0.25">
      <c r="A740" s="2">
        <v>42068</v>
      </c>
      <c r="B740" s="3">
        <v>7.7777777777777767E-3</v>
      </c>
      <c r="C740" s="4">
        <v>11.06</v>
      </c>
      <c r="D740" s="4">
        <v>6.6471999999999998</v>
      </c>
      <c r="E740" s="4">
        <v>66472.300430000003</v>
      </c>
      <c r="F740" s="4">
        <v>5.0999999999999996</v>
      </c>
      <c r="G740" s="4">
        <v>6.6</v>
      </c>
      <c r="H740" s="4">
        <v>2712.3</v>
      </c>
      <c r="J740" s="4">
        <v>0</v>
      </c>
      <c r="K740" s="4">
        <v>0.84140000000000004</v>
      </c>
      <c r="L740" s="4">
        <v>9.3063000000000002</v>
      </c>
      <c r="M740" s="4">
        <v>5.5932000000000004</v>
      </c>
      <c r="N740" s="4">
        <v>4.2927999999999997</v>
      </c>
      <c r="O740" s="4">
        <v>5.5534999999999997</v>
      </c>
      <c r="P740" s="4">
        <v>9.8000000000000007</v>
      </c>
      <c r="Q740" s="4">
        <v>3.2393999999999998</v>
      </c>
      <c r="R740" s="4">
        <v>4.1906999999999996</v>
      </c>
      <c r="S740" s="4">
        <v>7.4</v>
      </c>
      <c r="T740" s="4">
        <v>2712.3031999999998</v>
      </c>
      <c r="W740" s="4">
        <v>0</v>
      </c>
      <c r="X740" s="4">
        <v>0</v>
      </c>
      <c r="Y740" s="4">
        <v>11.9</v>
      </c>
      <c r="Z740" s="4">
        <v>866</v>
      </c>
      <c r="AA740" s="4">
        <v>898</v>
      </c>
      <c r="AB740" s="4">
        <v>832</v>
      </c>
      <c r="AC740" s="4">
        <v>50</v>
      </c>
      <c r="AD740" s="4">
        <v>5.81</v>
      </c>
      <c r="AE740" s="4">
        <v>0.13</v>
      </c>
      <c r="AF740" s="4">
        <v>989</v>
      </c>
      <c r="AG740" s="4">
        <v>-11</v>
      </c>
      <c r="AH740" s="4">
        <v>8</v>
      </c>
      <c r="AI740" s="4">
        <v>27</v>
      </c>
      <c r="AJ740" s="4">
        <v>189</v>
      </c>
      <c r="AK740" s="4">
        <v>138.1</v>
      </c>
      <c r="AL740" s="4">
        <v>2</v>
      </c>
      <c r="AM740" s="4">
        <v>195</v>
      </c>
      <c r="AN740" s="4" t="s">
        <v>155</v>
      </c>
      <c r="AO740" s="4">
        <v>2</v>
      </c>
      <c r="AP740" s="4">
        <v>0.92446759259259259</v>
      </c>
      <c r="AQ740" s="4">
        <v>47.159317999999999</v>
      </c>
      <c r="AR740" s="4">
        <v>-88.489800000000002</v>
      </c>
      <c r="AS740" s="4">
        <v>315.60000000000002</v>
      </c>
      <c r="AT740" s="4">
        <v>0</v>
      </c>
      <c r="AU740" s="4">
        <v>12</v>
      </c>
      <c r="AV740" s="4">
        <v>11</v>
      </c>
      <c r="AW740" s="4" t="s">
        <v>239</v>
      </c>
      <c r="AX740" s="4">
        <v>0.94350000000000001</v>
      </c>
      <c r="AY740" s="4">
        <v>1.9</v>
      </c>
      <c r="AZ740" s="4">
        <v>2.2000000000000002</v>
      </c>
      <c r="BA740" s="4">
        <v>14.023</v>
      </c>
      <c r="BB740" s="4">
        <v>11.18</v>
      </c>
      <c r="BC740" s="4">
        <v>0.8</v>
      </c>
      <c r="BD740" s="4">
        <v>18.844999999999999</v>
      </c>
      <c r="BE740" s="4">
        <v>1859.4490000000001</v>
      </c>
      <c r="BF740" s="4">
        <v>711.29100000000005</v>
      </c>
      <c r="BG740" s="4">
        <v>0.09</v>
      </c>
      <c r="BH740" s="4">
        <v>0.11600000000000001</v>
      </c>
      <c r="BI740" s="4">
        <v>0.20599999999999999</v>
      </c>
      <c r="BJ740" s="4">
        <v>6.8000000000000005E-2</v>
      </c>
      <c r="BK740" s="4">
        <v>8.7999999999999995E-2</v>
      </c>
      <c r="BL740" s="4">
        <v>0.155</v>
      </c>
      <c r="BM740" s="4">
        <v>17.921199999999999</v>
      </c>
      <c r="BQ740" s="4">
        <v>0</v>
      </c>
      <c r="BR740" s="4">
        <v>7.7202000000000007E-2</v>
      </c>
      <c r="BS740" s="4">
        <v>-5</v>
      </c>
      <c r="BT740" s="4">
        <v>2.9302999999999999E-2</v>
      </c>
      <c r="BU740" s="4">
        <v>1.8866289999999999</v>
      </c>
      <c r="BV740" s="4">
        <v>0.59192699999999998</v>
      </c>
    </row>
    <row r="741" spans="1:74" x14ac:dyDescent="0.25">
      <c r="A741" s="2">
        <v>42068</v>
      </c>
      <c r="B741" s="3">
        <v>7.789351851851852E-3</v>
      </c>
      <c r="C741" s="4">
        <v>11.026</v>
      </c>
      <c r="D741" s="4">
        <v>6.5323000000000002</v>
      </c>
      <c r="E741" s="4">
        <v>65323.047700000003</v>
      </c>
      <c r="F741" s="4">
        <v>4.8</v>
      </c>
      <c r="G741" s="4">
        <v>6.6</v>
      </c>
      <c r="H741" s="4">
        <v>2689.5</v>
      </c>
      <c r="J741" s="4">
        <v>0</v>
      </c>
      <c r="K741" s="4">
        <v>0.84279999999999999</v>
      </c>
      <c r="L741" s="4">
        <v>9.2933000000000003</v>
      </c>
      <c r="M741" s="4">
        <v>5.5057</v>
      </c>
      <c r="N741" s="4">
        <v>4.0471000000000004</v>
      </c>
      <c r="O741" s="4">
        <v>5.5627000000000004</v>
      </c>
      <c r="P741" s="4">
        <v>9.6</v>
      </c>
      <c r="Q741" s="4">
        <v>3.0539999999999998</v>
      </c>
      <c r="R741" s="4">
        <v>4.1976000000000004</v>
      </c>
      <c r="S741" s="4">
        <v>7.3</v>
      </c>
      <c r="T741" s="4">
        <v>2689.4544999999998</v>
      </c>
      <c r="W741" s="4">
        <v>0</v>
      </c>
      <c r="X741" s="4">
        <v>0</v>
      </c>
      <c r="Y741" s="4">
        <v>11.9</v>
      </c>
      <c r="Z741" s="4">
        <v>866</v>
      </c>
      <c r="AA741" s="4">
        <v>899</v>
      </c>
      <c r="AB741" s="4">
        <v>832</v>
      </c>
      <c r="AC741" s="4">
        <v>50</v>
      </c>
      <c r="AD741" s="4">
        <v>5.81</v>
      </c>
      <c r="AE741" s="4">
        <v>0.13</v>
      </c>
      <c r="AF741" s="4">
        <v>989</v>
      </c>
      <c r="AG741" s="4">
        <v>-11</v>
      </c>
      <c r="AH741" s="4">
        <v>8</v>
      </c>
      <c r="AI741" s="4">
        <v>27</v>
      </c>
      <c r="AJ741" s="4">
        <v>189</v>
      </c>
      <c r="AK741" s="4">
        <v>138.9</v>
      </c>
      <c r="AL741" s="4">
        <v>2.2000000000000002</v>
      </c>
      <c r="AM741" s="4">
        <v>195</v>
      </c>
      <c r="AN741" s="4" t="s">
        <v>155</v>
      </c>
      <c r="AO741" s="4">
        <v>2</v>
      </c>
      <c r="AP741" s="4">
        <v>0.92447916666666663</v>
      </c>
      <c r="AQ741" s="4">
        <v>47.159317999999999</v>
      </c>
      <c r="AR741" s="4">
        <v>-88.489799000000005</v>
      </c>
      <c r="AS741" s="4">
        <v>315.5</v>
      </c>
      <c r="AT741" s="4">
        <v>0</v>
      </c>
      <c r="AU741" s="4">
        <v>12</v>
      </c>
      <c r="AV741" s="4">
        <v>11</v>
      </c>
      <c r="AW741" s="4" t="s">
        <v>239</v>
      </c>
      <c r="AX741" s="4">
        <v>1.0129999999999999</v>
      </c>
      <c r="AY741" s="4">
        <v>1.448</v>
      </c>
      <c r="AZ741" s="4">
        <v>2.1435</v>
      </c>
      <c r="BA741" s="4">
        <v>14.023</v>
      </c>
      <c r="BB741" s="4">
        <v>11.29</v>
      </c>
      <c r="BC741" s="4">
        <v>0.8</v>
      </c>
      <c r="BD741" s="4">
        <v>18.646999999999998</v>
      </c>
      <c r="BE741" s="4">
        <v>1869.5630000000001</v>
      </c>
      <c r="BF741" s="4">
        <v>704.94600000000003</v>
      </c>
      <c r="BG741" s="4">
        <v>8.5000000000000006E-2</v>
      </c>
      <c r="BH741" s="4">
        <v>0.11700000000000001</v>
      </c>
      <c r="BI741" s="4">
        <v>0.20200000000000001</v>
      </c>
      <c r="BJ741" s="4">
        <v>6.4000000000000001E-2</v>
      </c>
      <c r="BK741" s="4">
        <v>8.7999999999999995E-2</v>
      </c>
      <c r="BL741" s="4">
        <v>0.153</v>
      </c>
      <c r="BM741" s="4">
        <v>17.8918</v>
      </c>
      <c r="BQ741" s="4">
        <v>0</v>
      </c>
      <c r="BR741" s="4">
        <v>7.5429999999999997E-2</v>
      </c>
      <c r="BS741" s="4">
        <v>-5</v>
      </c>
      <c r="BT741" s="4">
        <v>3.1795999999999998E-2</v>
      </c>
      <c r="BU741" s="4">
        <v>1.843321</v>
      </c>
      <c r="BV741" s="4">
        <v>0.64227900000000004</v>
      </c>
    </row>
    <row r="742" spans="1:74" x14ac:dyDescent="0.25">
      <c r="A742" s="2">
        <v>42068</v>
      </c>
      <c r="B742" s="3">
        <v>7.8009259259259256E-3</v>
      </c>
      <c r="C742" s="4">
        <v>10.959</v>
      </c>
      <c r="D742" s="4">
        <v>6.3079999999999998</v>
      </c>
      <c r="E742" s="4">
        <v>63080.381029999997</v>
      </c>
      <c r="F742" s="4">
        <v>4.5</v>
      </c>
      <c r="G742" s="4">
        <v>6.5</v>
      </c>
      <c r="H742" s="4">
        <v>2571</v>
      </c>
      <c r="J742" s="4">
        <v>0</v>
      </c>
      <c r="K742" s="4">
        <v>0.84550000000000003</v>
      </c>
      <c r="L742" s="4">
        <v>9.2659000000000002</v>
      </c>
      <c r="M742" s="4">
        <v>5.3335999999999997</v>
      </c>
      <c r="N742" s="4">
        <v>3.8048000000000002</v>
      </c>
      <c r="O742" s="4">
        <v>5.4958999999999998</v>
      </c>
      <c r="P742" s="4">
        <v>9.3000000000000007</v>
      </c>
      <c r="Q742" s="4">
        <v>2.8713000000000002</v>
      </c>
      <c r="R742" s="4">
        <v>4.1474000000000002</v>
      </c>
      <c r="S742" s="4">
        <v>7</v>
      </c>
      <c r="T742" s="4">
        <v>2571.0419999999999</v>
      </c>
      <c r="W742" s="4">
        <v>0</v>
      </c>
      <c r="X742" s="4">
        <v>0</v>
      </c>
      <c r="Y742" s="4">
        <v>11.9</v>
      </c>
      <c r="Z742" s="4">
        <v>865</v>
      </c>
      <c r="AA742" s="4">
        <v>899</v>
      </c>
      <c r="AB742" s="4">
        <v>833</v>
      </c>
      <c r="AC742" s="4">
        <v>50.1</v>
      </c>
      <c r="AD742" s="4">
        <v>5.82</v>
      </c>
      <c r="AE742" s="4">
        <v>0.13</v>
      </c>
      <c r="AF742" s="4">
        <v>989</v>
      </c>
      <c r="AG742" s="4">
        <v>-11</v>
      </c>
      <c r="AH742" s="4">
        <v>8</v>
      </c>
      <c r="AI742" s="4">
        <v>27</v>
      </c>
      <c r="AJ742" s="4">
        <v>189</v>
      </c>
      <c r="AK742" s="4">
        <v>138</v>
      </c>
      <c r="AL742" s="4">
        <v>2</v>
      </c>
      <c r="AM742" s="4">
        <v>195</v>
      </c>
      <c r="AN742" s="4" t="s">
        <v>155</v>
      </c>
      <c r="AO742" s="4">
        <v>2</v>
      </c>
      <c r="AP742" s="4">
        <v>0.92450231481481471</v>
      </c>
      <c r="AQ742" s="4">
        <v>47.159317999999999</v>
      </c>
      <c r="AR742" s="4">
        <v>-88.489797999999993</v>
      </c>
      <c r="AS742" s="4">
        <v>315.3</v>
      </c>
      <c r="AT742" s="4">
        <v>0</v>
      </c>
      <c r="AU742" s="4">
        <v>12</v>
      </c>
      <c r="AV742" s="4">
        <v>11</v>
      </c>
      <c r="AW742" s="4" t="s">
        <v>239</v>
      </c>
      <c r="AX742" s="4">
        <v>1.1000000000000001</v>
      </c>
      <c r="AY742" s="4">
        <v>1.212887</v>
      </c>
      <c r="AZ742" s="4">
        <v>2.156444</v>
      </c>
      <c r="BA742" s="4">
        <v>14.023</v>
      </c>
      <c r="BB742" s="4">
        <v>11.5</v>
      </c>
      <c r="BC742" s="4">
        <v>0.82</v>
      </c>
      <c r="BD742" s="4">
        <v>18.271000000000001</v>
      </c>
      <c r="BE742" s="4">
        <v>1890.643</v>
      </c>
      <c r="BF742" s="4">
        <v>692.65200000000004</v>
      </c>
      <c r="BG742" s="4">
        <v>8.1000000000000003E-2</v>
      </c>
      <c r="BH742" s="4">
        <v>0.11700000000000001</v>
      </c>
      <c r="BI742" s="4">
        <v>0.19900000000000001</v>
      </c>
      <c r="BJ742" s="4">
        <v>6.0999999999999999E-2</v>
      </c>
      <c r="BK742" s="4">
        <v>8.8999999999999996E-2</v>
      </c>
      <c r="BL742" s="4">
        <v>0.15</v>
      </c>
      <c r="BM742" s="4">
        <v>17.347999999999999</v>
      </c>
      <c r="BQ742" s="4">
        <v>0</v>
      </c>
      <c r="BR742" s="4">
        <v>4.2776000000000002E-2</v>
      </c>
      <c r="BS742" s="4">
        <v>-5</v>
      </c>
      <c r="BT742" s="4">
        <v>3.0102E-2</v>
      </c>
      <c r="BU742" s="4">
        <v>1.0453380000000001</v>
      </c>
      <c r="BV742" s="4">
        <v>0.60806000000000004</v>
      </c>
    </row>
    <row r="743" spans="1:74" x14ac:dyDescent="0.25">
      <c r="A743" s="2">
        <v>42068</v>
      </c>
      <c r="B743" s="3">
        <v>7.8125E-3</v>
      </c>
      <c r="C743" s="4">
        <v>10.867000000000001</v>
      </c>
      <c r="D743" s="4">
        <v>6.0739999999999998</v>
      </c>
      <c r="E743" s="4">
        <v>60739.7238</v>
      </c>
      <c r="F743" s="4">
        <v>4.5</v>
      </c>
      <c r="G743" s="4">
        <v>6.4</v>
      </c>
      <c r="H743" s="4">
        <v>2543.6</v>
      </c>
      <c r="J743" s="4">
        <v>0</v>
      </c>
      <c r="K743" s="4">
        <v>0.84840000000000004</v>
      </c>
      <c r="L743" s="4">
        <v>9.2200000000000006</v>
      </c>
      <c r="M743" s="4">
        <v>5.1532999999999998</v>
      </c>
      <c r="N743" s="4">
        <v>3.8178999999999998</v>
      </c>
      <c r="O743" s="4">
        <v>5.4298999999999999</v>
      </c>
      <c r="P743" s="4">
        <v>9.1999999999999993</v>
      </c>
      <c r="Q743" s="4">
        <v>2.8822000000000001</v>
      </c>
      <c r="R743" s="4">
        <v>4.0991</v>
      </c>
      <c r="S743" s="4">
        <v>7</v>
      </c>
      <c r="T743" s="4">
        <v>2543.5686000000001</v>
      </c>
      <c r="W743" s="4">
        <v>0</v>
      </c>
      <c r="X743" s="4">
        <v>0</v>
      </c>
      <c r="Y743" s="4">
        <v>11.9</v>
      </c>
      <c r="Z743" s="4">
        <v>865</v>
      </c>
      <c r="AA743" s="4">
        <v>897</v>
      </c>
      <c r="AB743" s="4">
        <v>835</v>
      </c>
      <c r="AC743" s="4">
        <v>51</v>
      </c>
      <c r="AD743" s="4">
        <v>5.92</v>
      </c>
      <c r="AE743" s="4">
        <v>0.14000000000000001</v>
      </c>
      <c r="AF743" s="4">
        <v>989</v>
      </c>
      <c r="AG743" s="4">
        <v>-11</v>
      </c>
      <c r="AH743" s="4">
        <v>8</v>
      </c>
      <c r="AI743" s="4">
        <v>27</v>
      </c>
      <c r="AJ743" s="4">
        <v>189</v>
      </c>
      <c r="AK743" s="4">
        <v>138</v>
      </c>
      <c r="AL743" s="4">
        <v>2</v>
      </c>
      <c r="AM743" s="4">
        <v>195</v>
      </c>
      <c r="AN743" s="4" t="s">
        <v>155</v>
      </c>
      <c r="AO743" s="4">
        <v>2</v>
      </c>
      <c r="AP743" s="4">
        <v>0.92451388888888886</v>
      </c>
      <c r="AQ743" s="4">
        <v>47.159317999999999</v>
      </c>
      <c r="AR743" s="4">
        <v>-88.489796999999996</v>
      </c>
      <c r="AS743" s="4">
        <v>315.2</v>
      </c>
      <c r="AT743" s="4">
        <v>0</v>
      </c>
      <c r="AU743" s="4">
        <v>12</v>
      </c>
      <c r="AV743" s="4">
        <v>11</v>
      </c>
      <c r="AW743" s="4" t="s">
        <v>239</v>
      </c>
      <c r="AX743" s="4">
        <v>1.1000000000000001</v>
      </c>
      <c r="AY743" s="4">
        <v>1.3</v>
      </c>
      <c r="AZ743" s="4">
        <v>2.2000000000000002</v>
      </c>
      <c r="BA743" s="4">
        <v>14.023</v>
      </c>
      <c r="BB743" s="4">
        <v>11.73</v>
      </c>
      <c r="BC743" s="4">
        <v>0.84</v>
      </c>
      <c r="BD743" s="4">
        <v>17.864999999999998</v>
      </c>
      <c r="BE743" s="4">
        <v>1910.7950000000001</v>
      </c>
      <c r="BF743" s="4">
        <v>679.74800000000005</v>
      </c>
      <c r="BG743" s="4">
        <v>8.3000000000000004E-2</v>
      </c>
      <c r="BH743" s="4">
        <v>0.11799999999999999</v>
      </c>
      <c r="BI743" s="4">
        <v>0.20100000000000001</v>
      </c>
      <c r="BJ743" s="4">
        <v>6.3E-2</v>
      </c>
      <c r="BK743" s="4">
        <v>8.8999999999999996E-2</v>
      </c>
      <c r="BL743" s="4">
        <v>0.152</v>
      </c>
      <c r="BM743" s="4">
        <v>17.431999999999999</v>
      </c>
      <c r="BQ743" s="4">
        <v>0</v>
      </c>
      <c r="BR743" s="4">
        <v>3.0980000000000001E-2</v>
      </c>
      <c r="BS743" s="4">
        <v>-5</v>
      </c>
      <c r="BT743" s="4">
        <v>3.0693999999999999E-2</v>
      </c>
      <c r="BU743" s="4">
        <v>0.75707400000000002</v>
      </c>
      <c r="BV743" s="4">
        <v>0.62001899999999999</v>
      </c>
    </row>
    <row r="744" spans="1:74" x14ac:dyDescent="0.25">
      <c r="A744" s="2">
        <v>42068</v>
      </c>
      <c r="B744" s="3">
        <v>7.8240740740740753E-3</v>
      </c>
      <c r="C744" s="4">
        <v>10.702999999999999</v>
      </c>
      <c r="D744" s="4">
        <v>5.8277999999999999</v>
      </c>
      <c r="E744" s="4">
        <v>58277.833330000001</v>
      </c>
      <c r="F744" s="4">
        <v>4.5</v>
      </c>
      <c r="G744" s="4">
        <v>6.3</v>
      </c>
      <c r="H744" s="4">
        <v>2508.6</v>
      </c>
      <c r="J744" s="4">
        <v>0</v>
      </c>
      <c r="K744" s="4">
        <v>0.85209999999999997</v>
      </c>
      <c r="L744" s="4">
        <v>9.1196000000000002</v>
      </c>
      <c r="M744" s="4">
        <v>4.9656000000000002</v>
      </c>
      <c r="N744" s="4">
        <v>3.8342999999999998</v>
      </c>
      <c r="O744" s="4">
        <v>5.3685</v>
      </c>
      <c r="P744" s="4">
        <v>9.1999999999999993</v>
      </c>
      <c r="Q744" s="4">
        <v>2.8946000000000001</v>
      </c>
      <c r="R744" s="4">
        <v>4.0528000000000004</v>
      </c>
      <c r="S744" s="4">
        <v>6.9</v>
      </c>
      <c r="T744" s="4">
        <v>2508.6284999999998</v>
      </c>
      <c r="W744" s="4">
        <v>0</v>
      </c>
      <c r="X744" s="4">
        <v>0</v>
      </c>
      <c r="Y744" s="4">
        <v>11.9</v>
      </c>
      <c r="Z744" s="4">
        <v>865</v>
      </c>
      <c r="AA744" s="4">
        <v>898</v>
      </c>
      <c r="AB744" s="4">
        <v>835</v>
      </c>
      <c r="AC744" s="4">
        <v>51</v>
      </c>
      <c r="AD744" s="4">
        <v>5.92</v>
      </c>
      <c r="AE744" s="4">
        <v>0.14000000000000001</v>
      </c>
      <c r="AF744" s="4">
        <v>989</v>
      </c>
      <c r="AG744" s="4">
        <v>-11</v>
      </c>
      <c r="AH744" s="4">
        <v>8</v>
      </c>
      <c r="AI744" s="4">
        <v>27</v>
      </c>
      <c r="AJ744" s="4">
        <v>189</v>
      </c>
      <c r="AK744" s="4">
        <v>138</v>
      </c>
      <c r="AL744" s="4">
        <v>2.2000000000000002</v>
      </c>
      <c r="AM744" s="4">
        <v>195</v>
      </c>
      <c r="AN744" s="4" t="s">
        <v>155</v>
      </c>
      <c r="AO744" s="4">
        <v>2</v>
      </c>
      <c r="AP744" s="4">
        <v>0.92452546296296301</v>
      </c>
      <c r="AQ744" s="4">
        <v>47.159317999999999</v>
      </c>
      <c r="AR744" s="4">
        <v>-88.489796999999996</v>
      </c>
      <c r="AS744" s="4">
        <v>315.10000000000002</v>
      </c>
      <c r="AT744" s="4">
        <v>0</v>
      </c>
      <c r="AU744" s="4">
        <v>12</v>
      </c>
      <c r="AV744" s="4">
        <v>11</v>
      </c>
      <c r="AW744" s="4" t="s">
        <v>239</v>
      </c>
      <c r="AX744" s="4">
        <v>0.98699999999999999</v>
      </c>
      <c r="AY744" s="4">
        <v>1.3</v>
      </c>
      <c r="AZ744" s="4">
        <v>1.974</v>
      </c>
      <c r="BA744" s="4">
        <v>14.023</v>
      </c>
      <c r="BB744" s="4">
        <v>12.03</v>
      </c>
      <c r="BC744" s="4">
        <v>0.86</v>
      </c>
      <c r="BD744" s="4">
        <v>17.361999999999998</v>
      </c>
      <c r="BE744" s="4">
        <v>1928.537</v>
      </c>
      <c r="BF744" s="4">
        <v>668.351</v>
      </c>
      <c r="BG744" s="4">
        <v>8.5000000000000006E-2</v>
      </c>
      <c r="BH744" s="4">
        <v>0.11899999999999999</v>
      </c>
      <c r="BI744" s="4">
        <v>0.20399999999999999</v>
      </c>
      <c r="BJ744" s="4">
        <v>6.4000000000000001E-2</v>
      </c>
      <c r="BK744" s="4">
        <v>0.09</v>
      </c>
      <c r="BL744" s="4">
        <v>0.154</v>
      </c>
      <c r="BM744" s="4">
        <v>17.543199999999999</v>
      </c>
      <c r="BQ744" s="4">
        <v>0</v>
      </c>
      <c r="BR744" s="4">
        <v>2.0878000000000001E-2</v>
      </c>
      <c r="BS744" s="4">
        <v>-5</v>
      </c>
      <c r="BT744" s="4">
        <v>2.7796000000000001E-2</v>
      </c>
      <c r="BU744" s="4">
        <v>0.51020600000000005</v>
      </c>
      <c r="BV744" s="4">
        <v>0.56147899999999995</v>
      </c>
    </row>
    <row r="745" spans="1:74" x14ac:dyDescent="0.25">
      <c r="A745" s="2">
        <v>42068</v>
      </c>
      <c r="B745" s="3">
        <v>7.8356481481481489E-3</v>
      </c>
      <c r="C745" s="4">
        <v>10.692</v>
      </c>
      <c r="D745" s="4">
        <v>5.5138999999999996</v>
      </c>
      <c r="E745" s="4">
        <v>55138.659789999998</v>
      </c>
      <c r="F745" s="4">
        <v>4.5</v>
      </c>
      <c r="G745" s="4">
        <v>6.2</v>
      </c>
      <c r="H745" s="4">
        <v>2423.3000000000002</v>
      </c>
      <c r="J745" s="4">
        <v>0</v>
      </c>
      <c r="K745" s="4">
        <v>0.85509999999999997</v>
      </c>
      <c r="L745" s="4">
        <v>9.1431000000000004</v>
      </c>
      <c r="M745" s="4">
        <v>4.7150999999999996</v>
      </c>
      <c r="N745" s="4">
        <v>3.8481000000000001</v>
      </c>
      <c r="O745" s="4">
        <v>5.3022999999999998</v>
      </c>
      <c r="P745" s="4">
        <v>9.1999999999999993</v>
      </c>
      <c r="Q745" s="4">
        <v>2.9049999999999998</v>
      </c>
      <c r="R745" s="4">
        <v>4.0027999999999997</v>
      </c>
      <c r="S745" s="4">
        <v>6.9</v>
      </c>
      <c r="T745" s="4">
        <v>2423.2997999999998</v>
      </c>
      <c r="W745" s="4">
        <v>0</v>
      </c>
      <c r="X745" s="4">
        <v>0</v>
      </c>
      <c r="Y745" s="4">
        <v>11.8</v>
      </c>
      <c r="Z745" s="4">
        <v>865</v>
      </c>
      <c r="AA745" s="4">
        <v>898</v>
      </c>
      <c r="AB745" s="4">
        <v>835</v>
      </c>
      <c r="AC745" s="4">
        <v>51</v>
      </c>
      <c r="AD745" s="4">
        <v>5.92</v>
      </c>
      <c r="AE745" s="4">
        <v>0.14000000000000001</v>
      </c>
      <c r="AF745" s="4">
        <v>989</v>
      </c>
      <c r="AG745" s="4">
        <v>-11</v>
      </c>
      <c r="AH745" s="4">
        <v>8</v>
      </c>
      <c r="AI745" s="4">
        <v>27</v>
      </c>
      <c r="AJ745" s="4">
        <v>189</v>
      </c>
      <c r="AK745" s="4">
        <v>138</v>
      </c>
      <c r="AL745" s="4">
        <v>2</v>
      </c>
      <c r="AM745" s="4">
        <v>195</v>
      </c>
      <c r="AN745" s="4" t="s">
        <v>155</v>
      </c>
      <c r="AO745" s="4">
        <v>2</v>
      </c>
      <c r="AP745" s="4">
        <v>0.92452546296296301</v>
      </c>
      <c r="AQ745" s="4">
        <v>47.159317999999999</v>
      </c>
      <c r="AR745" s="4">
        <v>-88.489796999999996</v>
      </c>
      <c r="AS745" s="4">
        <v>314.89999999999998</v>
      </c>
      <c r="AT745" s="4">
        <v>0</v>
      </c>
      <c r="AU745" s="4">
        <v>12</v>
      </c>
      <c r="AV745" s="4">
        <v>11</v>
      </c>
      <c r="AW745" s="4" t="s">
        <v>239</v>
      </c>
      <c r="AX745" s="4">
        <v>0.9</v>
      </c>
      <c r="AY745" s="4">
        <v>1.3</v>
      </c>
      <c r="AZ745" s="4">
        <v>1.8</v>
      </c>
      <c r="BA745" s="4">
        <v>14.023</v>
      </c>
      <c r="BB745" s="4">
        <v>12.3</v>
      </c>
      <c r="BC745" s="4">
        <v>0.88</v>
      </c>
      <c r="BD745" s="4">
        <v>16.942</v>
      </c>
      <c r="BE745" s="4">
        <v>1965.913</v>
      </c>
      <c r="BF745" s="4">
        <v>645.25900000000001</v>
      </c>
      <c r="BG745" s="4">
        <v>8.6999999999999994E-2</v>
      </c>
      <c r="BH745" s="4">
        <v>0.11899999999999999</v>
      </c>
      <c r="BI745" s="4">
        <v>0.20599999999999999</v>
      </c>
      <c r="BJ745" s="4">
        <v>6.5000000000000002E-2</v>
      </c>
      <c r="BK745" s="4">
        <v>0.09</v>
      </c>
      <c r="BL745" s="4">
        <v>0.156</v>
      </c>
      <c r="BM745" s="4">
        <v>17.230499999999999</v>
      </c>
      <c r="BQ745" s="4">
        <v>0</v>
      </c>
      <c r="BR745" s="4">
        <v>1.0999999999999999E-2</v>
      </c>
      <c r="BS745" s="4">
        <v>-5</v>
      </c>
      <c r="BT745" s="4">
        <v>2.6204000000000002E-2</v>
      </c>
      <c r="BU745" s="4">
        <v>0.26881300000000002</v>
      </c>
      <c r="BV745" s="4">
        <v>0.52932100000000004</v>
      </c>
    </row>
    <row r="746" spans="1:74" x14ac:dyDescent="0.25">
      <c r="A746" s="2">
        <v>42068</v>
      </c>
      <c r="B746" s="3">
        <v>7.8472222222222224E-3</v>
      </c>
      <c r="C746" s="4">
        <v>10.657999999999999</v>
      </c>
      <c r="D746" s="4">
        <v>5.1650999999999998</v>
      </c>
      <c r="E746" s="4">
        <v>51650.687290000002</v>
      </c>
      <c r="F746" s="4">
        <v>4.5</v>
      </c>
      <c r="G746" s="4">
        <v>6.1</v>
      </c>
      <c r="H746" s="4">
        <v>2434.5</v>
      </c>
      <c r="J746" s="4">
        <v>0.1</v>
      </c>
      <c r="K746" s="4">
        <v>0.85870000000000002</v>
      </c>
      <c r="L746" s="4">
        <v>9.1524000000000001</v>
      </c>
      <c r="M746" s="4">
        <v>4.4352</v>
      </c>
      <c r="N746" s="4">
        <v>3.8641000000000001</v>
      </c>
      <c r="O746" s="4">
        <v>5.2385999999999999</v>
      </c>
      <c r="P746" s="4">
        <v>9.1</v>
      </c>
      <c r="Q746" s="4">
        <v>2.9171</v>
      </c>
      <c r="R746" s="4">
        <v>3.9546000000000001</v>
      </c>
      <c r="S746" s="4">
        <v>6.9</v>
      </c>
      <c r="T746" s="4">
        <v>2434.5164</v>
      </c>
      <c r="W746" s="4">
        <v>0</v>
      </c>
      <c r="X746" s="4">
        <v>8.5900000000000004E-2</v>
      </c>
      <c r="Y746" s="4">
        <v>12.1</v>
      </c>
      <c r="Z746" s="4">
        <v>864</v>
      </c>
      <c r="AA746" s="4">
        <v>899</v>
      </c>
      <c r="AB746" s="4">
        <v>834</v>
      </c>
      <c r="AC746" s="4">
        <v>51</v>
      </c>
      <c r="AD746" s="4">
        <v>5.92</v>
      </c>
      <c r="AE746" s="4">
        <v>0.14000000000000001</v>
      </c>
      <c r="AF746" s="4">
        <v>989</v>
      </c>
      <c r="AG746" s="4">
        <v>-11</v>
      </c>
      <c r="AH746" s="4">
        <v>8</v>
      </c>
      <c r="AI746" s="4">
        <v>27</v>
      </c>
      <c r="AJ746" s="4">
        <v>189.1</v>
      </c>
      <c r="AK746" s="4">
        <v>138.1</v>
      </c>
      <c r="AL746" s="4">
        <v>2.2999999999999998</v>
      </c>
      <c r="AM746" s="4">
        <v>195</v>
      </c>
      <c r="AN746" s="4" t="s">
        <v>155</v>
      </c>
      <c r="AO746" s="4">
        <v>2</v>
      </c>
      <c r="AP746" s="4">
        <v>0.92453703703703705</v>
      </c>
      <c r="AQ746" s="4">
        <v>47.159317000000001</v>
      </c>
      <c r="AR746" s="4">
        <v>-88.489795999999998</v>
      </c>
      <c r="AS746" s="4">
        <v>314.7</v>
      </c>
      <c r="AT746" s="4">
        <v>0</v>
      </c>
      <c r="AU746" s="4">
        <v>12</v>
      </c>
      <c r="AV746" s="4">
        <v>11</v>
      </c>
      <c r="AW746" s="4" t="s">
        <v>239</v>
      </c>
      <c r="AX746" s="4">
        <v>0.9</v>
      </c>
      <c r="AY746" s="4">
        <v>1.3565</v>
      </c>
      <c r="AZ746" s="4">
        <v>1.8</v>
      </c>
      <c r="BA746" s="4">
        <v>14.023</v>
      </c>
      <c r="BB746" s="4">
        <v>12.62</v>
      </c>
      <c r="BC746" s="4">
        <v>0.9</v>
      </c>
      <c r="BD746" s="4">
        <v>16.456</v>
      </c>
      <c r="BE746" s="4">
        <v>2006.3579999999999</v>
      </c>
      <c r="BF746" s="4">
        <v>618.82500000000005</v>
      </c>
      <c r="BG746" s="4">
        <v>8.8999999999999996E-2</v>
      </c>
      <c r="BH746" s="4">
        <v>0.12</v>
      </c>
      <c r="BI746" s="4">
        <v>0.20899999999999999</v>
      </c>
      <c r="BJ746" s="4">
        <v>6.7000000000000004E-2</v>
      </c>
      <c r="BK746" s="4">
        <v>9.0999999999999998E-2</v>
      </c>
      <c r="BL746" s="4">
        <v>0.158</v>
      </c>
      <c r="BM746" s="4">
        <v>17.648499999999999</v>
      </c>
      <c r="BQ746" s="4">
        <v>13.686999999999999</v>
      </c>
      <c r="BR746" s="4">
        <v>1.2428E-2</v>
      </c>
      <c r="BS746" s="4">
        <v>-5</v>
      </c>
      <c r="BT746" s="4">
        <v>2.9427999999999999E-2</v>
      </c>
      <c r="BU746" s="4">
        <v>0.30370999999999998</v>
      </c>
      <c r="BV746" s="4">
        <v>0.59444600000000003</v>
      </c>
    </row>
    <row r="747" spans="1:74" x14ac:dyDescent="0.25">
      <c r="A747" s="2">
        <v>42068</v>
      </c>
      <c r="B747" s="3">
        <v>7.858796296296296E-3</v>
      </c>
      <c r="C747" s="4">
        <v>10.606999999999999</v>
      </c>
      <c r="D747" s="4">
        <v>4.7930000000000001</v>
      </c>
      <c r="E747" s="4">
        <v>47929.932999999997</v>
      </c>
      <c r="F747" s="4">
        <v>4.5</v>
      </c>
      <c r="G747" s="4">
        <v>6.1</v>
      </c>
      <c r="H747" s="4">
        <v>2371.1</v>
      </c>
      <c r="J747" s="4">
        <v>0.34</v>
      </c>
      <c r="K747" s="4">
        <v>0.86270000000000002</v>
      </c>
      <c r="L747" s="4">
        <v>9.1509999999999998</v>
      </c>
      <c r="M747" s="4">
        <v>4.1351000000000004</v>
      </c>
      <c r="N747" s="4">
        <v>3.8822999999999999</v>
      </c>
      <c r="O747" s="4">
        <v>5.2626999999999997</v>
      </c>
      <c r="P747" s="4">
        <v>9.1</v>
      </c>
      <c r="Q747" s="4">
        <v>2.9308000000000001</v>
      </c>
      <c r="R747" s="4">
        <v>3.9727999999999999</v>
      </c>
      <c r="S747" s="4">
        <v>6.9</v>
      </c>
      <c r="T747" s="4">
        <v>2371.0911000000001</v>
      </c>
      <c r="W747" s="4">
        <v>0</v>
      </c>
      <c r="X747" s="4">
        <v>0.2928</v>
      </c>
      <c r="Y747" s="4">
        <v>12.6</v>
      </c>
      <c r="Z747" s="4">
        <v>859</v>
      </c>
      <c r="AA747" s="4">
        <v>891</v>
      </c>
      <c r="AB747" s="4">
        <v>831</v>
      </c>
      <c r="AC747" s="4">
        <v>51</v>
      </c>
      <c r="AD747" s="4">
        <v>5.92</v>
      </c>
      <c r="AE747" s="4">
        <v>0.14000000000000001</v>
      </c>
      <c r="AF747" s="4">
        <v>990</v>
      </c>
      <c r="AG747" s="4">
        <v>-11</v>
      </c>
      <c r="AH747" s="4">
        <v>8.1020000000000003</v>
      </c>
      <c r="AI747" s="4">
        <v>27</v>
      </c>
      <c r="AJ747" s="4">
        <v>190</v>
      </c>
      <c r="AK747" s="4">
        <v>139</v>
      </c>
      <c r="AL747" s="4">
        <v>2.7</v>
      </c>
      <c r="AM747" s="4">
        <v>195</v>
      </c>
      <c r="AN747" s="4" t="s">
        <v>155</v>
      </c>
      <c r="AO747" s="4">
        <v>2</v>
      </c>
      <c r="AP747" s="4">
        <v>0.92454861111111108</v>
      </c>
      <c r="AQ747" s="4">
        <v>47.159315999999997</v>
      </c>
      <c r="AR747" s="4">
        <v>-88.489794000000003</v>
      </c>
      <c r="AS747" s="4">
        <v>314.39999999999998</v>
      </c>
      <c r="AT747" s="4">
        <v>0</v>
      </c>
      <c r="AU747" s="4">
        <v>12</v>
      </c>
      <c r="AV747" s="4">
        <v>11</v>
      </c>
      <c r="AW747" s="4" t="s">
        <v>239</v>
      </c>
      <c r="AX747" s="4">
        <v>0.9</v>
      </c>
      <c r="AY747" s="4">
        <v>1.4</v>
      </c>
      <c r="AZ747" s="4">
        <v>1.8</v>
      </c>
      <c r="BA747" s="4">
        <v>14.023</v>
      </c>
      <c r="BB747" s="4">
        <v>13</v>
      </c>
      <c r="BC747" s="4">
        <v>0.93</v>
      </c>
      <c r="BD747" s="4">
        <v>15.91</v>
      </c>
      <c r="BE747" s="4">
        <v>2051.866</v>
      </c>
      <c r="BF747" s="4">
        <v>590.12300000000005</v>
      </c>
      <c r="BG747" s="4">
        <v>9.0999999999999998E-2</v>
      </c>
      <c r="BH747" s="4">
        <v>0.124</v>
      </c>
      <c r="BI747" s="4">
        <v>0.215</v>
      </c>
      <c r="BJ747" s="4">
        <v>6.9000000000000006E-2</v>
      </c>
      <c r="BK747" s="4">
        <v>9.2999999999999999E-2</v>
      </c>
      <c r="BL747" s="4">
        <v>0.16200000000000001</v>
      </c>
      <c r="BM747" s="4">
        <v>17.581199999999999</v>
      </c>
      <c r="BQ747" s="4">
        <v>47.738</v>
      </c>
      <c r="BR747" s="4">
        <v>2.6631999999999999E-2</v>
      </c>
      <c r="BS747" s="4">
        <v>-5</v>
      </c>
      <c r="BT747" s="4">
        <v>4.3020000000000003E-2</v>
      </c>
      <c r="BU747" s="4">
        <v>0.65081999999999995</v>
      </c>
      <c r="BV747" s="4">
        <v>0.869004</v>
      </c>
    </row>
    <row r="748" spans="1:74" x14ac:dyDescent="0.25">
      <c r="A748" s="2">
        <v>42068</v>
      </c>
      <c r="B748" s="3">
        <v>7.8703703703703713E-3</v>
      </c>
      <c r="C748" s="4">
        <v>10.478</v>
      </c>
      <c r="D748" s="4">
        <v>4.3670999999999998</v>
      </c>
      <c r="E748" s="4">
        <v>43670.528489999997</v>
      </c>
      <c r="F748" s="4">
        <v>4.3</v>
      </c>
      <c r="G748" s="4">
        <v>6</v>
      </c>
      <c r="H748" s="4">
        <v>2316.9</v>
      </c>
      <c r="J748" s="4">
        <v>0.6</v>
      </c>
      <c r="K748" s="4">
        <v>0.86770000000000003</v>
      </c>
      <c r="L748" s="4">
        <v>9.0922000000000001</v>
      </c>
      <c r="M748" s="4">
        <v>3.7894999999999999</v>
      </c>
      <c r="N748" s="4">
        <v>3.7317999999999998</v>
      </c>
      <c r="O748" s="4">
        <v>5.2069000000000001</v>
      </c>
      <c r="P748" s="4">
        <v>8.9</v>
      </c>
      <c r="Q748" s="4">
        <v>2.8166000000000002</v>
      </c>
      <c r="R748" s="4">
        <v>3.93</v>
      </c>
      <c r="S748" s="4">
        <v>6.7</v>
      </c>
      <c r="T748" s="4">
        <v>2316.8678</v>
      </c>
      <c r="W748" s="4">
        <v>0</v>
      </c>
      <c r="X748" s="4">
        <v>0.51739999999999997</v>
      </c>
      <c r="Y748" s="4">
        <v>12.9</v>
      </c>
      <c r="Z748" s="4">
        <v>857</v>
      </c>
      <c r="AA748" s="4">
        <v>887</v>
      </c>
      <c r="AB748" s="4">
        <v>831</v>
      </c>
      <c r="AC748" s="4">
        <v>51</v>
      </c>
      <c r="AD748" s="4">
        <v>5.87</v>
      </c>
      <c r="AE748" s="4">
        <v>0.13</v>
      </c>
      <c r="AF748" s="4">
        <v>990</v>
      </c>
      <c r="AG748" s="4">
        <v>-11.1</v>
      </c>
      <c r="AH748" s="4">
        <v>9</v>
      </c>
      <c r="AI748" s="4">
        <v>27</v>
      </c>
      <c r="AJ748" s="4">
        <v>190</v>
      </c>
      <c r="AK748" s="4">
        <v>139</v>
      </c>
      <c r="AL748" s="4">
        <v>2.6</v>
      </c>
      <c r="AM748" s="4">
        <v>195</v>
      </c>
      <c r="AN748" s="4" t="s">
        <v>155</v>
      </c>
      <c r="AO748" s="4">
        <v>2</v>
      </c>
      <c r="AP748" s="4">
        <v>0.92457175925925927</v>
      </c>
      <c r="AQ748" s="4">
        <v>47.159314999999999</v>
      </c>
      <c r="AR748" s="4">
        <v>-88.489793000000006</v>
      </c>
      <c r="AS748" s="4">
        <v>314</v>
      </c>
      <c r="AT748" s="4">
        <v>0</v>
      </c>
      <c r="AU748" s="4">
        <v>12</v>
      </c>
      <c r="AV748" s="4">
        <v>11</v>
      </c>
      <c r="AW748" s="4" t="s">
        <v>239</v>
      </c>
      <c r="AX748" s="4">
        <v>0.9</v>
      </c>
      <c r="AY748" s="4">
        <v>1.4</v>
      </c>
      <c r="AZ748" s="4">
        <v>1.8</v>
      </c>
      <c r="BA748" s="4">
        <v>14.023</v>
      </c>
      <c r="BB748" s="4">
        <v>13.51</v>
      </c>
      <c r="BC748" s="4">
        <v>0.96</v>
      </c>
      <c r="BD748" s="4">
        <v>15.242000000000001</v>
      </c>
      <c r="BE748" s="4">
        <v>2102.6010000000001</v>
      </c>
      <c r="BF748" s="4">
        <v>557.75400000000002</v>
      </c>
      <c r="BG748" s="4">
        <v>0.09</v>
      </c>
      <c r="BH748" s="4">
        <v>0.126</v>
      </c>
      <c r="BI748" s="4">
        <v>0.216</v>
      </c>
      <c r="BJ748" s="4">
        <v>6.8000000000000005E-2</v>
      </c>
      <c r="BK748" s="4">
        <v>9.5000000000000001E-2</v>
      </c>
      <c r="BL748" s="4">
        <v>0.16300000000000001</v>
      </c>
      <c r="BM748" s="4">
        <v>17.7178</v>
      </c>
      <c r="BQ748" s="4">
        <v>87.004000000000005</v>
      </c>
      <c r="BR748" s="4">
        <v>4.0388E-2</v>
      </c>
      <c r="BS748" s="4">
        <v>-5</v>
      </c>
      <c r="BT748" s="4">
        <v>5.1999999999999998E-2</v>
      </c>
      <c r="BU748" s="4">
        <v>0.98698200000000003</v>
      </c>
      <c r="BV748" s="4">
        <v>1.0504</v>
      </c>
    </row>
    <row r="749" spans="1:74" x14ac:dyDescent="0.25">
      <c r="A749" s="2">
        <v>42068</v>
      </c>
      <c r="B749" s="3">
        <v>7.8819444444444432E-3</v>
      </c>
      <c r="C749" s="4">
        <v>10.228999999999999</v>
      </c>
      <c r="D749" s="4">
        <v>3.9203000000000001</v>
      </c>
      <c r="E749" s="4">
        <v>39202.794609999997</v>
      </c>
      <c r="F749" s="4">
        <v>4.2</v>
      </c>
      <c r="G749" s="4">
        <v>5.9</v>
      </c>
      <c r="H749" s="4">
        <v>2221.6</v>
      </c>
      <c r="J749" s="4">
        <v>0.93</v>
      </c>
      <c r="K749" s="4">
        <v>0.874</v>
      </c>
      <c r="L749" s="4">
        <v>8.9405000000000001</v>
      </c>
      <c r="M749" s="4">
        <v>3.4264000000000001</v>
      </c>
      <c r="N749" s="4">
        <v>3.6716000000000002</v>
      </c>
      <c r="O749" s="4">
        <v>5.1566999999999998</v>
      </c>
      <c r="P749" s="4">
        <v>8.8000000000000007</v>
      </c>
      <c r="Q749" s="4">
        <v>2.7671999999999999</v>
      </c>
      <c r="R749" s="4">
        <v>3.8864999999999998</v>
      </c>
      <c r="S749" s="4">
        <v>6.7</v>
      </c>
      <c r="T749" s="4">
        <v>2221.5518999999999</v>
      </c>
      <c r="W749" s="4">
        <v>0</v>
      </c>
      <c r="X749" s="4">
        <v>0.81689999999999996</v>
      </c>
      <c r="Y749" s="4">
        <v>13</v>
      </c>
      <c r="Z749" s="4">
        <v>855</v>
      </c>
      <c r="AA749" s="4">
        <v>885</v>
      </c>
      <c r="AB749" s="4">
        <v>830</v>
      </c>
      <c r="AC749" s="4">
        <v>51</v>
      </c>
      <c r="AD749" s="4">
        <v>5.46</v>
      </c>
      <c r="AE749" s="4">
        <v>0.13</v>
      </c>
      <c r="AF749" s="4">
        <v>990</v>
      </c>
      <c r="AG749" s="4">
        <v>-12</v>
      </c>
      <c r="AH749" s="4">
        <v>9</v>
      </c>
      <c r="AI749" s="4">
        <v>27</v>
      </c>
      <c r="AJ749" s="4">
        <v>190.1</v>
      </c>
      <c r="AK749" s="4">
        <v>139</v>
      </c>
      <c r="AL749" s="4">
        <v>3</v>
      </c>
      <c r="AM749" s="4">
        <v>195</v>
      </c>
      <c r="AN749" s="4" t="s">
        <v>155</v>
      </c>
      <c r="AO749" s="4">
        <v>2</v>
      </c>
      <c r="AP749" s="4">
        <v>0.92458333333333342</v>
      </c>
      <c r="AQ749" s="4">
        <v>47.159314000000002</v>
      </c>
      <c r="AR749" s="4">
        <v>-88.489791999999994</v>
      </c>
      <c r="AS749" s="4">
        <v>313.60000000000002</v>
      </c>
      <c r="AT749" s="4">
        <v>0</v>
      </c>
      <c r="AU749" s="4">
        <v>12</v>
      </c>
      <c r="AV749" s="4">
        <v>11</v>
      </c>
      <c r="AW749" s="4" t="s">
        <v>239</v>
      </c>
      <c r="AX749" s="4">
        <v>0.9</v>
      </c>
      <c r="AY749" s="4">
        <v>1.4</v>
      </c>
      <c r="AZ749" s="4">
        <v>1.8</v>
      </c>
      <c r="BA749" s="4">
        <v>14.023</v>
      </c>
      <c r="BB749" s="4">
        <v>14.2</v>
      </c>
      <c r="BC749" s="4">
        <v>1.01</v>
      </c>
      <c r="BD749" s="4">
        <v>14.414</v>
      </c>
      <c r="BE749" s="4">
        <v>2153.9090000000001</v>
      </c>
      <c r="BF749" s="4">
        <v>525.38800000000003</v>
      </c>
      <c r="BG749" s="4">
        <v>9.2999999999999999E-2</v>
      </c>
      <c r="BH749" s="4">
        <v>0.13</v>
      </c>
      <c r="BI749" s="4">
        <v>0.223</v>
      </c>
      <c r="BJ749" s="4">
        <v>7.0000000000000007E-2</v>
      </c>
      <c r="BK749" s="4">
        <v>9.8000000000000004E-2</v>
      </c>
      <c r="BL749" s="4">
        <v>0.16800000000000001</v>
      </c>
      <c r="BM749" s="4">
        <v>17.698599999999999</v>
      </c>
      <c r="BQ749" s="4">
        <v>143.10300000000001</v>
      </c>
      <c r="BR749" s="4">
        <v>3.4796000000000001E-2</v>
      </c>
      <c r="BS749" s="4">
        <v>-5</v>
      </c>
      <c r="BT749" s="4">
        <v>5.1693999999999997E-2</v>
      </c>
      <c r="BU749" s="4">
        <v>0.85032799999999997</v>
      </c>
      <c r="BV749" s="4">
        <v>1.044219</v>
      </c>
    </row>
    <row r="750" spans="1:74" x14ac:dyDescent="0.25">
      <c r="A750" s="2">
        <v>42068</v>
      </c>
      <c r="B750" s="3">
        <v>7.8935185185185185E-3</v>
      </c>
      <c r="C750" s="4">
        <v>10.004</v>
      </c>
      <c r="D750" s="4">
        <v>3.4762</v>
      </c>
      <c r="E750" s="4">
        <v>34761.853929999997</v>
      </c>
      <c r="F750" s="4">
        <v>4.2</v>
      </c>
      <c r="G750" s="4">
        <v>5.9</v>
      </c>
      <c r="H750" s="4">
        <v>2109</v>
      </c>
      <c r="J750" s="4">
        <v>1.19</v>
      </c>
      <c r="K750" s="4">
        <v>0.88009999999999999</v>
      </c>
      <c r="L750" s="4">
        <v>8.8043999999999993</v>
      </c>
      <c r="M750" s="4">
        <v>3.0592000000000001</v>
      </c>
      <c r="N750" s="4">
        <v>3.6962000000000002</v>
      </c>
      <c r="O750" s="4">
        <v>5.1923000000000004</v>
      </c>
      <c r="P750" s="4">
        <v>8.9</v>
      </c>
      <c r="Q750" s="4">
        <v>2.7858000000000001</v>
      </c>
      <c r="R750" s="4">
        <v>3.9133</v>
      </c>
      <c r="S750" s="4">
        <v>6.7</v>
      </c>
      <c r="T750" s="4">
        <v>2109.0236</v>
      </c>
      <c r="W750" s="4">
        <v>0</v>
      </c>
      <c r="X750" s="4">
        <v>1.0434000000000001</v>
      </c>
      <c r="Y750" s="4">
        <v>13.2</v>
      </c>
      <c r="Z750" s="4">
        <v>854</v>
      </c>
      <c r="AA750" s="4">
        <v>883</v>
      </c>
      <c r="AB750" s="4">
        <v>830</v>
      </c>
      <c r="AC750" s="4">
        <v>51</v>
      </c>
      <c r="AD750" s="4">
        <v>5.46</v>
      </c>
      <c r="AE750" s="4">
        <v>0.13</v>
      </c>
      <c r="AF750" s="4">
        <v>990</v>
      </c>
      <c r="AG750" s="4">
        <v>-12</v>
      </c>
      <c r="AH750" s="4">
        <v>9</v>
      </c>
      <c r="AI750" s="4">
        <v>27</v>
      </c>
      <c r="AJ750" s="4">
        <v>191</v>
      </c>
      <c r="AK750" s="4">
        <v>139</v>
      </c>
      <c r="AL750" s="4">
        <v>3.1</v>
      </c>
      <c r="AM750" s="4">
        <v>195</v>
      </c>
      <c r="AN750" s="4" t="s">
        <v>155</v>
      </c>
      <c r="AO750" s="4">
        <v>2</v>
      </c>
      <c r="AP750" s="4">
        <v>0.92459490740740735</v>
      </c>
      <c r="AQ750" s="4">
        <v>47.159312999999997</v>
      </c>
      <c r="AR750" s="4">
        <v>-88.489790999999997</v>
      </c>
      <c r="AS750" s="4">
        <v>313.2</v>
      </c>
      <c r="AT750" s="4">
        <v>0</v>
      </c>
      <c r="AU750" s="4">
        <v>12</v>
      </c>
      <c r="AV750" s="4">
        <v>11</v>
      </c>
      <c r="AW750" s="4" t="s">
        <v>239</v>
      </c>
      <c r="AX750" s="4">
        <v>0.9</v>
      </c>
      <c r="AY750" s="4">
        <v>1.4</v>
      </c>
      <c r="AZ750" s="4">
        <v>1.8</v>
      </c>
      <c r="BA750" s="4">
        <v>14.023</v>
      </c>
      <c r="BB750" s="4">
        <v>14.93</v>
      </c>
      <c r="BC750" s="4">
        <v>1.06</v>
      </c>
      <c r="BD750" s="4">
        <v>13.629</v>
      </c>
      <c r="BE750" s="4">
        <v>2211.8130000000001</v>
      </c>
      <c r="BF750" s="4">
        <v>489.14499999999998</v>
      </c>
      <c r="BG750" s="4">
        <v>9.7000000000000003E-2</v>
      </c>
      <c r="BH750" s="4">
        <v>0.13700000000000001</v>
      </c>
      <c r="BI750" s="4">
        <v>0.23400000000000001</v>
      </c>
      <c r="BJ750" s="4">
        <v>7.2999999999999995E-2</v>
      </c>
      <c r="BK750" s="4">
        <v>0.10299999999999999</v>
      </c>
      <c r="BL750" s="4">
        <v>0.17599999999999999</v>
      </c>
      <c r="BM750" s="4">
        <v>17.520600000000002</v>
      </c>
      <c r="BQ750" s="4">
        <v>190.59</v>
      </c>
      <c r="BR750" s="4">
        <v>3.2897999999999997E-2</v>
      </c>
      <c r="BS750" s="4">
        <v>-5</v>
      </c>
      <c r="BT750" s="4">
        <v>4.9000000000000002E-2</v>
      </c>
      <c r="BU750" s="4">
        <v>0.80394500000000002</v>
      </c>
      <c r="BV750" s="4">
        <v>0.98980000000000001</v>
      </c>
    </row>
    <row r="751" spans="1:74" x14ac:dyDescent="0.25">
      <c r="A751" s="2">
        <v>42068</v>
      </c>
      <c r="B751" s="3">
        <v>7.905092592592592E-3</v>
      </c>
      <c r="C751" s="4">
        <v>9.6470000000000002</v>
      </c>
      <c r="D751" s="4">
        <v>3.0430000000000001</v>
      </c>
      <c r="E751" s="4">
        <v>30429.740259999999</v>
      </c>
      <c r="F751" s="4">
        <v>4.0999999999999996</v>
      </c>
      <c r="G751" s="4">
        <v>5.8</v>
      </c>
      <c r="H751" s="4">
        <v>2043.3</v>
      </c>
      <c r="J751" s="4">
        <v>1.57</v>
      </c>
      <c r="K751" s="4">
        <v>0.88700000000000001</v>
      </c>
      <c r="L751" s="4">
        <v>8.5573999999999995</v>
      </c>
      <c r="M751" s="4">
        <v>2.6991999999999998</v>
      </c>
      <c r="N751" s="4">
        <v>3.6368</v>
      </c>
      <c r="O751" s="4">
        <v>5.1447000000000003</v>
      </c>
      <c r="P751" s="4">
        <v>8.8000000000000007</v>
      </c>
      <c r="Q751" s="4">
        <v>2.7408999999999999</v>
      </c>
      <c r="R751" s="4">
        <v>3.8774000000000002</v>
      </c>
      <c r="S751" s="4">
        <v>6.6</v>
      </c>
      <c r="T751" s="4">
        <v>2043.2798</v>
      </c>
      <c r="W751" s="4">
        <v>0</v>
      </c>
      <c r="X751" s="4">
        <v>1.3902000000000001</v>
      </c>
      <c r="Y751" s="4">
        <v>13.6</v>
      </c>
      <c r="Z751" s="4">
        <v>850</v>
      </c>
      <c r="AA751" s="4">
        <v>881</v>
      </c>
      <c r="AB751" s="4">
        <v>828</v>
      </c>
      <c r="AC751" s="4">
        <v>51</v>
      </c>
      <c r="AD751" s="4">
        <v>5.46</v>
      </c>
      <c r="AE751" s="4">
        <v>0.13</v>
      </c>
      <c r="AF751" s="4">
        <v>990</v>
      </c>
      <c r="AG751" s="4">
        <v>-12</v>
      </c>
      <c r="AH751" s="4">
        <v>9</v>
      </c>
      <c r="AI751" s="4">
        <v>27</v>
      </c>
      <c r="AJ751" s="4">
        <v>191</v>
      </c>
      <c r="AK751" s="4">
        <v>139</v>
      </c>
      <c r="AL751" s="4">
        <v>3.2</v>
      </c>
      <c r="AM751" s="4">
        <v>195</v>
      </c>
      <c r="AN751" s="4" t="s">
        <v>155</v>
      </c>
      <c r="AO751" s="4">
        <v>2</v>
      </c>
      <c r="AP751" s="4">
        <v>0.9246064814814815</v>
      </c>
      <c r="AQ751" s="4">
        <v>47.159312999999997</v>
      </c>
      <c r="AR751" s="4">
        <v>-88.489789999999999</v>
      </c>
      <c r="AS751" s="4">
        <v>312.8</v>
      </c>
      <c r="AT751" s="4">
        <v>0</v>
      </c>
      <c r="AU751" s="4">
        <v>12</v>
      </c>
      <c r="AV751" s="4">
        <v>11</v>
      </c>
      <c r="AW751" s="4" t="s">
        <v>239</v>
      </c>
      <c r="AX751" s="4">
        <v>0.9</v>
      </c>
      <c r="AY751" s="4">
        <v>1.4</v>
      </c>
      <c r="AZ751" s="4">
        <v>1.8</v>
      </c>
      <c r="BA751" s="4">
        <v>14.023</v>
      </c>
      <c r="BB751" s="4">
        <v>15.87</v>
      </c>
      <c r="BC751" s="4">
        <v>1.1299999999999999</v>
      </c>
      <c r="BD751" s="4">
        <v>12.738</v>
      </c>
      <c r="BE751" s="4">
        <v>2265.2730000000001</v>
      </c>
      <c r="BF751" s="4">
        <v>454.76499999999999</v>
      </c>
      <c r="BG751" s="4">
        <v>0.10100000000000001</v>
      </c>
      <c r="BH751" s="4">
        <v>0.14299999999999999</v>
      </c>
      <c r="BI751" s="4">
        <v>0.24299999999999999</v>
      </c>
      <c r="BJ751" s="4">
        <v>7.5999999999999998E-2</v>
      </c>
      <c r="BK751" s="4">
        <v>0.107</v>
      </c>
      <c r="BL751" s="4">
        <v>0.183</v>
      </c>
      <c r="BM751" s="4">
        <v>17.886600000000001</v>
      </c>
      <c r="BQ751" s="4">
        <v>267.59100000000001</v>
      </c>
      <c r="BR751" s="4">
        <v>3.2204000000000003E-2</v>
      </c>
      <c r="BS751" s="4">
        <v>-5</v>
      </c>
      <c r="BT751" s="4">
        <v>4.9000000000000002E-2</v>
      </c>
      <c r="BU751" s="4">
        <v>0.78698500000000005</v>
      </c>
      <c r="BV751" s="4">
        <v>0.98980000000000001</v>
      </c>
    </row>
    <row r="752" spans="1:74" x14ac:dyDescent="0.25">
      <c r="A752" s="2">
        <v>42068</v>
      </c>
      <c r="B752" s="3">
        <v>7.9166666666666673E-3</v>
      </c>
      <c r="C752" s="4">
        <v>9.2919999999999998</v>
      </c>
      <c r="D752" s="4">
        <v>2.6057000000000001</v>
      </c>
      <c r="E752" s="4">
        <v>26057.445889999999</v>
      </c>
      <c r="F752" s="4">
        <v>4.0999999999999996</v>
      </c>
      <c r="G752" s="4">
        <v>5.8</v>
      </c>
      <c r="H752" s="4">
        <v>1898.3</v>
      </c>
      <c r="J752" s="4">
        <v>1.99</v>
      </c>
      <c r="K752" s="4">
        <v>0.89410000000000001</v>
      </c>
      <c r="L752" s="4">
        <v>8.3078000000000003</v>
      </c>
      <c r="M752" s="4">
        <v>2.3298000000000001</v>
      </c>
      <c r="N752" s="4">
        <v>3.6659000000000002</v>
      </c>
      <c r="O752" s="4">
        <v>5.1859000000000002</v>
      </c>
      <c r="P752" s="4">
        <v>8.9</v>
      </c>
      <c r="Q752" s="4">
        <v>2.7627999999999999</v>
      </c>
      <c r="R752" s="4">
        <v>3.9083000000000001</v>
      </c>
      <c r="S752" s="4">
        <v>6.7</v>
      </c>
      <c r="T752" s="4">
        <v>1898.2541000000001</v>
      </c>
      <c r="W752" s="4">
        <v>0</v>
      </c>
      <c r="X752" s="4">
        <v>1.7783</v>
      </c>
      <c r="Y752" s="4">
        <v>13.7</v>
      </c>
      <c r="Z752" s="4">
        <v>848</v>
      </c>
      <c r="AA752" s="4">
        <v>879</v>
      </c>
      <c r="AB752" s="4">
        <v>826</v>
      </c>
      <c r="AC752" s="4">
        <v>50.9</v>
      </c>
      <c r="AD752" s="4">
        <v>5.45</v>
      </c>
      <c r="AE752" s="4">
        <v>0.13</v>
      </c>
      <c r="AF752" s="4">
        <v>990</v>
      </c>
      <c r="AG752" s="4">
        <v>-12</v>
      </c>
      <c r="AH752" s="4">
        <v>9</v>
      </c>
      <c r="AI752" s="4">
        <v>27</v>
      </c>
      <c r="AJ752" s="4">
        <v>191</v>
      </c>
      <c r="AK752" s="4">
        <v>139</v>
      </c>
      <c r="AL752" s="4">
        <v>3.3</v>
      </c>
      <c r="AM752" s="4">
        <v>195</v>
      </c>
      <c r="AN752" s="4" t="s">
        <v>155</v>
      </c>
      <c r="AO752" s="4">
        <v>2</v>
      </c>
      <c r="AP752" s="4">
        <v>0.92461805555555554</v>
      </c>
      <c r="AQ752" s="4">
        <v>47.159312</v>
      </c>
      <c r="AR752" s="4">
        <v>-88.489789999999999</v>
      </c>
      <c r="AS752" s="4">
        <v>312.10000000000002</v>
      </c>
      <c r="AT752" s="4">
        <v>0</v>
      </c>
      <c r="AU752" s="4">
        <v>12</v>
      </c>
      <c r="AV752" s="4">
        <v>11</v>
      </c>
      <c r="AW752" s="4" t="s">
        <v>239</v>
      </c>
      <c r="AX752" s="4">
        <v>0.9</v>
      </c>
      <c r="AY752" s="4">
        <v>1.4</v>
      </c>
      <c r="AZ752" s="4">
        <v>1.8</v>
      </c>
      <c r="BA752" s="4">
        <v>14.023</v>
      </c>
      <c r="BB752" s="4">
        <v>16.940000000000001</v>
      </c>
      <c r="BC752" s="4">
        <v>1.21</v>
      </c>
      <c r="BD752" s="4">
        <v>11.843</v>
      </c>
      <c r="BE752" s="4">
        <v>2328.3490000000002</v>
      </c>
      <c r="BF752" s="4">
        <v>415.58800000000002</v>
      </c>
      <c r="BG752" s="4">
        <v>0.108</v>
      </c>
      <c r="BH752" s="4">
        <v>0.152</v>
      </c>
      <c r="BI752" s="4">
        <v>0.26</v>
      </c>
      <c r="BJ752" s="4">
        <v>8.1000000000000003E-2</v>
      </c>
      <c r="BK752" s="4">
        <v>0.115</v>
      </c>
      <c r="BL752" s="4">
        <v>0.19600000000000001</v>
      </c>
      <c r="BM752" s="4">
        <v>17.5928</v>
      </c>
      <c r="BQ752" s="4">
        <v>362.39</v>
      </c>
      <c r="BR752" s="4">
        <v>3.3897999999999998E-2</v>
      </c>
      <c r="BS752" s="4">
        <v>-5</v>
      </c>
      <c r="BT752" s="4">
        <v>4.9000000000000002E-2</v>
      </c>
      <c r="BU752" s="4">
        <v>0.82838199999999995</v>
      </c>
      <c r="BV752" s="4">
        <v>0.98980000000000001</v>
      </c>
    </row>
    <row r="753" spans="1:74" x14ac:dyDescent="0.25">
      <c r="A753" s="2">
        <v>42068</v>
      </c>
      <c r="B753" s="3">
        <v>7.9282407407407409E-3</v>
      </c>
      <c r="C753" s="4">
        <v>8.8490000000000002</v>
      </c>
      <c r="D753" s="4">
        <v>2.2242000000000002</v>
      </c>
      <c r="E753" s="4">
        <v>22241.910110000001</v>
      </c>
      <c r="F753" s="4">
        <v>4.0999999999999996</v>
      </c>
      <c r="G753" s="4">
        <v>5.8</v>
      </c>
      <c r="H753" s="4">
        <v>1789.2</v>
      </c>
      <c r="J753" s="4">
        <v>2.48</v>
      </c>
      <c r="K753" s="4">
        <v>0.90139999999999998</v>
      </c>
      <c r="L753" s="4">
        <v>7.9768999999999997</v>
      </c>
      <c r="M753" s="4">
        <v>2.0049000000000001</v>
      </c>
      <c r="N753" s="4">
        <v>3.6959</v>
      </c>
      <c r="O753" s="4">
        <v>5.2282999999999999</v>
      </c>
      <c r="P753" s="4">
        <v>8.9</v>
      </c>
      <c r="Q753" s="4">
        <v>2.7844000000000002</v>
      </c>
      <c r="R753" s="4">
        <v>3.9388999999999998</v>
      </c>
      <c r="S753" s="4">
        <v>6.7</v>
      </c>
      <c r="T753" s="4">
        <v>1789.1759</v>
      </c>
      <c r="W753" s="4">
        <v>0</v>
      </c>
      <c r="X753" s="4">
        <v>2.234</v>
      </c>
      <c r="Y753" s="4">
        <v>13.7</v>
      </c>
      <c r="Z753" s="4">
        <v>847</v>
      </c>
      <c r="AA753" s="4">
        <v>878</v>
      </c>
      <c r="AB753" s="4">
        <v>824</v>
      </c>
      <c r="AC753" s="4">
        <v>50</v>
      </c>
      <c r="AD753" s="4">
        <v>5.35</v>
      </c>
      <c r="AE753" s="4">
        <v>0.12</v>
      </c>
      <c r="AF753" s="4">
        <v>990</v>
      </c>
      <c r="AG753" s="4">
        <v>-12</v>
      </c>
      <c r="AH753" s="4">
        <v>9</v>
      </c>
      <c r="AI753" s="4">
        <v>27</v>
      </c>
      <c r="AJ753" s="4">
        <v>191</v>
      </c>
      <c r="AK753" s="4">
        <v>139</v>
      </c>
      <c r="AL753" s="4">
        <v>3.4</v>
      </c>
      <c r="AM753" s="4">
        <v>195</v>
      </c>
      <c r="AN753" s="4" t="s">
        <v>155</v>
      </c>
      <c r="AO753" s="4">
        <v>2</v>
      </c>
      <c r="AP753" s="4">
        <v>0.92462962962962969</v>
      </c>
      <c r="AQ753" s="4">
        <v>47.159312</v>
      </c>
      <c r="AR753" s="4">
        <v>-88.489789000000002</v>
      </c>
      <c r="AS753" s="4">
        <v>311.5</v>
      </c>
      <c r="AT753" s="4">
        <v>0</v>
      </c>
      <c r="AU753" s="4">
        <v>12</v>
      </c>
      <c r="AV753" s="4">
        <v>11</v>
      </c>
      <c r="AW753" s="4" t="s">
        <v>239</v>
      </c>
      <c r="AX753" s="4">
        <v>0.9</v>
      </c>
      <c r="AY753" s="4">
        <v>1.512913</v>
      </c>
      <c r="AZ753" s="4">
        <v>1.8564560000000001</v>
      </c>
      <c r="BA753" s="4">
        <v>14.023</v>
      </c>
      <c r="BB753" s="4">
        <v>18.2</v>
      </c>
      <c r="BC753" s="4">
        <v>1.3</v>
      </c>
      <c r="BD753" s="4">
        <v>10.935</v>
      </c>
      <c r="BE753" s="4">
        <v>2382.8850000000002</v>
      </c>
      <c r="BF753" s="4">
        <v>381.197</v>
      </c>
      <c r="BG753" s="4">
        <v>0.11600000000000001</v>
      </c>
      <c r="BH753" s="4">
        <v>0.16400000000000001</v>
      </c>
      <c r="BI753" s="4">
        <v>0.27900000000000003</v>
      </c>
      <c r="BJ753" s="4">
        <v>8.6999999999999994E-2</v>
      </c>
      <c r="BK753" s="4">
        <v>0.123</v>
      </c>
      <c r="BL753" s="4">
        <v>0.21</v>
      </c>
      <c r="BM753" s="4">
        <v>17.674299999999999</v>
      </c>
      <c r="BQ753" s="4">
        <v>485.22800000000001</v>
      </c>
      <c r="BR753" s="4">
        <v>3.2897999999999997E-2</v>
      </c>
      <c r="BS753" s="4">
        <v>-5</v>
      </c>
      <c r="BT753" s="4">
        <v>4.9000000000000002E-2</v>
      </c>
      <c r="BU753" s="4">
        <v>0.80394500000000002</v>
      </c>
      <c r="BV753" s="4">
        <v>0.98980000000000001</v>
      </c>
    </row>
    <row r="754" spans="1:74" x14ac:dyDescent="0.25">
      <c r="A754" s="2">
        <v>42068</v>
      </c>
      <c r="B754" s="3">
        <v>7.9398148148148145E-3</v>
      </c>
      <c r="C754" s="4">
        <v>8.3360000000000003</v>
      </c>
      <c r="D754" s="4">
        <v>1.8729</v>
      </c>
      <c r="E754" s="4">
        <v>18728.729609999999</v>
      </c>
      <c r="F754" s="4">
        <v>4.0999999999999996</v>
      </c>
      <c r="G754" s="4">
        <v>5.7</v>
      </c>
      <c r="H754" s="4">
        <v>1678.2</v>
      </c>
      <c r="J754" s="4">
        <v>2.99</v>
      </c>
      <c r="K754" s="4">
        <v>0.90910000000000002</v>
      </c>
      <c r="L754" s="4">
        <v>7.5785</v>
      </c>
      <c r="M754" s="4">
        <v>1.7025999999999999</v>
      </c>
      <c r="N754" s="4">
        <v>3.7271999999999998</v>
      </c>
      <c r="O754" s="4">
        <v>5.1817000000000002</v>
      </c>
      <c r="P754" s="4">
        <v>8.9</v>
      </c>
      <c r="Q754" s="4">
        <v>2.8079999999999998</v>
      </c>
      <c r="R754" s="4">
        <v>3.9039000000000001</v>
      </c>
      <c r="S754" s="4">
        <v>6.7</v>
      </c>
      <c r="T754" s="4">
        <v>1678.2175</v>
      </c>
      <c r="W754" s="4">
        <v>0</v>
      </c>
      <c r="X754" s="4">
        <v>2.7212999999999998</v>
      </c>
      <c r="Y754" s="4">
        <v>13.8</v>
      </c>
      <c r="Z754" s="4">
        <v>845</v>
      </c>
      <c r="AA754" s="4">
        <v>876</v>
      </c>
      <c r="AB754" s="4">
        <v>823</v>
      </c>
      <c r="AC754" s="4">
        <v>50</v>
      </c>
      <c r="AD754" s="4">
        <v>5.35</v>
      </c>
      <c r="AE754" s="4">
        <v>0.12</v>
      </c>
      <c r="AF754" s="4">
        <v>990</v>
      </c>
      <c r="AG754" s="4">
        <v>-12</v>
      </c>
      <c r="AH754" s="4">
        <v>9</v>
      </c>
      <c r="AI754" s="4">
        <v>27</v>
      </c>
      <c r="AJ754" s="4">
        <v>191</v>
      </c>
      <c r="AK754" s="4">
        <v>139</v>
      </c>
      <c r="AL754" s="4">
        <v>3.5</v>
      </c>
      <c r="AM754" s="4">
        <v>195</v>
      </c>
      <c r="AN754" s="4" t="s">
        <v>155</v>
      </c>
      <c r="AO754" s="4">
        <v>2</v>
      </c>
      <c r="AP754" s="4">
        <v>0.92464120370370362</v>
      </c>
      <c r="AQ754" s="4">
        <v>47.159312</v>
      </c>
      <c r="AR754" s="4">
        <v>-88.489788000000004</v>
      </c>
      <c r="AS754" s="4">
        <v>310.89999999999998</v>
      </c>
      <c r="AT754" s="4">
        <v>0</v>
      </c>
      <c r="AU754" s="4">
        <v>12</v>
      </c>
      <c r="AV754" s="4">
        <v>11</v>
      </c>
      <c r="AW754" s="4" t="s">
        <v>239</v>
      </c>
      <c r="AX754" s="4">
        <v>0.9</v>
      </c>
      <c r="AY754" s="4">
        <v>1.6</v>
      </c>
      <c r="AZ754" s="4">
        <v>1.9</v>
      </c>
      <c r="BA754" s="4">
        <v>14.023</v>
      </c>
      <c r="BB754" s="4">
        <v>19.73</v>
      </c>
      <c r="BC754" s="4">
        <v>1.41</v>
      </c>
      <c r="BD754" s="4">
        <v>10.002000000000001</v>
      </c>
      <c r="BE754" s="4">
        <v>2435.1610000000001</v>
      </c>
      <c r="BF754" s="4">
        <v>348.202</v>
      </c>
      <c r="BG754" s="4">
        <v>0.125</v>
      </c>
      <c r="BH754" s="4">
        <v>0.17399999999999999</v>
      </c>
      <c r="BI754" s="4">
        <v>0.3</v>
      </c>
      <c r="BJ754" s="4">
        <v>9.4E-2</v>
      </c>
      <c r="BK754" s="4">
        <v>0.13100000000000001</v>
      </c>
      <c r="BL754" s="4">
        <v>0.22600000000000001</v>
      </c>
      <c r="BM754" s="4">
        <v>17.8325</v>
      </c>
      <c r="BQ754" s="4">
        <v>635.79999999999995</v>
      </c>
      <c r="BR754" s="4">
        <v>3.1387999999999999E-2</v>
      </c>
      <c r="BS754" s="4">
        <v>-5</v>
      </c>
      <c r="BT754" s="4">
        <v>4.9000000000000002E-2</v>
      </c>
      <c r="BU754" s="4">
        <v>0.76704399999999995</v>
      </c>
      <c r="BV754" s="4">
        <v>0.98980000000000001</v>
      </c>
    </row>
    <row r="755" spans="1:74" x14ac:dyDescent="0.25">
      <c r="A755" s="2">
        <v>42068</v>
      </c>
      <c r="B755" s="3">
        <v>7.951388888888888E-3</v>
      </c>
      <c r="C755" s="4">
        <v>7.8159999999999998</v>
      </c>
      <c r="D755" s="4">
        <v>1.5740000000000001</v>
      </c>
      <c r="E755" s="4">
        <v>15739.595139999999</v>
      </c>
      <c r="F755" s="4">
        <v>4.2</v>
      </c>
      <c r="G755" s="4">
        <v>5.7</v>
      </c>
      <c r="H755" s="4">
        <v>1544.3</v>
      </c>
      <c r="J755" s="4">
        <v>3.51</v>
      </c>
      <c r="K755" s="4">
        <v>0.91639999999999999</v>
      </c>
      <c r="L755" s="4">
        <v>7.1620999999999997</v>
      </c>
      <c r="M755" s="4">
        <v>1.4422999999999999</v>
      </c>
      <c r="N755" s="4">
        <v>3.8481999999999998</v>
      </c>
      <c r="O755" s="4">
        <v>5.2233000000000001</v>
      </c>
      <c r="P755" s="4">
        <v>9.1</v>
      </c>
      <c r="Q755" s="4">
        <v>2.8992</v>
      </c>
      <c r="R755" s="4">
        <v>3.9350999999999998</v>
      </c>
      <c r="S755" s="4">
        <v>6.8</v>
      </c>
      <c r="T755" s="4">
        <v>1544.2520999999999</v>
      </c>
      <c r="W755" s="4">
        <v>0</v>
      </c>
      <c r="X755" s="4">
        <v>3.2202999999999999</v>
      </c>
      <c r="Y755" s="4">
        <v>13.7</v>
      </c>
      <c r="Z755" s="4">
        <v>844</v>
      </c>
      <c r="AA755" s="4">
        <v>875</v>
      </c>
      <c r="AB755" s="4">
        <v>821</v>
      </c>
      <c r="AC755" s="4">
        <v>50</v>
      </c>
      <c r="AD755" s="4">
        <v>5.35</v>
      </c>
      <c r="AE755" s="4">
        <v>0.12</v>
      </c>
      <c r="AF755" s="4">
        <v>990</v>
      </c>
      <c r="AG755" s="4">
        <v>-12</v>
      </c>
      <c r="AH755" s="4">
        <v>9</v>
      </c>
      <c r="AI755" s="4">
        <v>27</v>
      </c>
      <c r="AJ755" s="4">
        <v>191</v>
      </c>
      <c r="AK755" s="4">
        <v>139</v>
      </c>
      <c r="AL755" s="4">
        <v>3.5</v>
      </c>
      <c r="AM755" s="4">
        <v>195</v>
      </c>
      <c r="AN755" s="4" t="s">
        <v>155</v>
      </c>
      <c r="AO755" s="4">
        <v>2</v>
      </c>
      <c r="AP755" s="4">
        <v>0.92465277777777777</v>
      </c>
      <c r="AQ755" s="4">
        <v>47.159312</v>
      </c>
      <c r="AR755" s="4">
        <v>-88.489787000000007</v>
      </c>
      <c r="AS755" s="4">
        <v>310.39999999999998</v>
      </c>
      <c r="AT755" s="4">
        <v>0</v>
      </c>
      <c r="AU755" s="4">
        <v>12</v>
      </c>
      <c r="AV755" s="4">
        <v>11</v>
      </c>
      <c r="AW755" s="4" t="s">
        <v>239</v>
      </c>
      <c r="AX755" s="4">
        <v>0.9</v>
      </c>
      <c r="AY755" s="4">
        <v>1.6</v>
      </c>
      <c r="AZ755" s="4">
        <v>1.9</v>
      </c>
      <c r="BA755" s="4">
        <v>14.023</v>
      </c>
      <c r="BB755" s="4">
        <v>21.44</v>
      </c>
      <c r="BC755" s="4">
        <v>1.53</v>
      </c>
      <c r="BD755" s="4">
        <v>9.1270000000000007</v>
      </c>
      <c r="BE755" s="4">
        <v>2483.5100000000002</v>
      </c>
      <c r="BF755" s="4">
        <v>318.322</v>
      </c>
      <c r="BG755" s="4">
        <v>0.14000000000000001</v>
      </c>
      <c r="BH755" s="4">
        <v>0.19</v>
      </c>
      <c r="BI755" s="4">
        <v>0.32900000000000001</v>
      </c>
      <c r="BJ755" s="4">
        <v>0.105</v>
      </c>
      <c r="BK755" s="4">
        <v>0.14299999999999999</v>
      </c>
      <c r="BL755" s="4">
        <v>0.248</v>
      </c>
      <c r="BM755" s="4">
        <v>17.707899999999999</v>
      </c>
      <c r="BQ755" s="4">
        <v>811.93499999999995</v>
      </c>
      <c r="BR755" s="4">
        <v>2.4472000000000001E-2</v>
      </c>
      <c r="BS755" s="4">
        <v>-5</v>
      </c>
      <c r="BT755" s="4">
        <v>4.9000000000000002E-2</v>
      </c>
      <c r="BU755" s="4">
        <v>0.59802299999999997</v>
      </c>
      <c r="BV755" s="4">
        <v>0.98980000000000001</v>
      </c>
    </row>
    <row r="756" spans="1:74" x14ac:dyDescent="0.25">
      <c r="A756" s="2">
        <v>42068</v>
      </c>
      <c r="B756" s="3">
        <v>7.9629629629629634E-3</v>
      </c>
      <c r="C756" s="4">
        <v>7.2619999999999996</v>
      </c>
      <c r="D756" s="4">
        <v>1.3229</v>
      </c>
      <c r="E756" s="4">
        <v>13228.592839999999</v>
      </c>
      <c r="F756" s="4">
        <v>5.4</v>
      </c>
      <c r="G756" s="4">
        <v>5.6</v>
      </c>
      <c r="H756" s="4">
        <v>1448.1</v>
      </c>
      <c r="J756" s="4">
        <v>4.1900000000000004</v>
      </c>
      <c r="K756" s="4">
        <v>0.92349999999999999</v>
      </c>
      <c r="L756" s="4">
        <v>6.7061000000000002</v>
      </c>
      <c r="M756" s="4">
        <v>1.2216</v>
      </c>
      <c r="N756" s="4">
        <v>4.9835000000000003</v>
      </c>
      <c r="O756" s="4">
        <v>5.1715</v>
      </c>
      <c r="P756" s="4">
        <v>10.199999999999999</v>
      </c>
      <c r="Q756" s="4">
        <v>3.7545000000000002</v>
      </c>
      <c r="R756" s="4">
        <v>3.8961999999999999</v>
      </c>
      <c r="S756" s="4">
        <v>7.7</v>
      </c>
      <c r="T756" s="4">
        <v>1448.1032</v>
      </c>
      <c r="W756" s="4">
        <v>0</v>
      </c>
      <c r="X756" s="4">
        <v>3.8677000000000001</v>
      </c>
      <c r="Y756" s="4">
        <v>13.8</v>
      </c>
      <c r="Z756" s="4">
        <v>842</v>
      </c>
      <c r="AA756" s="4">
        <v>871</v>
      </c>
      <c r="AB756" s="4">
        <v>820</v>
      </c>
      <c r="AC756" s="4">
        <v>50</v>
      </c>
      <c r="AD756" s="4">
        <v>5.35</v>
      </c>
      <c r="AE756" s="4">
        <v>0.12</v>
      </c>
      <c r="AF756" s="4">
        <v>990</v>
      </c>
      <c r="AG756" s="4">
        <v>-12</v>
      </c>
      <c r="AH756" s="4">
        <v>9</v>
      </c>
      <c r="AI756" s="4">
        <v>27</v>
      </c>
      <c r="AJ756" s="4">
        <v>191</v>
      </c>
      <c r="AK756" s="4">
        <v>139</v>
      </c>
      <c r="AL756" s="4">
        <v>3.4</v>
      </c>
      <c r="AM756" s="4">
        <v>195</v>
      </c>
      <c r="AN756" s="4" t="s">
        <v>155</v>
      </c>
      <c r="AO756" s="4">
        <v>2</v>
      </c>
      <c r="AP756" s="4">
        <v>0.92466435185185192</v>
      </c>
      <c r="AQ756" s="4">
        <v>47.159311000000002</v>
      </c>
      <c r="AR756" s="4">
        <v>-88.489787000000007</v>
      </c>
      <c r="AS756" s="4">
        <v>309.89999999999998</v>
      </c>
      <c r="AT756" s="4">
        <v>0</v>
      </c>
      <c r="AU756" s="4">
        <v>12</v>
      </c>
      <c r="AV756" s="4">
        <v>11</v>
      </c>
      <c r="AW756" s="4" t="s">
        <v>239</v>
      </c>
      <c r="AX756" s="4">
        <v>0.9</v>
      </c>
      <c r="AY756" s="4">
        <v>1.6</v>
      </c>
      <c r="AZ756" s="4">
        <v>1.9</v>
      </c>
      <c r="BA756" s="4">
        <v>14.023</v>
      </c>
      <c r="BB756" s="4">
        <v>23.41</v>
      </c>
      <c r="BC756" s="4">
        <v>1.67</v>
      </c>
      <c r="BD756" s="4">
        <v>8.2850000000000001</v>
      </c>
      <c r="BE756" s="4">
        <v>2524.0700000000002</v>
      </c>
      <c r="BF756" s="4">
        <v>292.65600000000001</v>
      </c>
      <c r="BG756" s="4">
        <v>0.19600000000000001</v>
      </c>
      <c r="BH756" s="4">
        <v>0.20399999999999999</v>
      </c>
      <c r="BI756" s="4">
        <v>0.4</v>
      </c>
      <c r="BJ756" s="4">
        <v>0.14799999999999999</v>
      </c>
      <c r="BK756" s="4">
        <v>0.154</v>
      </c>
      <c r="BL756" s="4">
        <v>0.30199999999999999</v>
      </c>
      <c r="BM756" s="4">
        <v>18.024100000000001</v>
      </c>
      <c r="BQ756" s="4">
        <v>1058.4970000000001</v>
      </c>
      <c r="BR756" s="4">
        <v>1.0392999999999999E-2</v>
      </c>
      <c r="BS756" s="4">
        <v>-5</v>
      </c>
      <c r="BT756" s="4">
        <v>4.9000000000000002E-2</v>
      </c>
      <c r="BU756" s="4">
        <v>0.25398900000000002</v>
      </c>
      <c r="BV756" s="4">
        <v>0.98980000000000001</v>
      </c>
    </row>
    <row r="757" spans="1:74" x14ac:dyDescent="0.25">
      <c r="A757" s="2">
        <v>42068</v>
      </c>
      <c r="B757" s="3">
        <v>7.9745370370370369E-3</v>
      </c>
      <c r="C757" s="4">
        <v>6.7480000000000002</v>
      </c>
      <c r="D757" s="4">
        <v>1.1093999999999999</v>
      </c>
      <c r="E757" s="4">
        <v>11093.529920000001</v>
      </c>
      <c r="F757" s="4">
        <v>6</v>
      </c>
      <c r="G757" s="4">
        <v>5.5</v>
      </c>
      <c r="H757" s="4">
        <v>1332.3</v>
      </c>
      <c r="J757" s="4">
        <v>4.9000000000000004</v>
      </c>
      <c r="K757" s="4">
        <v>0.93</v>
      </c>
      <c r="L757" s="4">
        <v>6.2754000000000003</v>
      </c>
      <c r="M757" s="4">
        <v>1.0317000000000001</v>
      </c>
      <c r="N757" s="4">
        <v>5.5769000000000002</v>
      </c>
      <c r="O757" s="4">
        <v>5.1157000000000004</v>
      </c>
      <c r="P757" s="4">
        <v>10.7</v>
      </c>
      <c r="Q757" s="4">
        <v>4.2015000000000002</v>
      </c>
      <c r="R757" s="4">
        <v>3.8540999999999999</v>
      </c>
      <c r="S757" s="4">
        <v>8.1</v>
      </c>
      <c r="T757" s="4">
        <v>1332.3345999999999</v>
      </c>
      <c r="W757" s="4">
        <v>0</v>
      </c>
      <c r="X757" s="4">
        <v>4.5567000000000002</v>
      </c>
      <c r="Y757" s="4">
        <v>13.8</v>
      </c>
      <c r="Z757" s="4">
        <v>841</v>
      </c>
      <c r="AA757" s="4">
        <v>870</v>
      </c>
      <c r="AB757" s="4">
        <v>819</v>
      </c>
      <c r="AC757" s="4">
        <v>50</v>
      </c>
      <c r="AD757" s="4">
        <v>5.35</v>
      </c>
      <c r="AE757" s="4">
        <v>0.12</v>
      </c>
      <c r="AF757" s="4">
        <v>990</v>
      </c>
      <c r="AG757" s="4">
        <v>-12</v>
      </c>
      <c r="AH757" s="4">
        <v>9</v>
      </c>
      <c r="AI757" s="4">
        <v>27</v>
      </c>
      <c r="AJ757" s="4">
        <v>191</v>
      </c>
      <c r="AK757" s="4">
        <v>139</v>
      </c>
      <c r="AL757" s="4">
        <v>3.4</v>
      </c>
      <c r="AM757" s="4">
        <v>195</v>
      </c>
      <c r="AN757" s="4" t="s">
        <v>155</v>
      </c>
      <c r="AO757" s="4">
        <v>2</v>
      </c>
      <c r="AP757" s="4">
        <v>0.92467592592592596</v>
      </c>
      <c r="AQ757" s="4">
        <v>47.159309999999998</v>
      </c>
      <c r="AR757" s="4">
        <v>-88.489787000000007</v>
      </c>
      <c r="AS757" s="4">
        <v>309.7</v>
      </c>
      <c r="AT757" s="4">
        <v>0</v>
      </c>
      <c r="AU757" s="4">
        <v>12</v>
      </c>
      <c r="AV757" s="4">
        <v>11</v>
      </c>
      <c r="AW757" s="4" t="s">
        <v>239</v>
      </c>
      <c r="AX757" s="4">
        <v>0.9</v>
      </c>
      <c r="AY757" s="4">
        <v>1.6</v>
      </c>
      <c r="AZ757" s="4">
        <v>1.9</v>
      </c>
      <c r="BA757" s="4">
        <v>14.023</v>
      </c>
      <c r="BB757" s="4">
        <v>25.54</v>
      </c>
      <c r="BC757" s="4">
        <v>1.82</v>
      </c>
      <c r="BD757" s="4">
        <v>7.5229999999999997</v>
      </c>
      <c r="BE757" s="4">
        <v>2563.7469999999998</v>
      </c>
      <c r="BF757" s="4">
        <v>268.27300000000002</v>
      </c>
      <c r="BG757" s="4">
        <v>0.23899999999999999</v>
      </c>
      <c r="BH757" s="4">
        <v>0.219</v>
      </c>
      <c r="BI757" s="4">
        <v>0.45700000000000002</v>
      </c>
      <c r="BJ757" s="4">
        <v>0.18</v>
      </c>
      <c r="BK757" s="4">
        <v>0.16500000000000001</v>
      </c>
      <c r="BL757" s="4">
        <v>0.34499999999999997</v>
      </c>
      <c r="BM757" s="4">
        <v>17.999700000000001</v>
      </c>
      <c r="BQ757" s="4">
        <v>1353.567</v>
      </c>
      <c r="BR757" s="4">
        <v>4.8979999999999996E-3</v>
      </c>
      <c r="BS757" s="4">
        <v>-5</v>
      </c>
      <c r="BT757" s="4">
        <v>4.9000000000000002E-2</v>
      </c>
      <c r="BU757" s="4">
        <v>0.119695</v>
      </c>
      <c r="BV757" s="4">
        <v>0.98980000000000001</v>
      </c>
    </row>
    <row r="758" spans="1:74" x14ac:dyDescent="0.25">
      <c r="A758" s="2">
        <v>42068</v>
      </c>
      <c r="B758" s="3">
        <v>7.9861111111111122E-3</v>
      </c>
      <c r="C758" s="4">
        <v>6.2389999999999999</v>
      </c>
      <c r="D758" s="4">
        <v>0.93159999999999998</v>
      </c>
      <c r="E758" s="4">
        <v>9315.5594099999998</v>
      </c>
      <c r="F758" s="4">
        <v>9.6999999999999993</v>
      </c>
      <c r="G758" s="4">
        <v>5.5</v>
      </c>
      <c r="H758" s="4">
        <v>1245.0999999999999</v>
      </c>
      <c r="J758" s="4">
        <v>5.68</v>
      </c>
      <c r="K758" s="4">
        <v>0.93620000000000003</v>
      </c>
      <c r="L758" s="4">
        <v>5.8407999999999998</v>
      </c>
      <c r="M758" s="4">
        <v>0.87209999999999999</v>
      </c>
      <c r="N758" s="4">
        <v>9.0640000000000001</v>
      </c>
      <c r="O758" s="4">
        <v>5.1492000000000004</v>
      </c>
      <c r="P758" s="4">
        <v>14.2</v>
      </c>
      <c r="Q758" s="4">
        <v>6.8287000000000004</v>
      </c>
      <c r="R758" s="4">
        <v>3.8794</v>
      </c>
      <c r="S758" s="4">
        <v>10.7</v>
      </c>
      <c r="T758" s="4">
        <v>1245.1138000000001</v>
      </c>
      <c r="W758" s="4">
        <v>0</v>
      </c>
      <c r="X758" s="4">
        <v>5.3209999999999997</v>
      </c>
      <c r="Y758" s="4">
        <v>13.7</v>
      </c>
      <c r="Z758" s="4">
        <v>842</v>
      </c>
      <c r="AA758" s="4">
        <v>871</v>
      </c>
      <c r="AB758" s="4">
        <v>819</v>
      </c>
      <c r="AC758" s="4">
        <v>50</v>
      </c>
      <c r="AD758" s="4">
        <v>5.35</v>
      </c>
      <c r="AE758" s="4">
        <v>0.12</v>
      </c>
      <c r="AF758" s="4">
        <v>990</v>
      </c>
      <c r="AG758" s="4">
        <v>-12</v>
      </c>
      <c r="AH758" s="4">
        <v>9</v>
      </c>
      <c r="AI758" s="4">
        <v>27</v>
      </c>
      <c r="AJ758" s="4">
        <v>191</v>
      </c>
      <c r="AK758" s="4">
        <v>139</v>
      </c>
      <c r="AL758" s="4">
        <v>3.4</v>
      </c>
      <c r="AM758" s="4">
        <v>195</v>
      </c>
      <c r="AN758" s="4" t="s">
        <v>155</v>
      </c>
      <c r="AO758" s="4">
        <v>2</v>
      </c>
      <c r="AP758" s="4">
        <v>0.92467592592592596</v>
      </c>
      <c r="AQ758" s="4">
        <v>47.159309999999998</v>
      </c>
      <c r="AR758" s="4">
        <v>-88.489785999999995</v>
      </c>
      <c r="AS758" s="4">
        <v>309.5</v>
      </c>
      <c r="AT758" s="4">
        <v>0</v>
      </c>
      <c r="AU758" s="4">
        <v>12</v>
      </c>
      <c r="AV758" s="4">
        <v>11</v>
      </c>
      <c r="AW758" s="4" t="s">
        <v>239</v>
      </c>
      <c r="AX758" s="4">
        <v>0.9</v>
      </c>
      <c r="AY758" s="4">
        <v>1.6</v>
      </c>
      <c r="AZ758" s="4">
        <v>1.9</v>
      </c>
      <c r="BA758" s="4">
        <v>14.023</v>
      </c>
      <c r="BB758" s="4">
        <v>27.94</v>
      </c>
      <c r="BC758" s="4">
        <v>1.99</v>
      </c>
      <c r="BD758" s="4">
        <v>6.8120000000000003</v>
      </c>
      <c r="BE758" s="4">
        <v>2597.8440000000001</v>
      </c>
      <c r="BF758" s="4">
        <v>246.893</v>
      </c>
      <c r="BG758" s="4">
        <v>0.42199999999999999</v>
      </c>
      <c r="BH758" s="4">
        <v>0.24</v>
      </c>
      <c r="BI758" s="4">
        <v>0.66200000000000003</v>
      </c>
      <c r="BJ758" s="4">
        <v>0.318</v>
      </c>
      <c r="BK758" s="4">
        <v>0.18099999999999999</v>
      </c>
      <c r="BL758" s="4">
        <v>0.499</v>
      </c>
      <c r="BM758" s="4">
        <v>18.313500000000001</v>
      </c>
      <c r="BQ758" s="4">
        <v>1720.817</v>
      </c>
      <c r="BR758" s="4">
        <v>4.1019999999999997E-3</v>
      </c>
      <c r="BS758" s="4">
        <v>-5</v>
      </c>
      <c r="BT758" s="4">
        <v>4.9000000000000002E-2</v>
      </c>
      <c r="BU758" s="4">
        <v>0.100243</v>
      </c>
      <c r="BV758" s="4">
        <v>0.98980000000000001</v>
      </c>
    </row>
    <row r="759" spans="1:74" x14ac:dyDescent="0.25">
      <c r="A759" s="2">
        <v>42068</v>
      </c>
      <c r="B759" s="3">
        <v>7.9976851851851858E-3</v>
      </c>
      <c r="C759" s="4">
        <v>5.7839999999999998</v>
      </c>
      <c r="D759" s="4">
        <v>0.79820000000000002</v>
      </c>
      <c r="E759" s="4">
        <v>7982.2471910000004</v>
      </c>
      <c r="F759" s="4">
        <v>10.7</v>
      </c>
      <c r="G759" s="4">
        <v>5.5</v>
      </c>
      <c r="H759" s="4">
        <v>1102.3</v>
      </c>
      <c r="J759" s="4">
        <v>6.4</v>
      </c>
      <c r="K759" s="4">
        <v>0.94159999999999999</v>
      </c>
      <c r="L759" s="4">
        <v>5.4466000000000001</v>
      </c>
      <c r="M759" s="4">
        <v>0.75160000000000005</v>
      </c>
      <c r="N759" s="4">
        <v>10.069699999999999</v>
      </c>
      <c r="O759" s="4">
        <v>5.1788999999999996</v>
      </c>
      <c r="P759" s="4">
        <v>15.2</v>
      </c>
      <c r="Q759" s="4">
        <v>7.5864000000000003</v>
      </c>
      <c r="R759" s="4">
        <v>3.9016999999999999</v>
      </c>
      <c r="S759" s="4">
        <v>11.5</v>
      </c>
      <c r="T759" s="4">
        <v>1102.3472999999999</v>
      </c>
      <c r="W759" s="4">
        <v>0</v>
      </c>
      <c r="X759" s="4">
        <v>6.0301</v>
      </c>
      <c r="Y759" s="4">
        <v>13.9</v>
      </c>
      <c r="Z759" s="4">
        <v>840</v>
      </c>
      <c r="AA759" s="4">
        <v>871</v>
      </c>
      <c r="AB759" s="4">
        <v>818</v>
      </c>
      <c r="AC759" s="4">
        <v>50</v>
      </c>
      <c r="AD759" s="4">
        <v>5.35</v>
      </c>
      <c r="AE759" s="4">
        <v>0.12</v>
      </c>
      <c r="AF759" s="4">
        <v>990</v>
      </c>
      <c r="AG759" s="4">
        <v>-12</v>
      </c>
      <c r="AH759" s="4">
        <v>9</v>
      </c>
      <c r="AI759" s="4">
        <v>27</v>
      </c>
      <c r="AJ759" s="4">
        <v>191</v>
      </c>
      <c r="AK759" s="4">
        <v>139</v>
      </c>
      <c r="AL759" s="4">
        <v>3.4</v>
      </c>
      <c r="AM759" s="4">
        <v>195</v>
      </c>
      <c r="AN759" s="4" t="s">
        <v>155</v>
      </c>
      <c r="AO759" s="4">
        <v>2</v>
      </c>
      <c r="AP759" s="4">
        <v>0.92469907407407403</v>
      </c>
      <c r="AQ759" s="4">
        <v>47.159309999999998</v>
      </c>
      <c r="AR759" s="4">
        <v>-88.489784999999998</v>
      </c>
      <c r="AS759" s="4">
        <v>309.3</v>
      </c>
      <c r="AT759" s="4">
        <v>0</v>
      </c>
      <c r="AU759" s="4">
        <v>12</v>
      </c>
      <c r="AV759" s="4">
        <v>11</v>
      </c>
      <c r="AW759" s="4" t="s">
        <v>239</v>
      </c>
      <c r="AX759" s="4">
        <v>0.9</v>
      </c>
      <c r="AY759" s="4">
        <v>1.6</v>
      </c>
      <c r="AZ759" s="4">
        <v>1.8434999999999999</v>
      </c>
      <c r="BA759" s="4">
        <v>14.023</v>
      </c>
      <c r="BB759" s="4">
        <v>30.41</v>
      </c>
      <c r="BC759" s="4">
        <v>2.17</v>
      </c>
      <c r="BD759" s="4">
        <v>6.1989999999999998</v>
      </c>
      <c r="BE759" s="4">
        <v>2626.953</v>
      </c>
      <c r="BF759" s="4">
        <v>230.73099999999999</v>
      </c>
      <c r="BG759" s="4">
        <v>0.50900000000000001</v>
      </c>
      <c r="BH759" s="4">
        <v>0.26200000000000001</v>
      </c>
      <c r="BI759" s="4">
        <v>0.77</v>
      </c>
      <c r="BJ759" s="4">
        <v>0.38300000000000001</v>
      </c>
      <c r="BK759" s="4">
        <v>0.19700000000000001</v>
      </c>
      <c r="BL759" s="4">
        <v>0.57999999999999996</v>
      </c>
      <c r="BM759" s="4">
        <v>17.581900000000001</v>
      </c>
      <c r="BQ759" s="4">
        <v>2114.703</v>
      </c>
      <c r="BR759" s="4">
        <v>4.8979999999999996E-3</v>
      </c>
      <c r="BS759" s="4">
        <v>-5</v>
      </c>
      <c r="BT759" s="4">
        <v>4.9000000000000002E-2</v>
      </c>
      <c r="BU759" s="4">
        <v>0.119695</v>
      </c>
      <c r="BV759" s="4">
        <v>0.98980000000000001</v>
      </c>
    </row>
    <row r="760" spans="1:74" x14ac:dyDescent="0.25">
      <c r="A760" s="2">
        <v>42068</v>
      </c>
      <c r="B760" s="3">
        <v>8.0092592592592594E-3</v>
      </c>
      <c r="C760" s="4">
        <v>5.3890000000000002</v>
      </c>
      <c r="D760" s="4">
        <v>0.68359999999999999</v>
      </c>
      <c r="E760" s="4">
        <v>6836.145923</v>
      </c>
      <c r="F760" s="4">
        <v>13.8</v>
      </c>
      <c r="G760" s="4">
        <v>5.5</v>
      </c>
      <c r="H760" s="4">
        <v>968.3</v>
      </c>
      <c r="J760" s="4">
        <v>7.19</v>
      </c>
      <c r="K760" s="4">
        <v>0.94640000000000002</v>
      </c>
      <c r="L760" s="4">
        <v>5.0994999999999999</v>
      </c>
      <c r="M760" s="4">
        <v>0.64690000000000003</v>
      </c>
      <c r="N760" s="4">
        <v>13.047800000000001</v>
      </c>
      <c r="O760" s="4">
        <v>5.2050000000000001</v>
      </c>
      <c r="P760" s="4">
        <v>18.3</v>
      </c>
      <c r="Q760" s="4">
        <v>9.83</v>
      </c>
      <c r="R760" s="4">
        <v>3.9213</v>
      </c>
      <c r="S760" s="4">
        <v>13.8</v>
      </c>
      <c r="T760" s="4">
        <v>968.27679999999998</v>
      </c>
      <c r="W760" s="4">
        <v>0</v>
      </c>
      <c r="X760" s="4">
        <v>6.8009000000000004</v>
      </c>
      <c r="Y760" s="4">
        <v>13.7</v>
      </c>
      <c r="Z760" s="4">
        <v>840</v>
      </c>
      <c r="AA760" s="4">
        <v>868</v>
      </c>
      <c r="AB760" s="4">
        <v>816</v>
      </c>
      <c r="AC760" s="4">
        <v>50</v>
      </c>
      <c r="AD760" s="4">
        <v>5.35</v>
      </c>
      <c r="AE760" s="4">
        <v>0.12</v>
      </c>
      <c r="AF760" s="4">
        <v>990</v>
      </c>
      <c r="AG760" s="4">
        <v>-12</v>
      </c>
      <c r="AH760" s="4">
        <v>8.8979999999999997</v>
      </c>
      <c r="AI760" s="4">
        <v>27</v>
      </c>
      <c r="AJ760" s="4">
        <v>191</v>
      </c>
      <c r="AK760" s="4">
        <v>139</v>
      </c>
      <c r="AL760" s="4">
        <v>3.4</v>
      </c>
      <c r="AM760" s="4">
        <v>195</v>
      </c>
      <c r="AN760" s="4" t="s">
        <v>155</v>
      </c>
      <c r="AO760" s="4">
        <v>2</v>
      </c>
      <c r="AP760" s="4">
        <v>0.92471064814814818</v>
      </c>
      <c r="AQ760" s="4">
        <v>47.159309999999998</v>
      </c>
      <c r="AR760" s="4">
        <v>-88.489784999999998</v>
      </c>
      <c r="AS760" s="4">
        <v>309.2</v>
      </c>
      <c r="AT760" s="4">
        <v>0</v>
      </c>
      <c r="AU760" s="4">
        <v>12</v>
      </c>
      <c r="AV760" s="4">
        <v>11</v>
      </c>
      <c r="AW760" s="4" t="s">
        <v>239</v>
      </c>
      <c r="AX760" s="4">
        <v>0.9</v>
      </c>
      <c r="AY760" s="4">
        <v>1.6</v>
      </c>
      <c r="AZ760" s="4">
        <v>1.8</v>
      </c>
      <c r="BA760" s="4">
        <v>14.023</v>
      </c>
      <c r="BB760" s="4">
        <v>32.96</v>
      </c>
      <c r="BC760" s="4">
        <v>2.35</v>
      </c>
      <c r="BD760" s="4">
        <v>5.6689999999999996</v>
      </c>
      <c r="BE760" s="4">
        <v>2656.7040000000002</v>
      </c>
      <c r="BF760" s="4">
        <v>214.51599999999999</v>
      </c>
      <c r="BG760" s="4">
        <v>0.71199999999999997</v>
      </c>
      <c r="BH760" s="4">
        <v>0.28399999999999997</v>
      </c>
      <c r="BI760" s="4">
        <v>0.996</v>
      </c>
      <c r="BJ760" s="4">
        <v>0.53600000000000003</v>
      </c>
      <c r="BK760" s="4">
        <v>0.214</v>
      </c>
      <c r="BL760" s="4">
        <v>0.75</v>
      </c>
      <c r="BM760" s="4">
        <v>16.6815</v>
      </c>
      <c r="BQ760" s="4">
        <v>2576.2179999999998</v>
      </c>
      <c r="BR760" s="4">
        <v>3.898E-3</v>
      </c>
      <c r="BS760" s="4">
        <v>-5</v>
      </c>
      <c r="BT760" s="4">
        <v>4.9000000000000002E-2</v>
      </c>
      <c r="BU760" s="4">
        <v>9.5256999999999994E-2</v>
      </c>
      <c r="BV760" s="4">
        <v>0.98980000000000001</v>
      </c>
    </row>
    <row r="761" spans="1:74" x14ac:dyDescent="0.25">
      <c r="A761" s="2">
        <v>42068</v>
      </c>
      <c r="B761" s="3">
        <v>8.0208333333333329E-3</v>
      </c>
      <c r="C761" s="4">
        <v>5.0419999999999998</v>
      </c>
      <c r="D761" s="4">
        <v>0.58620000000000005</v>
      </c>
      <c r="E761" s="4">
        <v>5861.5515839999998</v>
      </c>
      <c r="F761" s="4">
        <v>16.100000000000001</v>
      </c>
      <c r="G761" s="4">
        <v>5.4</v>
      </c>
      <c r="H761" s="4">
        <v>943</v>
      </c>
      <c r="J761" s="4">
        <v>8.02</v>
      </c>
      <c r="K761" s="4">
        <v>0.95040000000000002</v>
      </c>
      <c r="L761" s="4">
        <v>4.7915999999999999</v>
      </c>
      <c r="M761" s="4">
        <v>0.55710000000000004</v>
      </c>
      <c r="N761" s="4">
        <v>15.2935</v>
      </c>
      <c r="O761" s="4">
        <v>5.1319999999999997</v>
      </c>
      <c r="P761" s="4">
        <v>20.399999999999999</v>
      </c>
      <c r="Q761" s="4">
        <v>11.5238</v>
      </c>
      <c r="R761" s="4">
        <v>3.867</v>
      </c>
      <c r="S761" s="4">
        <v>15.4</v>
      </c>
      <c r="T761" s="4">
        <v>943.02589999999998</v>
      </c>
      <c r="W761" s="4">
        <v>0</v>
      </c>
      <c r="X761" s="4">
        <v>7.6208</v>
      </c>
      <c r="Y761" s="4">
        <v>13.8</v>
      </c>
      <c r="Z761" s="4">
        <v>839</v>
      </c>
      <c r="AA761" s="4">
        <v>869</v>
      </c>
      <c r="AB761" s="4">
        <v>816</v>
      </c>
      <c r="AC761" s="4">
        <v>50</v>
      </c>
      <c r="AD761" s="4">
        <v>5.4</v>
      </c>
      <c r="AE761" s="4">
        <v>0.12</v>
      </c>
      <c r="AF761" s="4">
        <v>990</v>
      </c>
      <c r="AG761" s="4">
        <v>-11.9</v>
      </c>
      <c r="AH761" s="4">
        <v>8</v>
      </c>
      <c r="AI761" s="4">
        <v>27</v>
      </c>
      <c r="AJ761" s="4">
        <v>190.9</v>
      </c>
      <c r="AK761" s="4">
        <v>139</v>
      </c>
      <c r="AL761" s="4">
        <v>3.2</v>
      </c>
      <c r="AM761" s="4">
        <v>195</v>
      </c>
      <c r="AN761" s="4" t="s">
        <v>155</v>
      </c>
      <c r="AO761" s="4">
        <v>2</v>
      </c>
      <c r="AP761" s="4">
        <v>0.92472222222222211</v>
      </c>
      <c r="AQ761" s="4">
        <v>47.159309999999998</v>
      </c>
      <c r="AR761" s="4">
        <v>-88.489784</v>
      </c>
      <c r="AS761" s="4">
        <v>309.3</v>
      </c>
      <c r="AT761" s="4">
        <v>0</v>
      </c>
      <c r="AU761" s="4">
        <v>12</v>
      </c>
      <c r="AV761" s="4">
        <v>11</v>
      </c>
      <c r="AW761" s="4" t="s">
        <v>239</v>
      </c>
      <c r="AX761" s="4">
        <v>0.9</v>
      </c>
      <c r="AY761" s="4">
        <v>1.6</v>
      </c>
      <c r="AZ761" s="4">
        <v>1.8565</v>
      </c>
      <c r="BA761" s="4">
        <v>14.023</v>
      </c>
      <c r="BB761" s="4">
        <v>35.49</v>
      </c>
      <c r="BC761" s="4">
        <v>2.5299999999999998</v>
      </c>
      <c r="BD761" s="4">
        <v>5.2220000000000004</v>
      </c>
      <c r="BE761" s="4">
        <v>2681.2489999999998</v>
      </c>
      <c r="BF761" s="4">
        <v>198.398</v>
      </c>
      <c r="BG761" s="4">
        <v>0.89600000000000002</v>
      </c>
      <c r="BH761" s="4">
        <v>0.30099999999999999</v>
      </c>
      <c r="BI761" s="4">
        <v>1.1970000000000001</v>
      </c>
      <c r="BJ761" s="4">
        <v>0.67500000000000004</v>
      </c>
      <c r="BK761" s="4">
        <v>0.22700000000000001</v>
      </c>
      <c r="BL761" s="4">
        <v>0.90200000000000002</v>
      </c>
      <c r="BM761" s="4">
        <v>17.450199999999999</v>
      </c>
      <c r="BQ761" s="4">
        <v>3100.6509999999998</v>
      </c>
      <c r="BR761" s="4">
        <v>2.6940000000000002E-3</v>
      </c>
      <c r="BS761" s="4">
        <v>-5</v>
      </c>
      <c r="BT761" s="4">
        <v>4.8795999999999999E-2</v>
      </c>
      <c r="BU761" s="4">
        <v>6.5835000000000005E-2</v>
      </c>
      <c r="BV761" s="4">
        <v>0.98567899999999997</v>
      </c>
    </row>
    <row r="762" spans="1:74" x14ac:dyDescent="0.25">
      <c r="A762" s="2">
        <v>42068</v>
      </c>
      <c r="B762" s="3">
        <v>8.0324074074074065E-3</v>
      </c>
      <c r="C762" s="4">
        <v>4.7569999999999997</v>
      </c>
      <c r="D762" s="4">
        <v>0.49959999999999999</v>
      </c>
      <c r="E762" s="4">
        <v>4995.7899230000003</v>
      </c>
      <c r="F762" s="4">
        <v>18.399999999999999</v>
      </c>
      <c r="G762" s="4">
        <v>5.4</v>
      </c>
      <c r="H762" s="4">
        <v>866.6</v>
      </c>
      <c r="J762" s="4">
        <v>8.7799999999999994</v>
      </c>
      <c r="K762" s="4">
        <v>0.95369999999999999</v>
      </c>
      <c r="L762" s="4">
        <v>4.5366</v>
      </c>
      <c r="M762" s="4">
        <v>0.47639999999999999</v>
      </c>
      <c r="N762" s="4">
        <v>17.5365</v>
      </c>
      <c r="O762" s="4">
        <v>5.1498999999999997</v>
      </c>
      <c r="P762" s="4">
        <v>22.7</v>
      </c>
      <c r="Q762" s="4">
        <v>13.232799999999999</v>
      </c>
      <c r="R762" s="4">
        <v>3.8860999999999999</v>
      </c>
      <c r="S762" s="4">
        <v>17.100000000000001</v>
      </c>
      <c r="T762" s="4">
        <v>866.57389999999998</v>
      </c>
      <c r="W762" s="4">
        <v>0</v>
      </c>
      <c r="X762" s="4">
        <v>8.3734999999999999</v>
      </c>
      <c r="Y762" s="4">
        <v>13.9</v>
      </c>
      <c r="Z762" s="4">
        <v>837</v>
      </c>
      <c r="AA762" s="4">
        <v>866</v>
      </c>
      <c r="AB762" s="4">
        <v>814</v>
      </c>
      <c r="AC762" s="4">
        <v>50</v>
      </c>
      <c r="AD762" s="4">
        <v>5.8</v>
      </c>
      <c r="AE762" s="4">
        <v>0.13</v>
      </c>
      <c r="AF762" s="4">
        <v>990</v>
      </c>
      <c r="AG762" s="4">
        <v>-11</v>
      </c>
      <c r="AH762" s="4">
        <v>8</v>
      </c>
      <c r="AI762" s="4">
        <v>27</v>
      </c>
      <c r="AJ762" s="4">
        <v>190</v>
      </c>
      <c r="AK762" s="4">
        <v>138.9</v>
      </c>
      <c r="AL762" s="4">
        <v>2.7</v>
      </c>
      <c r="AM762" s="4">
        <v>195</v>
      </c>
      <c r="AN762" s="4" t="s">
        <v>155</v>
      </c>
      <c r="AO762" s="4">
        <v>2</v>
      </c>
      <c r="AP762" s="4">
        <v>0.92473379629629626</v>
      </c>
      <c r="AQ762" s="4">
        <v>47.159309999999998</v>
      </c>
      <c r="AR762" s="4">
        <v>-88.489783000000003</v>
      </c>
      <c r="AS762" s="4">
        <v>309.3</v>
      </c>
      <c r="AT762" s="4">
        <v>0</v>
      </c>
      <c r="AU762" s="4">
        <v>12</v>
      </c>
      <c r="AV762" s="4">
        <v>11</v>
      </c>
      <c r="AW762" s="4" t="s">
        <v>239</v>
      </c>
      <c r="AX762" s="4">
        <v>0.9</v>
      </c>
      <c r="AY762" s="4">
        <v>1.6</v>
      </c>
      <c r="AZ762" s="4">
        <v>1.9</v>
      </c>
      <c r="BA762" s="4">
        <v>14.023</v>
      </c>
      <c r="BB762" s="4">
        <v>37.979999999999997</v>
      </c>
      <c r="BC762" s="4">
        <v>2.71</v>
      </c>
      <c r="BD762" s="4">
        <v>4.8559999999999999</v>
      </c>
      <c r="BE762" s="4">
        <v>2710.779</v>
      </c>
      <c r="BF762" s="4">
        <v>181.19900000000001</v>
      </c>
      <c r="BG762" s="4">
        <v>1.097</v>
      </c>
      <c r="BH762" s="4">
        <v>0.32200000000000001</v>
      </c>
      <c r="BI762" s="4">
        <v>1.42</v>
      </c>
      <c r="BJ762" s="4">
        <v>0.82799999999999996</v>
      </c>
      <c r="BK762" s="4">
        <v>0.24299999999999999</v>
      </c>
      <c r="BL762" s="4">
        <v>1.071</v>
      </c>
      <c r="BM762" s="4">
        <v>17.1236</v>
      </c>
      <c r="BQ762" s="4">
        <v>3638.096</v>
      </c>
      <c r="BR762" s="4">
        <v>-2.04E-4</v>
      </c>
      <c r="BS762" s="4">
        <v>-5</v>
      </c>
      <c r="BT762" s="4">
        <v>4.6898000000000002E-2</v>
      </c>
      <c r="BU762" s="4">
        <v>-4.9849999999999998E-3</v>
      </c>
      <c r="BV762" s="4">
        <v>0.94733999999999996</v>
      </c>
    </row>
    <row r="763" spans="1:74" x14ac:dyDescent="0.25">
      <c r="A763" s="2">
        <v>42068</v>
      </c>
      <c r="B763" s="3">
        <v>8.0439814814814818E-3</v>
      </c>
      <c r="C763" s="4">
        <v>4.4669999999999996</v>
      </c>
      <c r="D763" s="4">
        <v>0.42099999999999999</v>
      </c>
      <c r="E763" s="4">
        <v>4210.4019689999996</v>
      </c>
      <c r="F763" s="4">
        <v>20.100000000000001</v>
      </c>
      <c r="G763" s="4">
        <v>5.4</v>
      </c>
      <c r="H763" s="4">
        <v>821.4</v>
      </c>
      <c r="J763" s="4">
        <v>9.42</v>
      </c>
      <c r="K763" s="4">
        <v>0.95699999999999996</v>
      </c>
      <c r="L763" s="4">
        <v>4.2744999999999997</v>
      </c>
      <c r="M763" s="4">
        <v>0.40289999999999998</v>
      </c>
      <c r="N763" s="4">
        <v>19.2254</v>
      </c>
      <c r="O763" s="4">
        <v>5.1677</v>
      </c>
      <c r="P763" s="4">
        <v>24.4</v>
      </c>
      <c r="Q763" s="4">
        <v>14.507199999999999</v>
      </c>
      <c r="R763" s="4">
        <v>3.8994</v>
      </c>
      <c r="S763" s="4">
        <v>18.399999999999999</v>
      </c>
      <c r="T763" s="4">
        <v>821.4</v>
      </c>
      <c r="W763" s="4">
        <v>0</v>
      </c>
      <c r="X763" s="4">
        <v>9.0111000000000008</v>
      </c>
      <c r="Y763" s="4">
        <v>13.8</v>
      </c>
      <c r="Z763" s="4">
        <v>836</v>
      </c>
      <c r="AA763" s="4">
        <v>865</v>
      </c>
      <c r="AB763" s="4">
        <v>814</v>
      </c>
      <c r="AC763" s="4">
        <v>50</v>
      </c>
      <c r="AD763" s="4">
        <v>5.8</v>
      </c>
      <c r="AE763" s="4">
        <v>0.13</v>
      </c>
      <c r="AF763" s="4">
        <v>990</v>
      </c>
      <c r="AG763" s="4">
        <v>-11</v>
      </c>
      <c r="AH763" s="4">
        <v>8</v>
      </c>
      <c r="AI763" s="4">
        <v>27</v>
      </c>
      <c r="AJ763" s="4">
        <v>190</v>
      </c>
      <c r="AK763" s="4">
        <v>138</v>
      </c>
      <c r="AL763" s="4">
        <v>2.2999999999999998</v>
      </c>
      <c r="AM763" s="4">
        <v>195</v>
      </c>
      <c r="AN763" s="4" t="s">
        <v>155</v>
      </c>
      <c r="AO763" s="4">
        <v>2</v>
      </c>
      <c r="AP763" s="4">
        <v>0.92473379629629626</v>
      </c>
      <c r="AQ763" s="4">
        <v>47.159309999999998</v>
      </c>
      <c r="AR763" s="4">
        <v>-88.489782000000005</v>
      </c>
      <c r="AS763" s="4">
        <v>310</v>
      </c>
      <c r="AT763" s="4">
        <v>0</v>
      </c>
      <c r="AU763" s="4">
        <v>12</v>
      </c>
      <c r="AV763" s="4">
        <v>11</v>
      </c>
      <c r="AW763" s="4" t="s">
        <v>239</v>
      </c>
      <c r="AX763" s="4">
        <v>0.9</v>
      </c>
      <c r="AY763" s="4">
        <v>1.6564559999999999</v>
      </c>
      <c r="AZ763" s="4">
        <v>1.956456</v>
      </c>
      <c r="BA763" s="4">
        <v>14.023</v>
      </c>
      <c r="BB763" s="4">
        <v>40.79</v>
      </c>
      <c r="BC763" s="4">
        <v>2.91</v>
      </c>
      <c r="BD763" s="4">
        <v>4.4960000000000004</v>
      </c>
      <c r="BE763" s="4">
        <v>2738.2460000000001</v>
      </c>
      <c r="BF763" s="4">
        <v>164.28299999999999</v>
      </c>
      <c r="BG763" s="4">
        <v>1.29</v>
      </c>
      <c r="BH763" s="4">
        <v>0.34699999999999998</v>
      </c>
      <c r="BI763" s="4">
        <v>1.6359999999999999</v>
      </c>
      <c r="BJ763" s="4">
        <v>0.97299999999999998</v>
      </c>
      <c r="BK763" s="4">
        <v>0.26200000000000001</v>
      </c>
      <c r="BL763" s="4">
        <v>1.2350000000000001</v>
      </c>
      <c r="BM763" s="4">
        <v>17.400700000000001</v>
      </c>
      <c r="BQ763" s="4">
        <v>4197.2719999999999</v>
      </c>
      <c r="BR763" s="4">
        <v>-1.8979999999999999E-3</v>
      </c>
      <c r="BS763" s="4">
        <v>-5</v>
      </c>
      <c r="BT763" s="4">
        <v>4.5898000000000001E-2</v>
      </c>
      <c r="BU763" s="4">
        <v>-4.6382E-2</v>
      </c>
      <c r="BV763" s="4">
        <v>0.92713999999999996</v>
      </c>
    </row>
    <row r="764" spans="1:74" x14ac:dyDescent="0.25">
      <c r="A764" s="2">
        <v>42068</v>
      </c>
      <c r="B764" s="3">
        <v>8.0555555555555554E-3</v>
      </c>
      <c r="C764" s="4">
        <v>4.194</v>
      </c>
      <c r="D764" s="4">
        <v>0.35539999999999999</v>
      </c>
      <c r="E764" s="4">
        <v>3554.1263330000002</v>
      </c>
      <c r="F764" s="4">
        <v>22.9</v>
      </c>
      <c r="G764" s="4">
        <v>5.4</v>
      </c>
      <c r="H764" s="4">
        <v>776.9</v>
      </c>
      <c r="J764" s="4">
        <v>10.06</v>
      </c>
      <c r="K764" s="4">
        <v>0.96009999999999995</v>
      </c>
      <c r="L764" s="4">
        <v>4.0263999999999998</v>
      </c>
      <c r="M764" s="4">
        <v>0.3412</v>
      </c>
      <c r="N764" s="4">
        <v>21.975300000000001</v>
      </c>
      <c r="O764" s="4">
        <v>5.1844000000000001</v>
      </c>
      <c r="P764" s="4">
        <v>27.2</v>
      </c>
      <c r="Q764" s="4">
        <v>16.5823</v>
      </c>
      <c r="R764" s="4">
        <v>3.9121000000000001</v>
      </c>
      <c r="S764" s="4">
        <v>20.5</v>
      </c>
      <c r="T764" s="4">
        <v>776.91539999999998</v>
      </c>
      <c r="W764" s="4">
        <v>0</v>
      </c>
      <c r="X764" s="4">
        <v>9.6614000000000004</v>
      </c>
      <c r="Y764" s="4">
        <v>14</v>
      </c>
      <c r="Z764" s="4">
        <v>835</v>
      </c>
      <c r="AA764" s="4">
        <v>865</v>
      </c>
      <c r="AB764" s="4">
        <v>814</v>
      </c>
      <c r="AC764" s="4">
        <v>50</v>
      </c>
      <c r="AD764" s="4">
        <v>5.8</v>
      </c>
      <c r="AE764" s="4">
        <v>0.13</v>
      </c>
      <c r="AF764" s="4">
        <v>990</v>
      </c>
      <c r="AG764" s="4">
        <v>-11</v>
      </c>
      <c r="AH764" s="4">
        <v>8</v>
      </c>
      <c r="AI764" s="4">
        <v>27.102</v>
      </c>
      <c r="AJ764" s="4">
        <v>189.9</v>
      </c>
      <c r="AK764" s="4">
        <v>138</v>
      </c>
      <c r="AL764" s="4">
        <v>2.1</v>
      </c>
      <c r="AM764" s="4">
        <v>195</v>
      </c>
      <c r="AN764" s="4" t="s">
        <v>155</v>
      </c>
      <c r="AO764" s="4">
        <v>2</v>
      </c>
      <c r="AP764" s="4">
        <v>0.92475694444444445</v>
      </c>
      <c r="AQ764" s="4">
        <v>47.159309999999998</v>
      </c>
      <c r="AR764" s="4">
        <v>-88.489782000000005</v>
      </c>
      <c r="AS764" s="4">
        <v>310.5</v>
      </c>
      <c r="AT764" s="4">
        <v>0</v>
      </c>
      <c r="AU764" s="4">
        <v>12</v>
      </c>
      <c r="AV764" s="4">
        <v>11</v>
      </c>
      <c r="AW764" s="4" t="s">
        <v>239</v>
      </c>
      <c r="AX764" s="4">
        <v>0.9</v>
      </c>
      <c r="AY764" s="4">
        <v>1.7</v>
      </c>
      <c r="AZ764" s="4">
        <v>2</v>
      </c>
      <c r="BA764" s="4">
        <v>14.023</v>
      </c>
      <c r="BB764" s="4">
        <v>43.77</v>
      </c>
      <c r="BC764" s="4">
        <v>3.12</v>
      </c>
      <c r="BD764" s="4">
        <v>4.1589999999999998</v>
      </c>
      <c r="BE764" s="4">
        <v>2763.31</v>
      </c>
      <c r="BF764" s="4">
        <v>149.04900000000001</v>
      </c>
      <c r="BG764" s="4">
        <v>1.579</v>
      </c>
      <c r="BH764" s="4">
        <v>0.373</v>
      </c>
      <c r="BI764" s="4">
        <v>1.952</v>
      </c>
      <c r="BJ764" s="4">
        <v>1.1919999999999999</v>
      </c>
      <c r="BK764" s="4">
        <v>0.28100000000000003</v>
      </c>
      <c r="BL764" s="4">
        <v>1.4730000000000001</v>
      </c>
      <c r="BM764" s="4">
        <v>17.632300000000001</v>
      </c>
      <c r="BQ764" s="4">
        <v>4821.1989999999996</v>
      </c>
      <c r="BR764" s="4">
        <v>-1.1019999999999999E-3</v>
      </c>
      <c r="BS764" s="4">
        <v>-5</v>
      </c>
      <c r="BT764" s="4">
        <v>4.4999999999999998E-2</v>
      </c>
      <c r="BU764" s="4">
        <v>-2.6931E-2</v>
      </c>
      <c r="BV764" s="4">
        <v>0.90900000000000003</v>
      </c>
    </row>
    <row r="765" spans="1:74" x14ac:dyDescent="0.25">
      <c r="A765" s="2">
        <v>42068</v>
      </c>
      <c r="B765" s="3">
        <v>8.0671296296296307E-3</v>
      </c>
      <c r="C765" s="4">
        <v>3.95</v>
      </c>
      <c r="D765" s="4">
        <v>0.30270000000000002</v>
      </c>
      <c r="E765" s="4">
        <v>3026.8208089999998</v>
      </c>
      <c r="F765" s="4">
        <v>23.8</v>
      </c>
      <c r="G765" s="4">
        <v>5.4</v>
      </c>
      <c r="H765" s="4">
        <v>717.2</v>
      </c>
      <c r="J765" s="4">
        <v>10.61</v>
      </c>
      <c r="K765" s="4">
        <v>0.96279999999999999</v>
      </c>
      <c r="L765" s="4">
        <v>3.8033000000000001</v>
      </c>
      <c r="M765" s="4">
        <v>0.29139999999999999</v>
      </c>
      <c r="N765" s="4">
        <v>22.908200000000001</v>
      </c>
      <c r="O765" s="4">
        <v>5.1992000000000003</v>
      </c>
      <c r="P765" s="4">
        <v>28.1</v>
      </c>
      <c r="Q765" s="4">
        <v>17.286200000000001</v>
      </c>
      <c r="R765" s="4">
        <v>3.9232999999999998</v>
      </c>
      <c r="S765" s="4">
        <v>21.2</v>
      </c>
      <c r="T765" s="4">
        <v>717.21159999999998</v>
      </c>
      <c r="W765" s="4">
        <v>0</v>
      </c>
      <c r="X765" s="4">
        <v>10.210900000000001</v>
      </c>
      <c r="Y765" s="4">
        <v>13.9</v>
      </c>
      <c r="Z765" s="4">
        <v>836</v>
      </c>
      <c r="AA765" s="4">
        <v>865</v>
      </c>
      <c r="AB765" s="4">
        <v>814</v>
      </c>
      <c r="AC765" s="4">
        <v>50</v>
      </c>
      <c r="AD765" s="4">
        <v>5.8</v>
      </c>
      <c r="AE765" s="4">
        <v>0.13</v>
      </c>
      <c r="AF765" s="4">
        <v>990</v>
      </c>
      <c r="AG765" s="4">
        <v>-11</v>
      </c>
      <c r="AH765" s="4">
        <v>8</v>
      </c>
      <c r="AI765" s="4">
        <v>28</v>
      </c>
      <c r="AJ765" s="4">
        <v>189</v>
      </c>
      <c r="AK765" s="4">
        <v>138</v>
      </c>
      <c r="AL765" s="4">
        <v>1.9</v>
      </c>
      <c r="AM765" s="4">
        <v>195</v>
      </c>
      <c r="AN765" s="4" t="s">
        <v>155</v>
      </c>
      <c r="AO765" s="4">
        <v>2</v>
      </c>
      <c r="AP765" s="4">
        <v>0.92475694444444445</v>
      </c>
      <c r="AQ765" s="4">
        <v>47.159309999999998</v>
      </c>
      <c r="AR765" s="4">
        <v>-88.489782000000005</v>
      </c>
      <c r="AS765" s="4">
        <v>310.8</v>
      </c>
      <c r="AT765" s="4">
        <v>0</v>
      </c>
      <c r="AU765" s="4">
        <v>12</v>
      </c>
      <c r="AV765" s="4">
        <v>11</v>
      </c>
      <c r="AW765" s="4" t="s">
        <v>239</v>
      </c>
      <c r="AX765" s="4">
        <v>0.95650000000000002</v>
      </c>
      <c r="AY765" s="4">
        <v>1.7565</v>
      </c>
      <c r="AZ765" s="4">
        <v>2.0565000000000002</v>
      </c>
      <c r="BA765" s="4">
        <v>14.023</v>
      </c>
      <c r="BB765" s="4">
        <v>46.79</v>
      </c>
      <c r="BC765" s="4">
        <v>3.34</v>
      </c>
      <c r="BD765" s="4">
        <v>3.8620000000000001</v>
      </c>
      <c r="BE765" s="4">
        <v>2786.5970000000002</v>
      </c>
      <c r="BF765" s="4">
        <v>135.9</v>
      </c>
      <c r="BG765" s="4">
        <v>1.758</v>
      </c>
      <c r="BH765" s="4">
        <v>0.39900000000000002</v>
      </c>
      <c r="BI765" s="4">
        <v>2.157</v>
      </c>
      <c r="BJ765" s="4">
        <v>1.3260000000000001</v>
      </c>
      <c r="BK765" s="4">
        <v>0.30099999999999999</v>
      </c>
      <c r="BL765" s="4">
        <v>1.627</v>
      </c>
      <c r="BM765" s="4">
        <v>17.377099999999999</v>
      </c>
      <c r="BQ765" s="4">
        <v>5439.6710000000003</v>
      </c>
      <c r="BR765" s="4">
        <v>-2E-3</v>
      </c>
      <c r="BS765" s="4">
        <v>-5</v>
      </c>
      <c r="BT765" s="4">
        <v>4.5102000000000003E-2</v>
      </c>
      <c r="BU765" s="4">
        <v>-4.8875000000000002E-2</v>
      </c>
      <c r="BV765" s="4">
        <v>0.91105999999999998</v>
      </c>
    </row>
    <row r="766" spans="1:74" x14ac:dyDescent="0.25">
      <c r="A766" s="2">
        <v>42068</v>
      </c>
      <c r="B766" s="3">
        <v>8.0787037037037043E-3</v>
      </c>
      <c r="C766" s="4">
        <v>3.7469999999999999</v>
      </c>
      <c r="D766" s="4">
        <v>0.25679999999999997</v>
      </c>
      <c r="E766" s="4">
        <v>2568.468777</v>
      </c>
      <c r="F766" s="4">
        <v>24.5</v>
      </c>
      <c r="G766" s="4">
        <v>5.4</v>
      </c>
      <c r="H766" s="4">
        <v>710.3</v>
      </c>
      <c r="J766" s="4">
        <v>11.19</v>
      </c>
      <c r="K766" s="4">
        <v>0.96509999999999996</v>
      </c>
      <c r="L766" s="4">
        <v>3.6160999999999999</v>
      </c>
      <c r="M766" s="4">
        <v>0.24790000000000001</v>
      </c>
      <c r="N766" s="4">
        <v>23.643699999999999</v>
      </c>
      <c r="O766" s="4">
        <v>5.2118000000000002</v>
      </c>
      <c r="P766" s="4">
        <v>28.9</v>
      </c>
      <c r="Q766" s="4">
        <v>17.841200000000001</v>
      </c>
      <c r="R766" s="4">
        <v>3.9327000000000001</v>
      </c>
      <c r="S766" s="4">
        <v>21.8</v>
      </c>
      <c r="T766" s="4">
        <v>710.27189999999996</v>
      </c>
      <c r="W766" s="4">
        <v>0</v>
      </c>
      <c r="X766" s="4">
        <v>10.7988</v>
      </c>
      <c r="Y766" s="4">
        <v>14</v>
      </c>
      <c r="Z766" s="4">
        <v>835</v>
      </c>
      <c r="AA766" s="4">
        <v>865</v>
      </c>
      <c r="AB766" s="4">
        <v>813</v>
      </c>
      <c r="AC766" s="4">
        <v>50</v>
      </c>
      <c r="AD766" s="4">
        <v>5.8</v>
      </c>
      <c r="AE766" s="4">
        <v>0.13</v>
      </c>
      <c r="AF766" s="4">
        <v>990</v>
      </c>
      <c r="AG766" s="4">
        <v>-11</v>
      </c>
      <c r="AH766" s="4">
        <v>8</v>
      </c>
      <c r="AI766" s="4">
        <v>28</v>
      </c>
      <c r="AJ766" s="4">
        <v>189</v>
      </c>
      <c r="AK766" s="4">
        <v>138</v>
      </c>
      <c r="AL766" s="4">
        <v>1.9</v>
      </c>
      <c r="AM766" s="4">
        <v>195</v>
      </c>
      <c r="AN766" s="4" t="s">
        <v>155</v>
      </c>
      <c r="AO766" s="4">
        <v>2</v>
      </c>
      <c r="AP766" s="4">
        <v>0.92476851851851849</v>
      </c>
      <c r="AQ766" s="4">
        <v>47.159309999999998</v>
      </c>
      <c r="AR766" s="4">
        <v>-88.489780999999994</v>
      </c>
      <c r="AS766" s="4">
        <v>311.39999999999998</v>
      </c>
      <c r="AT766" s="4">
        <v>0</v>
      </c>
      <c r="AU766" s="4">
        <v>12</v>
      </c>
      <c r="AV766" s="4">
        <v>11</v>
      </c>
      <c r="AW766" s="4" t="s">
        <v>239</v>
      </c>
      <c r="AX766" s="4">
        <v>1</v>
      </c>
      <c r="AY766" s="4">
        <v>1.8565</v>
      </c>
      <c r="AZ766" s="4">
        <v>2.1564999999999999</v>
      </c>
      <c r="BA766" s="4">
        <v>14.023</v>
      </c>
      <c r="BB766" s="4">
        <v>49.63</v>
      </c>
      <c r="BC766" s="4">
        <v>3.54</v>
      </c>
      <c r="BD766" s="4">
        <v>3.6120000000000001</v>
      </c>
      <c r="BE766" s="4">
        <v>2806.8620000000001</v>
      </c>
      <c r="BF766" s="4">
        <v>122.467</v>
      </c>
      <c r="BG766" s="4">
        <v>1.9219999999999999</v>
      </c>
      <c r="BH766" s="4">
        <v>0.42399999999999999</v>
      </c>
      <c r="BI766" s="4">
        <v>2.3460000000000001</v>
      </c>
      <c r="BJ766" s="4">
        <v>1.45</v>
      </c>
      <c r="BK766" s="4">
        <v>0.32</v>
      </c>
      <c r="BL766" s="4">
        <v>1.77</v>
      </c>
      <c r="BM766" s="4">
        <v>18.2315</v>
      </c>
      <c r="BQ766" s="4">
        <v>6094.6760000000004</v>
      </c>
      <c r="BR766" s="4">
        <v>-2E-3</v>
      </c>
      <c r="BS766" s="4">
        <v>-5</v>
      </c>
      <c r="BT766" s="4">
        <v>4.6101999999999997E-2</v>
      </c>
      <c r="BU766" s="4">
        <v>-4.8875000000000002E-2</v>
      </c>
      <c r="BV766" s="4">
        <v>0.93125999999999998</v>
      </c>
    </row>
    <row r="767" spans="1:74" x14ac:dyDescent="0.25">
      <c r="A767" s="2">
        <v>42068</v>
      </c>
      <c r="B767" s="3">
        <v>8.0902777777777778E-3</v>
      </c>
      <c r="C767" s="4">
        <v>3.59</v>
      </c>
      <c r="D767" s="4">
        <v>0.2205</v>
      </c>
      <c r="E767" s="4">
        <v>2204.8051949999999</v>
      </c>
      <c r="F767" s="4">
        <v>25.7</v>
      </c>
      <c r="G767" s="4">
        <v>5.4</v>
      </c>
      <c r="H767" s="4">
        <v>655.4</v>
      </c>
      <c r="J767" s="4">
        <v>11.57</v>
      </c>
      <c r="K767" s="4">
        <v>0.96699999999999997</v>
      </c>
      <c r="L767" s="4">
        <v>3.4716999999999998</v>
      </c>
      <c r="M767" s="4">
        <v>0.2132</v>
      </c>
      <c r="N767" s="4">
        <v>24.8447</v>
      </c>
      <c r="O767" s="4">
        <v>5.2218</v>
      </c>
      <c r="P767" s="4">
        <v>30.1</v>
      </c>
      <c r="Q767" s="4">
        <v>18.747499999999999</v>
      </c>
      <c r="R767" s="4">
        <v>3.9403000000000001</v>
      </c>
      <c r="S767" s="4">
        <v>22.7</v>
      </c>
      <c r="T767" s="4">
        <v>655.4</v>
      </c>
      <c r="W767" s="4">
        <v>0</v>
      </c>
      <c r="X767" s="4">
        <v>11.186999999999999</v>
      </c>
      <c r="Y767" s="4">
        <v>14</v>
      </c>
      <c r="Z767" s="4">
        <v>835</v>
      </c>
      <c r="AA767" s="4">
        <v>864</v>
      </c>
      <c r="AB767" s="4">
        <v>812</v>
      </c>
      <c r="AC767" s="4">
        <v>50</v>
      </c>
      <c r="AD767" s="4">
        <v>5.8</v>
      </c>
      <c r="AE767" s="4">
        <v>0.13</v>
      </c>
      <c r="AF767" s="4">
        <v>990</v>
      </c>
      <c r="AG767" s="4">
        <v>-11</v>
      </c>
      <c r="AH767" s="4">
        <v>7.8979999999999997</v>
      </c>
      <c r="AI767" s="4">
        <v>28</v>
      </c>
      <c r="AJ767" s="4">
        <v>189</v>
      </c>
      <c r="AK767" s="4">
        <v>138</v>
      </c>
      <c r="AL767" s="4">
        <v>1.9</v>
      </c>
      <c r="AM767" s="4">
        <v>195</v>
      </c>
      <c r="AN767" s="4" t="s">
        <v>155</v>
      </c>
      <c r="AO767" s="4">
        <v>2</v>
      </c>
      <c r="AP767" s="4">
        <v>0.92478009259259253</v>
      </c>
      <c r="AQ767" s="4">
        <v>47.159309999999998</v>
      </c>
      <c r="AR767" s="4">
        <v>-88.489778999999999</v>
      </c>
      <c r="AS767" s="4">
        <v>312</v>
      </c>
      <c r="AT767" s="4">
        <v>0</v>
      </c>
      <c r="AU767" s="4">
        <v>12</v>
      </c>
      <c r="AV767" s="4">
        <v>11</v>
      </c>
      <c r="AW767" s="4" t="s">
        <v>239</v>
      </c>
      <c r="AX767" s="4">
        <v>1</v>
      </c>
      <c r="AY767" s="4">
        <v>1.9564440000000001</v>
      </c>
      <c r="AZ767" s="4">
        <v>2.2564440000000001</v>
      </c>
      <c r="BA767" s="4">
        <v>14.023</v>
      </c>
      <c r="BB767" s="4">
        <v>52.14</v>
      </c>
      <c r="BC767" s="4">
        <v>3.72</v>
      </c>
      <c r="BD767" s="4">
        <v>3.4129999999999998</v>
      </c>
      <c r="BE767" s="4">
        <v>2828.8290000000002</v>
      </c>
      <c r="BF767" s="4">
        <v>110.57</v>
      </c>
      <c r="BG767" s="4">
        <v>2.12</v>
      </c>
      <c r="BH767" s="4">
        <v>0.44600000000000001</v>
      </c>
      <c r="BI767" s="4">
        <v>2.5659999999999998</v>
      </c>
      <c r="BJ767" s="4">
        <v>1.6</v>
      </c>
      <c r="BK767" s="4">
        <v>0.33600000000000002</v>
      </c>
      <c r="BL767" s="4">
        <v>1.9359999999999999</v>
      </c>
      <c r="BM767" s="4">
        <v>17.6601</v>
      </c>
      <c r="BQ767" s="4">
        <v>6627.9639999999999</v>
      </c>
      <c r="BR767" s="4">
        <v>-2.1020000000000001E-3</v>
      </c>
      <c r="BS767" s="4">
        <v>-5</v>
      </c>
      <c r="BT767" s="4">
        <v>4.6795999999999997E-2</v>
      </c>
      <c r="BU767" s="4">
        <v>-5.1367999999999997E-2</v>
      </c>
      <c r="BV767" s="4">
        <v>0.94527899999999998</v>
      </c>
    </row>
    <row r="768" spans="1:74" x14ac:dyDescent="0.25">
      <c r="A768" s="2">
        <v>42068</v>
      </c>
      <c r="B768" s="3">
        <v>8.1018518518518514E-3</v>
      </c>
      <c r="C768" s="4">
        <v>3.4430000000000001</v>
      </c>
      <c r="D768" s="4">
        <v>0.19009999999999999</v>
      </c>
      <c r="E768" s="4">
        <v>1901.176471</v>
      </c>
      <c r="F768" s="4">
        <v>26.5</v>
      </c>
      <c r="G768" s="4">
        <v>5.4</v>
      </c>
      <c r="H768" s="4">
        <v>631.1</v>
      </c>
      <c r="J768" s="4">
        <v>12.09</v>
      </c>
      <c r="K768" s="4">
        <v>0.96860000000000002</v>
      </c>
      <c r="L768" s="4">
        <v>3.3353999999999999</v>
      </c>
      <c r="M768" s="4">
        <v>0.1842</v>
      </c>
      <c r="N768" s="4">
        <v>25.6676</v>
      </c>
      <c r="O768" s="4">
        <v>5.2306999999999997</v>
      </c>
      <c r="P768" s="4">
        <v>30.9</v>
      </c>
      <c r="Q768" s="4">
        <v>19.368400000000001</v>
      </c>
      <c r="R768" s="4">
        <v>3.9470000000000001</v>
      </c>
      <c r="S768" s="4">
        <v>23.3</v>
      </c>
      <c r="T768" s="4">
        <v>631.1</v>
      </c>
      <c r="W768" s="4">
        <v>0</v>
      </c>
      <c r="X768" s="4">
        <v>11.7082</v>
      </c>
      <c r="Y768" s="4">
        <v>13.9</v>
      </c>
      <c r="Z768" s="4">
        <v>834</v>
      </c>
      <c r="AA768" s="4">
        <v>864</v>
      </c>
      <c r="AB768" s="4">
        <v>811</v>
      </c>
      <c r="AC768" s="4">
        <v>50</v>
      </c>
      <c r="AD768" s="4">
        <v>5.8</v>
      </c>
      <c r="AE768" s="4">
        <v>0.13</v>
      </c>
      <c r="AF768" s="4">
        <v>990</v>
      </c>
      <c r="AG768" s="4">
        <v>-11</v>
      </c>
      <c r="AH768" s="4">
        <v>7.1020000000000003</v>
      </c>
      <c r="AI768" s="4">
        <v>28</v>
      </c>
      <c r="AJ768" s="4">
        <v>189</v>
      </c>
      <c r="AK768" s="4">
        <v>138</v>
      </c>
      <c r="AL768" s="4">
        <v>1.8</v>
      </c>
      <c r="AM768" s="4">
        <v>195</v>
      </c>
      <c r="AN768" s="4" t="s">
        <v>155</v>
      </c>
      <c r="AO768" s="4">
        <v>2</v>
      </c>
      <c r="AP768" s="4">
        <v>0.92480324074074083</v>
      </c>
      <c r="AQ768" s="4">
        <v>47.159309999999998</v>
      </c>
      <c r="AR768" s="4">
        <v>-88.489778999999999</v>
      </c>
      <c r="AS768" s="4">
        <v>312.3</v>
      </c>
      <c r="AT768" s="4">
        <v>0</v>
      </c>
      <c r="AU768" s="4">
        <v>12</v>
      </c>
      <c r="AV768" s="4">
        <v>12</v>
      </c>
      <c r="AW768" s="4" t="s">
        <v>239</v>
      </c>
      <c r="AX768" s="4">
        <v>1</v>
      </c>
      <c r="AY768" s="4">
        <v>1.9435439999999999</v>
      </c>
      <c r="AZ768" s="4">
        <v>2.243544</v>
      </c>
      <c r="BA768" s="4">
        <v>14.023</v>
      </c>
      <c r="BB768" s="4">
        <v>54.65</v>
      </c>
      <c r="BC768" s="4">
        <v>3.9</v>
      </c>
      <c r="BD768" s="4">
        <v>3.2370000000000001</v>
      </c>
      <c r="BE768" s="4">
        <v>2846.482</v>
      </c>
      <c r="BF768" s="4">
        <v>100.02800000000001</v>
      </c>
      <c r="BG768" s="4">
        <v>2.294</v>
      </c>
      <c r="BH768" s="4">
        <v>0.46700000000000003</v>
      </c>
      <c r="BI768" s="4">
        <v>2.7610000000000001</v>
      </c>
      <c r="BJ768" s="4">
        <v>1.7310000000000001</v>
      </c>
      <c r="BK768" s="4">
        <v>0.35299999999999998</v>
      </c>
      <c r="BL768" s="4">
        <v>2.0840000000000001</v>
      </c>
      <c r="BM768" s="4">
        <v>17.810500000000001</v>
      </c>
      <c r="BQ768" s="4">
        <v>7265.2020000000002</v>
      </c>
      <c r="BR768" s="4">
        <v>-2.898E-3</v>
      </c>
      <c r="BS768" s="4">
        <v>-5</v>
      </c>
      <c r="BT768" s="4">
        <v>4.5204000000000001E-2</v>
      </c>
      <c r="BU768" s="4">
        <v>-7.0819999999999994E-2</v>
      </c>
      <c r="BV768" s="4">
        <v>0.91312099999999996</v>
      </c>
    </row>
    <row r="769" spans="1:74" x14ac:dyDescent="0.25">
      <c r="A769" s="2">
        <v>42068</v>
      </c>
      <c r="B769" s="3">
        <v>8.113425925925925E-3</v>
      </c>
      <c r="C769" s="4">
        <v>3.2930000000000001</v>
      </c>
      <c r="D769" s="4">
        <v>0.16209999999999999</v>
      </c>
      <c r="E769" s="4">
        <v>1621</v>
      </c>
      <c r="F769" s="4">
        <v>27.1</v>
      </c>
      <c r="G769" s="4">
        <v>5.4</v>
      </c>
      <c r="H769" s="4">
        <v>623.6</v>
      </c>
      <c r="J769" s="4">
        <v>12.44</v>
      </c>
      <c r="K769" s="4">
        <v>0.97030000000000005</v>
      </c>
      <c r="L769" s="4">
        <v>3.1957</v>
      </c>
      <c r="M769" s="4">
        <v>0.1573</v>
      </c>
      <c r="N769" s="4">
        <v>26.295300000000001</v>
      </c>
      <c r="O769" s="4">
        <v>5.2398999999999996</v>
      </c>
      <c r="P769" s="4">
        <v>31.5</v>
      </c>
      <c r="Q769" s="4">
        <v>19.842099999999999</v>
      </c>
      <c r="R769" s="4">
        <v>3.9540000000000002</v>
      </c>
      <c r="S769" s="4">
        <v>23.8</v>
      </c>
      <c r="T769" s="4">
        <v>623.5575</v>
      </c>
      <c r="W769" s="4">
        <v>0</v>
      </c>
      <c r="X769" s="4">
        <v>12.075799999999999</v>
      </c>
      <c r="Y769" s="4">
        <v>14</v>
      </c>
      <c r="Z769" s="4">
        <v>833</v>
      </c>
      <c r="AA769" s="4">
        <v>864</v>
      </c>
      <c r="AB769" s="4">
        <v>811</v>
      </c>
      <c r="AC769" s="4">
        <v>50</v>
      </c>
      <c r="AD769" s="4">
        <v>5.8</v>
      </c>
      <c r="AE769" s="4">
        <v>0.13</v>
      </c>
      <c r="AF769" s="4">
        <v>990</v>
      </c>
      <c r="AG769" s="4">
        <v>-11</v>
      </c>
      <c r="AH769" s="4">
        <v>8</v>
      </c>
      <c r="AI769" s="4">
        <v>28</v>
      </c>
      <c r="AJ769" s="4">
        <v>189</v>
      </c>
      <c r="AK769" s="4">
        <v>138</v>
      </c>
      <c r="AL769" s="4">
        <v>1.9</v>
      </c>
      <c r="AM769" s="4">
        <v>195</v>
      </c>
      <c r="AN769" s="4" t="s">
        <v>155</v>
      </c>
      <c r="AO769" s="4">
        <v>2</v>
      </c>
      <c r="AP769" s="4">
        <v>0.92481481481481476</v>
      </c>
      <c r="AQ769" s="4">
        <v>47.159309999999998</v>
      </c>
      <c r="AR769" s="4">
        <v>-88.489779999999996</v>
      </c>
      <c r="AS769" s="4">
        <v>312.3</v>
      </c>
      <c r="AT769" s="4">
        <v>0</v>
      </c>
      <c r="AU769" s="4">
        <v>12</v>
      </c>
      <c r="AV769" s="4">
        <v>12</v>
      </c>
      <c r="AW769" s="4" t="s">
        <v>233</v>
      </c>
      <c r="AX769" s="4">
        <v>1</v>
      </c>
      <c r="AY769" s="4">
        <v>1.9</v>
      </c>
      <c r="AZ769" s="4">
        <v>2.2000000000000002</v>
      </c>
      <c r="BA769" s="4">
        <v>14.023</v>
      </c>
      <c r="BB769" s="4">
        <v>57.39</v>
      </c>
      <c r="BC769" s="4">
        <v>4.09</v>
      </c>
      <c r="BD769" s="4">
        <v>3.056</v>
      </c>
      <c r="BE769" s="4">
        <v>2862.45</v>
      </c>
      <c r="BF769" s="4">
        <v>89.673000000000002</v>
      </c>
      <c r="BG769" s="4">
        <v>2.4670000000000001</v>
      </c>
      <c r="BH769" s="4">
        <v>0.49199999999999999</v>
      </c>
      <c r="BI769" s="4">
        <v>2.9580000000000002</v>
      </c>
      <c r="BJ769" s="4">
        <v>1.861</v>
      </c>
      <c r="BK769" s="4">
        <v>0.371</v>
      </c>
      <c r="BL769" s="4">
        <v>2.2320000000000002</v>
      </c>
      <c r="BM769" s="4">
        <v>18.470199999999998</v>
      </c>
      <c r="BQ769" s="4">
        <v>7864.817</v>
      </c>
      <c r="BR769" s="4">
        <v>-2.1020000000000001E-3</v>
      </c>
      <c r="BS769" s="4">
        <v>-5</v>
      </c>
      <c r="BT769" s="4">
        <v>4.7E-2</v>
      </c>
      <c r="BU769" s="4">
        <v>-5.1367999999999997E-2</v>
      </c>
      <c r="BV769" s="4">
        <v>0.94940000000000002</v>
      </c>
    </row>
    <row r="770" spans="1:74" x14ac:dyDescent="0.25">
      <c r="A770" s="2">
        <v>42068</v>
      </c>
      <c r="B770" s="3">
        <v>8.1249999999999985E-3</v>
      </c>
      <c r="C770" s="4">
        <v>3.13</v>
      </c>
      <c r="D770" s="4">
        <v>0.1404</v>
      </c>
      <c r="E770" s="4">
        <v>1404.333333</v>
      </c>
      <c r="F770" s="4">
        <v>27.8</v>
      </c>
      <c r="G770" s="4">
        <v>5.4</v>
      </c>
      <c r="H770" s="4">
        <v>565.4</v>
      </c>
      <c r="J770" s="4">
        <v>12.79</v>
      </c>
      <c r="K770" s="4">
        <v>0.97209999999999996</v>
      </c>
      <c r="L770" s="4">
        <v>3.0428000000000002</v>
      </c>
      <c r="M770" s="4">
        <v>0.13650000000000001</v>
      </c>
      <c r="N770" s="4">
        <v>27.024799999999999</v>
      </c>
      <c r="O770" s="4">
        <v>5.2495000000000003</v>
      </c>
      <c r="P770" s="4">
        <v>32.299999999999997</v>
      </c>
      <c r="Q770" s="4">
        <v>20.392600000000002</v>
      </c>
      <c r="R770" s="4">
        <v>3.9611999999999998</v>
      </c>
      <c r="S770" s="4">
        <v>24.4</v>
      </c>
      <c r="T770" s="4">
        <v>565.38</v>
      </c>
      <c r="W770" s="4">
        <v>0</v>
      </c>
      <c r="X770" s="4">
        <v>12.438499999999999</v>
      </c>
      <c r="Y770" s="4">
        <v>13.9</v>
      </c>
      <c r="Z770" s="4">
        <v>833</v>
      </c>
      <c r="AA770" s="4">
        <v>864</v>
      </c>
      <c r="AB770" s="4">
        <v>811</v>
      </c>
      <c r="AC770" s="4">
        <v>50</v>
      </c>
      <c r="AD770" s="4">
        <v>5.8</v>
      </c>
      <c r="AE770" s="4">
        <v>0.13</v>
      </c>
      <c r="AF770" s="4">
        <v>990</v>
      </c>
      <c r="AG770" s="4">
        <v>-11</v>
      </c>
      <c r="AH770" s="4">
        <v>7.8979999999999997</v>
      </c>
      <c r="AI770" s="4">
        <v>28</v>
      </c>
      <c r="AJ770" s="4">
        <v>189</v>
      </c>
      <c r="AK770" s="4">
        <v>138</v>
      </c>
      <c r="AL770" s="4">
        <v>1.9</v>
      </c>
      <c r="AM770" s="4">
        <v>195</v>
      </c>
      <c r="AN770" s="4" t="s">
        <v>155</v>
      </c>
      <c r="AO770" s="4">
        <v>2</v>
      </c>
      <c r="AP770" s="4">
        <v>0.92481481481481476</v>
      </c>
      <c r="AQ770" s="4">
        <v>47.159309999999998</v>
      </c>
      <c r="AR770" s="4">
        <v>-88.489778000000001</v>
      </c>
      <c r="AS770" s="4">
        <v>312.39999999999998</v>
      </c>
      <c r="AT770" s="4">
        <v>0</v>
      </c>
      <c r="AU770" s="4">
        <v>12</v>
      </c>
      <c r="AV770" s="4">
        <v>12</v>
      </c>
      <c r="AW770" s="4" t="s">
        <v>233</v>
      </c>
      <c r="AX770" s="4">
        <v>1</v>
      </c>
      <c r="AY770" s="4">
        <v>1.9</v>
      </c>
      <c r="AZ770" s="4">
        <v>2.2000000000000002</v>
      </c>
      <c r="BA770" s="4">
        <v>14.023</v>
      </c>
      <c r="BB770" s="4">
        <v>60.65</v>
      </c>
      <c r="BC770" s="4">
        <v>4.32</v>
      </c>
      <c r="BD770" s="4">
        <v>2.8660000000000001</v>
      </c>
      <c r="BE770" s="4">
        <v>2878.569</v>
      </c>
      <c r="BF770" s="4">
        <v>82.200999999999993</v>
      </c>
      <c r="BG770" s="4">
        <v>2.677</v>
      </c>
      <c r="BH770" s="4">
        <v>0.52</v>
      </c>
      <c r="BI770" s="4">
        <v>3.1970000000000001</v>
      </c>
      <c r="BJ770" s="4">
        <v>2.02</v>
      </c>
      <c r="BK770" s="4">
        <v>0.39200000000000002</v>
      </c>
      <c r="BL770" s="4">
        <v>2.4129999999999998</v>
      </c>
      <c r="BM770" s="4">
        <v>17.6874</v>
      </c>
      <c r="BQ770" s="4">
        <v>8555.9680000000008</v>
      </c>
      <c r="BR770" s="4">
        <v>-3.0000000000000001E-3</v>
      </c>
      <c r="BS770" s="4">
        <v>-5</v>
      </c>
      <c r="BT770" s="4">
        <v>4.7E-2</v>
      </c>
      <c r="BU770" s="4">
        <v>-7.3313000000000003E-2</v>
      </c>
      <c r="BV770" s="4">
        <v>0.94940000000000002</v>
      </c>
    </row>
    <row r="771" spans="1:74" x14ac:dyDescent="0.25">
      <c r="A771" s="2">
        <v>42068</v>
      </c>
      <c r="B771" s="3">
        <v>8.1365740740740738E-3</v>
      </c>
      <c r="C771" s="4">
        <v>2.9630000000000001</v>
      </c>
      <c r="D771" s="4">
        <v>0.1195</v>
      </c>
      <c r="E771" s="4">
        <v>1195.012068</v>
      </c>
      <c r="F771" s="4">
        <v>28.1</v>
      </c>
      <c r="G771" s="4">
        <v>5.4</v>
      </c>
      <c r="H771" s="4">
        <v>570</v>
      </c>
      <c r="J771" s="4">
        <v>13.14</v>
      </c>
      <c r="K771" s="4">
        <v>0.9738</v>
      </c>
      <c r="L771" s="4">
        <v>2.8855</v>
      </c>
      <c r="M771" s="4">
        <v>0.1164</v>
      </c>
      <c r="N771" s="4">
        <v>27.363399999999999</v>
      </c>
      <c r="O771" s="4">
        <v>5.2587999999999999</v>
      </c>
      <c r="P771" s="4">
        <v>32.6</v>
      </c>
      <c r="Q771" s="4">
        <v>20.648099999999999</v>
      </c>
      <c r="R771" s="4">
        <v>3.9681999999999999</v>
      </c>
      <c r="S771" s="4">
        <v>24.6</v>
      </c>
      <c r="T771" s="4">
        <v>569.96849999999995</v>
      </c>
      <c r="W771" s="4">
        <v>0</v>
      </c>
      <c r="X771" s="4">
        <v>12.791600000000001</v>
      </c>
      <c r="Y771" s="4">
        <v>13.9</v>
      </c>
      <c r="Z771" s="4">
        <v>833</v>
      </c>
      <c r="AA771" s="4">
        <v>864</v>
      </c>
      <c r="AB771" s="4">
        <v>810</v>
      </c>
      <c r="AC771" s="4">
        <v>50</v>
      </c>
      <c r="AD771" s="4">
        <v>5.8</v>
      </c>
      <c r="AE771" s="4">
        <v>0.13</v>
      </c>
      <c r="AF771" s="4">
        <v>990</v>
      </c>
      <c r="AG771" s="4">
        <v>-11</v>
      </c>
      <c r="AH771" s="4">
        <v>7</v>
      </c>
      <c r="AI771" s="4">
        <v>28</v>
      </c>
      <c r="AJ771" s="4">
        <v>189</v>
      </c>
      <c r="AK771" s="4">
        <v>138</v>
      </c>
      <c r="AL771" s="4">
        <v>1.7</v>
      </c>
      <c r="AM771" s="4">
        <v>195</v>
      </c>
      <c r="AN771" s="4" t="s">
        <v>155</v>
      </c>
      <c r="AO771" s="4">
        <v>2</v>
      </c>
      <c r="AP771" s="4">
        <v>0.92483796296296295</v>
      </c>
      <c r="AQ771" s="4">
        <v>47.159309999999998</v>
      </c>
      <c r="AR771" s="4">
        <v>-88.489777000000004</v>
      </c>
      <c r="AS771" s="4">
        <v>312.39999999999998</v>
      </c>
      <c r="AT771" s="4">
        <v>0</v>
      </c>
      <c r="AU771" s="4">
        <v>12</v>
      </c>
      <c r="AV771" s="4">
        <v>11</v>
      </c>
      <c r="AW771" s="4" t="s">
        <v>237</v>
      </c>
      <c r="AX771" s="4">
        <v>1</v>
      </c>
      <c r="AY771" s="4">
        <v>1.9</v>
      </c>
      <c r="AZ771" s="4">
        <v>2.2000000000000002</v>
      </c>
      <c r="BA771" s="4">
        <v>14.023</v>
      </c>
      <c r="BB771" s="4">
        <v>64.22</v>
      </c>
      <c r="BC771" s="4">
        <v>4.58</v>
      </c>
      <c r="BD771" s="4">
        <v>2.6850000000000001</v>
      </c>
      <c r="BE771" s="4">
        <v>2889.7950000000001</v>
      </c>
      <c r="BF771" s="4">
        <v>74.180000000000007</v>
      </c>
      <c r="BG771" s="4">
        <v>2.87</v>
      </c>
      <c r="BH771" s="4">
        <v>0.55200000000000005</v>
      </c>
      <c r="BI771" s="4">
        <v>3.4209999999999998</v>
      </c>
      <c r="BJ771" s="4">
        <v>2.1659999999999999</v>
      </c>
      <c r="BK771" s="4">
        <v>0.41599999999999998</v>
      </c>
      <c r="BL771" s="4">
        <v>2.5819999999999999</v>
      </c>
      <c r="BM771" s="4">
        <v>18.876200000000001</v>
      </c>
      <c r="BQ771" s="4">
        <v>9314.625</v>
      </c>
      <c r="BR771" s="4">
        <v>-2.898E-3</v>
      </c>
      <c r="BS771" s="4">
        <v>-5</v>
      </c>
      <c r="BT771" s="4">
        <v>4.7101999999999998E-2</v>
      </c>
      <c r="BU771" s="4">
        <v>-7.0822999999999997E-2</v>
      </c>
      <c r="BV771" s="4">
        <v>0.95145800000000003</v>
      </c>
    </row>
    <row r="772" spans="1:74" x14ac:dyDescent="0.25">
      <c r="A772" s="2">
        <v>42068</v>
      </c>
      <c r="B772" s="3">
        <v>8.1481481481481474E-3</v>
      </c>
      <c r="C772" s="4">
        <v>2.7890000000000001</v>
      </c>
      <c r="D772" s="4">
        <v>0.1026</v>
      </c>
      <c r="E772" s="4">
        <v>1026.421233</v>
      </c>
      <c r="F772" s="4">
        <v>29.5</v>
      </c>
      <c r="G772" s="4">
        <v>5.4</v>
      </c>
      <c r="H772" s="4">
        <v>525.20000000000005</v>
      </c>
      <c r="J772" s="4">
        <v>13.4</v>
      </c>
      <c r="K772" s="4">
        <v>0.97570000000000001</v>
      </c>
      <c r="L772" s="4">
        <v>2.7216</v>
      </c>
      <c r="M772" s="4">
        <v>0.10009999999999999</v>
      </c>
      <c r="N772" s="4">
        <v>28.781199999999998</v>
      </c>
      <c r="O772" s="4">
        <v>5.2689000000000004</v>
      </c>
      <c r="P772" s="4">
        <v>34.1</v>
      </c>
      <c r="Q772" s="4">
        <v>21.7179</v>
      </c>
      <c r="R772" s="4">
        <v>3.9758</v>
      </c>
      <c r="S772" s="4">
        <v>25.7</v>
      </c>
      <c r="T772" s="4">
        <v>525.2011</v>
      </c>
      <c r="W772" s="4">
        <v>0</v>
      </c>
      <c r="X772" s="4">
        <v>13.071400000000001</v>
      </c>
      <c r="Y772" s="4">
        <v>14</v>
      </c>
      <c r="Z772" s="4">
        <v>832</v>
      </c>
      <c r="AA772" s="4">
        <v>864</v>
      </c>
      <c r="AB772" s="4">
        <v>809</v>
      </c>
      <c r="AC772" s="4">
        <v>50</v>
      </c>
      <c r="AD772" s="4">
        <v>5.8</v>
      </c>
      <c r="AE772" s="4">
        <v>0.13</v>
      </c>
      <c r="AF772" s="4">
        <v>990</v>
      </c>
      <c r="AG772" s="4">
        <v>-11</v>
      </c>
      <c r="AH772" s="4">
        <v>7</v>
      </c>
      <c r="AI772" s="4">
        <v>28</v>
      </c>
      <c r="AJ772" s="4">
        <v>189</v>
      </c>
      <c r="AK772" s="4">
        <v>138</v>
      </c>
      <c r="AL772" s="4">
        <v>1.8</v>
      </c>
      <c r="AM772" s="4">
        <v>195</v>
      </c>
      <c r="AN772" s="4" t="s">
        <v>155</v>
      </c>
      <c r="AO772" s="4">
        <v>2</v>
      </c>
      <c r="AP772" s="4">
        <v>0.92483796296296295</v>
      </c>
      <c r="AQ772" s="4">
        <v>47.159309999999998</v>
      </c>
      <c r="AR772" s="4">
        <v>-88.489777000000004</v>
      </c>
      <c r="AS772" s="4">
        <v>312.7</v>
      </c>
      <c r="AT772" s="4">
        <v>0</v>
      </c>
      <c r="AU772" s="4">
        <v>12</v>
      </c>
      <c r="AV772" s="4">
        <v>11</v>
      </c>
      <c r="AW772" s="4" t="s">
        <v>237</v>
      </c>
      <c r="AX772" s="4">
        <v>1</v>
      </c>
      <c r="AY772" s="4">
        <v>1.9564440000000001</v>
      </c>
      <c r="AZ772" s="4">
        <v>2.2564440000000001</v>
      </c>
      <c r="BA772" s="4">
        <v>14.023</v>
      </c>
      <c r="BB772" s="4">
        <v>68.430000000000007</v>
      </c>
      <c r="BC772" s="4">
        <v>4.88</v>
      </c>
      <c r="BD772" s="4">
        <v>2.4889999999999999</v>
      </c>
      <c r="BE772" s="4">
        <v>2903.1779999999999</v>
      </c>
      <c r="BF772" s="4">
        <v>67.994</v>
      </c>
      <c r="BG772" s="4">
        <v>3.2149999999999999</v>
      </c>
      <c r="BH772" s="4">
        <v>0.58899999999999997</v>
      </c>
      <c r="BI772" s="4">
        <v>3.8039999999999998</v>
      </c>
      <c r="BJ772" s="4">
        <v>2.4260000000000002</v>
      </c>
      <c r="BK772" s="4">
        <v>0.44400000000000001</v>
      </c>
      <c r="BL772" s="4">
        <v>2.87</v>
      </c>
      <c r="BM772" s="4">
        <v>18.526499999999999</v>
      </c>
      <c r="BQ772" s="4">
        <v>10138.329</v>
      </c>
      <c r="BR772" s="4">
        <v>-2.101E-3</v>
      </c>
      <c r="BS772" s="4">
        <v>-5</v>
      </c>
      <c r="BT772" s="4">
        <v>4.8000000000000001E-2</v>
      </c>
      <c r="BU772" s="4">
        <v>-5.1346000000000003E-2</v>
      </c>
      <c r="BV772" s="4">
        <v>0.96960000000000002</v>
      </c>
    </row>
    <row r="773" spans="1:74" x14ac:dyDescent="0.25">
      <c r="A773" s="2">
        <v>42068</v>
      </c>
      <c r="B773" s="3">
        <v>8.1597222222222227E-3</v>
      </c>
      <c r="C773" s="4">
        <v>2.6030000000000002</v>
      </c>
      <c r="D773" s="4">
        <v>8.9499999999999996E-2</v>
      </c>
      <c r="E773" s="4">
        <v>895.34090900000001</v>
      </c>
      <c r="F773" s="4">
        <v>29.6</v>
      </c>
      <c r="G773" s="4">
        <v>5.4</v>
      </c>
      <c r="H773" s="4">
        <v>500.8</v>
      </c>
      <c r="J773" s="4">
        <v>13.63</v>
      </c>
      <c r="K773" s="4">
        <v>0.97760000000000002</v>
      </c>
      <c r="L773" s="4">
        <v>2.5446</v>
      </c>
      <c r="M773" s="4">
        <v>8.7499999999999994E-2</v>
      </c>
      <c r="N773" s="4">
        <v>28.937000000000001</v>
      </c>
      <c r="O773" s="4">
        <v>5.2789999999999999</v>
      </c>
      <c r="P773" s="4">
        <v>34.200000000000003</v>
      </c>
      <c r="Q773" s="4">
        <v>21.8355</v>
      </c>
      <c r="R773" s="4">
        <v>3.9834999999999998</v>
      </c>
      <c r="S773" s="4">
        <v>25.8</v>
      </c>
      <c r="T773" s="4">
        <v>500.81939999999997</v>
      </c>
      <c r="W773" s="4">
        <v>0</v>
      </c>
      <c r="X773" s="4">
        <v>13.3291</v>
      </c>
      <c r="Y773" s="4">
        <v>13.9</v>
      </c>
      <c r="Z773" s="4">
        <v>833</v>
      </c>
      <c r="AA773" s="4">
        <v>864</v>
      </c>
      <c r="AB773" s="4">
        <v>809</v>
      </c>
      <c r="AC773" s="4">
        <v>50</v>
      </c>
      <c r="AD773" s="4">
        <v>5.8</v>
      </c>
      <c r="AE773" s="4">
        <v>0.13</v>
      </c>
      <c r="AF773" s="4">
        <v>990</v>
      </c>
      <c r="AG773" s="4">
        <v>-11</v>
      </c>
      <c r="AH773" s="4">
        <v>7</v>
      </c>
      <c r="AI773" s="4">
        <v>28</v>
      </c>
      <c r="AJ773" s="4">
        <v>189.1</v>
      </c>
      <c r="AK773" s="4">
        <v>138</v>
      </c>
      <c r="AL773" s="4">
        <v>1.7</v>
      </c>
      <c r="AM773" s="4">
        <v>195</v>
      </c>
      <c r="AN773" s="4" t="s">
        <v>155</v>
      </c>
      <c r="AO773" s="4">
        <v>2</v>
      </c>
      <c r="AP773" s="4">
        <v>0.92484953703703709</v>
      </c>
      <c r="AQ773" s="4">
        <v>47.159309999999998</v>
      </c>
      <c r="AR773" s="4">
        <v>-88.489777000000004</v>
      </c>
      <c r="AS773" s="4">
        <v>313</v>
      </c>
      <c r="AT773" s="4">
        <v>0</v>
      </c>
      <c r="AU773" s="4">
        <v>12</v>
      </c>
      <c r="AV773" s="4">
        <v>11</v>
      </c>
      <c r="AW773" s="4" t="s">
        <v>237</v>
      </c>
      <c r="AX773" s="4">
        <v>1</v>
      </c>
      <c r="AY773" s="4">
        <v>2</v>
      </c>
      <c r="AZ773" s="4">
        <v>2.2999999999999998</v>
      </c>
      <c r="BA773" s="4">
        <v>14.023</v>
      </c>
      <c r="BB773" s="4">
        <v>73.41</v>
      </c>
      <c r="BC773" s="4">
        <v>5.23</v>
      </c>
      <c r="BD773" s="4">
        <v>2.2909999999999999</v>
      </c>
      <c r="BE773" s="4">
        <v>2911.67</v>
      </c>
      <c r="BF773" s="4">
        <v>63.746000000000002</v>
      </c>
      <c r="BG773" s="4">
        <v>3.4670000000000001</v>
      </c>
      <c r="BH773" s="4">
        <v>0.63300000000000001</v>
      </c>
      <c r="BI773" s="4">
        <v>4.0999999999999996</v>
      </c>
      <c r="BJ773" s="4">
        <v>2.617</v>
      </c>
      <c r="BK773" s="4">
        <v>0.47699999999999998</v>
      </c>
      <c r="BL773" s="4">
        <v>3.0939999999999999</v>
      </c>
      <c r="BM773" s="4">
        <v>18.950700000000001</v>
      </c>
      <c r="BQ773" s="4">
        <v>11089.806</v>
      </c>
      <c r="BR773" s="4">
        <v>-2.898E-3</v>
      </c>
      <c r="BS773" s="4">
        <v>-5</v>
      </c>
      <c r="BT773" s="4">
        <v>4.8000000000000001E-2</v>
      </c>
      <c r="BU773" s="4">
        <v>-7.0819999999999994E-2</v>
      </c>
      <c r="BV773" s="4">
        <v>0.96960000000000002</v>
      </c>
    </row>
    <row r="774" spans="1:74" x14ac:dyDescent="0.25">
      <c r="A774" s="2">
        <v>42068</v>
      </c>
      <c r="B774" s="3">
        <v>8.1712962962962963E-3</v>
      </c>
      <c r="C774" s="4">
        <v>2.4039999999999999</v>
      </c>
      <c r="D774" s="4">
        <v>7.9399999999999998E-2</v>
      </c>
      <c r="E774" s="4">
        <v>793.76297599999998</v>
      </c>
      <c r="F774" s="4">
        <v>29.7</v>
      </c>
      <c r="G774" s="4">
        <v>5.4</v>
      </c>
      <c r="H774" s="4">
        <v>510.9</v>
      </c>
      <c r="J774" s="4">
        <v>13.89</v>
      </c>
      <c r="K774" s="4">
        <v>0.97960000000000003</v>
      </c>
      <c r="L774" s="4">
        <v>2.3546</v>
      </c>
      <c r="M774" s="4">
        <v>7.7799999999999994E-2</v>
      </c>
      <c r="N774" s="4">
        <v>29.093599999999999</v>
      </c>
      <c r="O774" s="4">
        <v>5.2899000000000003</v>
      </c>
      <c r="P774" s="4">
        <v>34.4</v>
      </c>
      <c r="Q774" s="4">
        <v>21.953700000000001</v>
      </c>
      <c r="R774" s="4">
        <v>3.9916999999999998</v>
      </c>
      <c r="S774" s="4">
        <v>25.9</v>
      </c>
      <c r="T774" s="4">
        <v>510.88799999999998</v>
      </c>
      <c r="W774" s="4">
        <v>0</v>
      </c>
      <c r="X774" s="4">
        <v>13.611499999999999</v>
      </c>
      <c r="Y774" s="4">
        <v>14</v>
      </c>
      <c r="Z774" s="4">
        <v>832</v>
      </c>
      <c r="AA774" s="4">
        <v>864</v>
      </c>
      <c r="AB774" s="4">
        <v>809</v>
      </c>
      <c r="AC774" s="4">
        <v>50</v>
      </c>
      <c r="AD774" s="4">
        <v>5.8</v>
      </c>
      <c r="AE774" s="4">
        <v>0.13</v>
      </c>
      <c r="AF774" s="4">
        <v>990</v>
      </c>
      <c r="AG774" s="4">
        <v>-11</v>
      </c>
      <c r="AH774" s="4">
        <v>7</v>
      </c>
      <c r="AI774" s="4">
        <v>28</v>
      </c>
      <c r="AJ774" s="4">
        <v>190</v>
      </c>
      <c r="AK774" s="4">
        <v>138.1</v>
      </c>
      <c r="AL774" s="4">
        <v>1.8</v>
      </c>
      <c r="AM774" s="4">
        <v>195</v>
      </c>
      <c r="AN774" s="4" t="s">
        <v>155</v>
      </c>
      <c r="AO774" s="4">
        <v>2</v>
      </c>
      <c r="AP774" s="4">
        <v>0.92486111111111102</v>
      </c>
      <c r="AQ774" s="4">
        <v>47.159309999999998</v>
      </c>
      <c r="AR774" s="4">
        <v>-88.489777000000004</v>
      </c>
      <c r="AS774" s="4">
        <v>312.89999999999998</v>
      </c>
      <c r="AT774" s="4">
        <v>0</v>
      </c>
      <c r="AU774" s="4">
        <v>12</v>
      </c>
      <c r="AV774" s="4">
        <v>11</v>
      </c>
      <c r="AW774" s="4" t="s">
        <v>237</v>
      </c>
      <c r="AX774" s="4">
        <v>1.0565</v>
      </c>
      <c r="AY774" s="4">
        <v>2.0565000000000002</v>
      </c>
      <c r="AZ774" s="4">
        <v>2.3565</v>
      </c>
      <c r="BA774" s="4">
        <v>14.023</v>
      </c>
      <c r="BB774" s="4">
        <v>79.38</v>
      </c>
      <c r="BC774" s="4">
        <v>5.66</v>
      </c>
      <c r="BD774" s="4">
        <v>2.0819999999999999</v>
      </c>
      <c r="BE774" s="4">
        <v>2913.4229999999998</v>
      </c>
      <c r="BF774" s="4">
        <v>61.237000000000002</v>
      </c>
      <c r="BG774" s="4">
        <v>3.77</v>
      </c>
      <c r="BH774" s="4">
        <v>0.68500000000000005</v>
      </c>
      <c r="BI774" s="4">
        <v>4.4550000000000001</v>
      </c>
      <c r="BJ774" s="4">
        <v>2.8450000000000002</v>
      </c>
      <c r="BK774" s="4">
        <v>0.51700000000000002</v>
      </c>
      <c r="BL774" s="4">
        <v>3.3620000000000001</v>
      </c>
      <c r="BM774" s="4">
        <v>20.904499999999999</v>
      </c>
      <c r="BQ774" s="4">
        <v>12246.121999999999</v>
      </c>
      <c r="BR774" s="4">
        <v>-2E-3</v>
      </c>
      <c r="BS774" s="4">
        <v>-5</v>
      </c>
      <c r="BT774" s="4">
        <v>4.8101999999999999E-2</v>
      </c>
      <c r="BU774" s="4">
        <v>-4.8875000000000002E-2</v>
      </c>
      <c r="BV774" s="4">
        <v>0.97165999999999997</v>
      </c>
    </row>
    <row r="775" spans="1:74" x14ac:dyDescent="0.25">
      <c r="A775" s="2">
        <v>42068</v>
      </c>
      <c r="B775" s="3">
        <v>8.1828703703703699E-3</v>
      </c>
      <c r="C775" s="4">
        <v>2.298</v>
      </c>
      <c r="D775" s="4">
        <v>7.1800000000000003E-2</v>
      </c>
      <c r="E775" s="4">
        <v>717.95341099999996</v>
      </c>
      <c r="F775" s="4">
        <v>30.1</v>
      </c>
      <c r="G775" s="4">
        <v>5.4</v>
      </c>
      <c r="H775" s="4">
        <v>453.2</v>
      </c>
      <c r="J775" s="4">
        <v>14.14</v>
      </c>
      <c r="K775" s="4">
        <v>0.98070000000000002</v>
      </c>
      <c r="L775" s="4">
        <v>2.2534000000000001</v>
      </c>
      <c r="M775" s="4">
        <v>7.0400000000000004E-2</v>
      </c>
      <c r="N775" s="4">
        <v>29.517099999999999</v>
      </c>
      <c r="O775" s="4">
        <v>5.2957999999999998</v>
      </c>
      <c r="P775" s="4">
        <v>34.799999999999997</v>
      </c>
      <c r="Q775" s="4">
        <v>22.273199999999999</v>
      </c>
      <c r="R775" s="4">
        <v>3.9962</v>
      </c>
      <c r="S775" s="4">
        <v>26.3</v>
      </c>
      <c r="T775" s="4">
        <v>453.16699999999997</v>
      </c>
      <c r="W775" s="4">
        <v>0</v>
      </c>
      <c r="X775" s="4">
        <v>13.867800000000001</v>
      </c>
      <c r="Y775" s="4">
        <v>13.9</v>
      </c>
      <c r="Z775" s="4">
        <v>832</v>
      </c>
      <c r="AA775" s="4">
        <v>864</v>
      </c>
      <c r="AB775" s="4">
        <v>808</v>
      </c>
      <c r="AC775" s="4">
        <v>50</v>
      </c>
      <c r="AD775" s="4">
        <v>5.8</v>
      </c>
      <c r="AE775" s="4">
        <v>0.13</v>
      </c>
      <c r="AF775" s="4">
        <v>990</v>
      </c>
      <c r="AG775" s="4">
        <v>-11</v>
      </c>
      <c r="AH775" s="4">
        <v>7</v>
      </c>
      <c r="AI775" s="4">
        <v>28</v>
      </c>
      <c r="AJ775" s="4">
        <v>190</v>
      </c>
      <c r="AK775" s="4">
        <v>139</v>
      </c>
      <c r="AL775" s="4">
        <v>1.7</v>
      </c>
      <c r="AM775" s="4">
        <v>195</v>
      </c>
      <c r="AN775" s="4" t="s">
        <v>155</v>
      </c>
      <c r="AO775" s="4">
        <v>2</v>
      </c>
      <c r="AP775" s="4">
        <v>0.92488425925925932</v>
      </c>
      <c r="AQ775" s="4">
        <v>47.159309999999998</v>
      </c>
      <c r="AR775" s="4">
        <v>-88.489777000000004</v>
      </c>
      <c r="AS775" s="4">
        <v>312.8</v>
      </c>
      <c r="AT775" s="4">
        <v>0</v>
      </c>
      <c r="AU775" s="4">
        <v>12</v>
      </c>
      <c r="AV775" s="4">
        <v>10</v>
      </c>
      <c r="AW775" s="4" t="s">
        <v>237</v>
      </c>
      <c r="AX775" s="4">
        <v>1.1000000000000001</v>
      </c>
      <c r="AY775" s="4">
        <v>2.1</v>
      </c>
      <c r="AZ775" s="4">
        <v>2.4</v>
      </c>
      <c r="BA775" s="4">
        <v>14.023</v>
      </c>
      <c r="BB775" s="4">
        <v>83.26</v>
      </c>
      <c r="BC775" s="4">
        <v>5.94</v>
      </c>
      <c r="BD775" s="4">
        <v>1.9670000000000001</v>
      </c>
      <c r="BE775" s="4">
        <v>2925.056</v>
      </c>
      <c r="BF775" s="4">
        <v>58.171999999999997</v>
      </c>
      <c r="BG775" s="4">
        <v>4.0119999999999996</v>
      </c>
      <c r="BH775" s="4">
        <v>0.72</v>
      </c>
      <c r="BI775" s="4">
        <v>4.7320000000000002</v>
      </c>
      <c r="BJ775" s="4">
        <v>3.028</v>
      </c>
      <c r="BK775" s="4">
        <v>0.54300000000000004</v>
      </c>
      <c r="BL775" s="4">
        <v>3.5710000000000002</v>
      </c>
      <c r="BM775" s="4">
        <v>19.452500000000001</v>
      </c>
      <c r="BQ775" s="4">
        <v>13088.877</v>
      </c>
      <c r="BR775" s="4">
        <v>-2E-3</v>
      </c>
      <c r="BS775" s="4">
        <v>-5</v>
      </c>
      <c r="BT775" s="4">
        <v>4.9000000000000002E-2</v>
      </c>
      <c r="BU775" s="4">
        <v>-4.8875000000000002E-2</v>
      </c>
      <c r="BV775" s="4">
        <v>0.98980000000000001</v>
      </c>
    </row>
    <row r="776" spans="1:74" x14ac:dyDescent="0.25">
      <c r="A776" s="2">
        <v>42068</v>
      </c>
      <c r="B776" s="3">
        <v>8.1944444444444452E-3</v>
      </c>
      <c r="C776" s="4">
        <v>2.1819999999999999</v>
      </c>
      <c r="D776" s="4">
        <v>6.5100000000000005E-2</v>
      </c>
      <c r="E776" s="4">
        <v>651.39767099999995</v>
      </c>
      <c r="F776" s="4">
        <v>30.9</v>
      </c>
      <c r="G776" s="4">
        <v>5.3</v>
      </c>
      <c r="H776" s="4">
        <v>462.8</v>
      </c>
      <c r="J776" s="4">
        <v>14.39</v>
      </c>
      <c r="K776" s="4">
        <v>0.9819</v>
      </c>
      <c r="L776" s="4">
        <v>2.1421999999999999</v>
      </c>
      <c r="M776" s="4">
        <v>6.4000000000000001E-2</v>
      </c>
      <c r="N776" s="4">
        <v>30.338200000000001</v>
      </c>
      <c r="O776" s="4">
        <v>5.2039</v>
      </c>
      <c r="P776" s="4">
        <v>35.5</v>
      </c>
      <c r="Q776" s="4">
        <v>22.892800000000001</v>
      </c>
      <c r="R776" s="4">
        <v>3.9268000000000001</v>
      </c>
      <c r="S776" s="4">
        <v>26.8</v>
      </c>
      <c r="T776" s="4">
        <v>462.80540000000002</v>
      </c>
      <c r="W776" s="4">
        <v>0</v>
      </c>
      <c r="X776" s="4">
        <v>14.133599999999999</v>
      </c>
      <c r="Y776" s="4">
        <v>13.9</v>
      </c>
      <c r="Z776" s="4">
        <v>833</v>
      </c>
      <c r="AA776" s="4">
        <v>864</v>
      </c>
      <c r="AB776" s="4">
        <v>809</v>
      </c>
      <c r="AC776" s="4">
        <v>50</v>
      </c>
      <c r="AD776" s="4">
        <v>5.8</v>
      </c>
      <c r="AE776" s="4">
        <v>0.13</v>
      </c>
      <c r="AF776" s="4">
        <v>990</v>
      </c>
      <c r="AG776" s="4">
        <v>-11</v>
      </c>
      <c r="AH776" s="4">
        <v>7</v>
      </c>
      <c r="AI776" s="4">
        <v>28</v>
      </c>
      <c r="AJ776" s="4">
        <v>190</v>
      </c>
      <c r="AK776" s="4">
        <v>139</v>
      </c>
      <c r="AL776" s="4">
        <v>1.7</v>
      </c>
      <c r="AM776" s="4">
        <v>195</v>
      </c>
      <c r="AN776" s="4" t="s">
        <v>155</v>
      </c>
      <c r="AO776" s="4">
        <v>2</v>
      </c>
      <c r="AP776" s="4">
        <v>0.92488425925925932</v>
      </c>
      <c r="AQ776" s="4">
        <v>47.159309999999998</v>
      </c>
      <c r="AR776" s="4">
        <v>-88.489776000000006</v>
      </c>
      <c r="AS776" s="4">
        <v>312.5</v>
      </c>
      <c r="AT776" s="4">
        <v>0</v>
      </c>
      <c r="AU776" s="4">
        <v>12</v>
      </c>
      <c r="AV776" s="4">
        <v>10</v>
      </c>
      <c r="AW776" s="4" t="s">
        <v>251</v>
      </c>
      <c r="AX776" s="4">
        <v>1.1000000000000001</v>
      </c>
      <c r="AY776" s="4">
        <v>2.1564999999999999</v>
      </c>
      <c r="AZ776" s="4">
        <v>2.5129999999999999</v>
      </c>
      <c r="BA776" s="4">
        <v>14.023</v>
      </c>
      <c r="BB776" s="4">
        <v>87.63</v>
      </c>
      <c r="BC776" s="4">
        <v>6.25</v>
      </c>
      <c r="BD776" s="4">
        <v>1.8460000000000001</v>
      </c>
      <c r="BE776" s="4">
        <v>2927.37</v>
      </c>
      <c r="BF776" s="4">
        <v>55.627000000000002</v>
      </c>
      <c r="BG776" s="4">
        <v>4.3410000000000002</v>
      </c>
      <c r="BH776" s="4">
        <v>0.745</v>
      </c>
      <c r="BI776" s="4">
        <v>5.0860000000000003</v>
      </c>
      <c r="BJ776" s="4">
        <v>3.2759999999999998</v>
      </c>
      <c r="BK776" s="4">
        <v>0.56200000000000006</v>
      </c>
      <c r="BL776" s="4">
        <v>3.8380000000000001</v>
      </c>
      <c r="BM776" s="4">
        <v>20.913499999999999</v>
      </c>
      <c r="BQ776" s="4">
        <v>14042.919</v>
      </c>
      <c r="BR776" s="4">
        <v>-1.8979999999999999E-3</v>
      </c>
      <c r="BS776" s="4">
        <v>-5</v>
      </c>
      <c r="BT776" s="4">
        <v>4.9102E-2</v>
      </c>
      <c r="BU776" s="4">
        <v>-4.6382E-2</v>
      </c>
      <c r="BV776" s="4">
        <v>0.99185999999999996</v>
      </c>
    </row>
    <row r="777" spans="1:74" x14ac:dyDescent="0.25">
      <c r="A777" s="2">
        <v>42068</v>
      </c>
      <c r="B777" s="3">
        <v>8.2060185185185187E-3</v>
      </c>
      <c r="C777" s="4">
        <v>2.0699999999999998</v>
      </c>
      <c r="D777" s="4">
        <v>5.9400000000000001E-2</v>
      </c>
      <c r="E777" s="4">
        <v>593.64309200000002</v>
      </c>
      <c r="F777" s="4">
        <v>31.8</v>
      </c>
      <c r="G777" s="4">
        <v>5.3</v>
      </c>
      <c r="H777" s="4">
        <v>437.6</v>
      </c>
      <c r="J777" s="4">
        <v>14.64</v>
      </c>
      <c r="K777" s="4">
        <v>0.98299999999999998</v>
      </c>
      <c r="L777" s="4">
        <v>2.0350000000000001</v>
      </c>
      <c r="M777" s="4">
        <v>5.8400000000000001E-2</v>
      </c>
      <c r="N777" s="4">
        <v>31.259</v>
      </c>
      <c r="O777" s="4">
        <v>5.2100999999999997</v>
      </c>
      <c r="P777" s="4">
        <v>36.5</v>
      </c>
      <c r="Q777" s="4">
        <v>23.587700000000002</v>
      </c>
      <c r="R777" s="4">
        <v>3.9315000000000002</v>
      </c>
      <c r="S777" s="4">
        <v>27.5</v>
      </c>
      <c r="T777" s="4">
        <v>437.58589999999998</v>
      </c>
      <c r="W777" s="4">
        <v>0</v>
      </c>
      <c r="X777" s="4">
        <v>14.389099999999999</v>
      </c>
      <c r="Y777" s="4">
        <v>14</v>
      </c>
      <c r="Z777" s="4">
        <v>833</v>
      </c>
      <c r="AA777" s="4">
        <v>864</v>
      </c>
      <c r="AB777" s="4">
        <v>810</v>
      </c>
      <c r="AC777" s="4">
        <v>50</v>
      </c>
      <c r="AD777" s="4">
        <v>5.8</v>
      </c>
      <c r="AE777" s="4">
        <v>0.13</v>
      </c>
      <c r="AF777" s="4">
        <v>990</v>
      </c>
      <c r="AG777" s="4">
        <v>-11</v>
      </c>
      <c r="AH777" s="4">
        <v>7</v>
      </c>
      <c r="AI777" s="4">
        <v>28</v>
      </c>
      <c r="AJ777" s="4">
        <v>190</v>
      </c>
      <c r="AK777" s="4">
        <v>139</v>
      </c>
      <c r="AL777" s="4">
        <v>1.8</v>
      </c>
      <c r="AM777" s="4">
        <v>195</v>
      </c>
      <c r="AN777" s="4" t="s">
        <v>155</v>
      </c>
      <c r="AO777" s="4">
        <v>2</v>
      </c>
      <c r="AP777" s="4">
        <v>0.92489583333333336</v>
      </c>
      <c r="AQ777" s="4">
        <v>47.159309999999998</v>
      </c>
      <c r="AR777" s="4">
        <v>-88.489774999999995</v>
      </c>
      <c r="AS777" s="4">
        <v>312.10000000000002</v>
      </c>
      <c r="AT777" s="4">
        <v>0</v>
      </c>
      <c r="AU777" s="4">
        <v>12</v>
      </c>
      <c r="AV777" s="4">
        <v>10</v>
      </c>
      <c r="AW777" s="4" t="s">
        <v>251</v>
      </c>
      <c r="AX777" s="4">
        <v>1.1000000000000001</v>
      </c>
      <c r="AY777" s="4">
        <v>2.2564440000000001</v>
      </c>
      <c r="AZ777" s="4">
        <v>2.656444</v>
      </c>
      <c r="BA777" s="4">
        <v>14.023</v>
      </c>
      <c r="BB777" s="4">
        <v>92.42</v>
      </c>
      <c r="BC777" s="4">
        <v>6.59</v>
      </c>
      <c r="BD777" s="4">
        <v>1.7250000000000001</v>
      </c>
      <c r="BE777" s="4">
        <v>2933.7959999999998</v>
      </c>
      <c r="BF777" s="4">
        <v>53.548999999999999</v>
      </c>
      <c r="BG777" s="4">
        <v>4.7190000000000003</v>
      </c>
      <c r="BH777" s="4">
        <v>0.78700000000000003</v>
      </c>
      <c r="BI777" s="4">
        <v>5.5060000000000002</v>
      </c>
      <c r="BJ777" s="4">
        <v>3.5609999999999999</v>
      </c>
      <c r="BK777" s="4">
        <v>0.59399999999999997</v>
      </c>
      <c r="BL777" s="4">
        <v>4.1550000000000002</v>
      </c>
      <c r="BM777" s="4">
        <v>20.862100000000002</v>
      </c>
      <c r="BQ777" s="4">
        <v>15083.678</v>
      </c>
      <c r="BR777" s="4">
        <v>-1.204E-3</v>
      </c>
      <c r="BS777" s="4">
        <v>-5</v>
      </c>
      <c r="BT777" s="4">
        <v>4.9897999999999998E-2</v>
      </c>
      <c r="BU777" s="4">
        <v>-2.9423000000000001E-2</v>
      </c>
      <c r="BV777" s="4">
        <v>1.0079400000000001</v>
      </c>
    </row>
    <row r="778" spans="1:74" x14ac:dyDescent="0.25">
      <c r="A778" s="2">
        <v>42068</v>
      </c>
      <c r="B778" s="3">
        <v>8.217592592592594E-3</v>
      </c>
      <c r="C778" s="4">
        <v>1.9690000000000001</v>
      </c>
      <c r="D778" s="4">
        <v>5.4199999999999998E-2</v>
      </c>
      <c r="E778" s="4">
        <v>541.62615300000004</v>
      </c>
      <c r="F778" s="4">
        <v>31.9</v>
      </c>
      <c r="G778" s="4">
        <v>5.3</v>
      </c>
      <c r="H778" s="4">
        <v>402</v>
      </c>
      <c r="J778" s="4">
        <v>14.9</v>
      </c>
      <c r="K778" s="4">
        <v>0.98399999999999999</v>
      </c>
      <c r="L778" s="4">
        <v>1.9379</v>
      </c>
      <c r="M778" s="4">
        <v>5.33E-2</v>
      </c>
      <c r="N778" s="4">
        <v>31.3903</v>
      </c>
      <c r="O778" s="4">
        <v>5.2153999999999998</v>
      </c>
      <c r="P778" s="4">
        <v>36.6</v>
      </c>
      <c r="Q778" s="4">
        <v>23.686699999999998</v>
      </c>
      <c r="R778" s="4">
        <v>3.9355000000000002</v>
      </c>
      <c r="S778" s="4">
        <v>27.6</v>
      </c>
      <c r="T778" s="4">
        <v>401.98309999999998</v>
      </c>
      <c r="W778" s="4">
        <v>0</v>
      </c>
      <c r="X778" s="4">
        <v>14.658899999999999</v>
      </c>
      <c r="Y778" s="4">
        <v>13.9</v>
      </c>
      <c r="Z778" s="4">
        <v>833</v>
      </c>
      <c r="AA778" s="4">
        <v>865</v>
      </c>
      <c r="AB778" s="4">
        <v>809</v>
      </c>
      <c r="AC778" s="4">
        <v>50</v>
      </c>
      <c r="AD778" s="4">
        <v>5.8</v>
      </c>
      <c r="AE778" s="4">
        <v>0.13</v>
      </c>
      <c r="AF778" s="4">
        <v>990</v>
      </c>
      <c r="AG778" s="4">
        <v>-11</v>
      </c>
      <c r="AH778" s="4">
        <v>7</v>
      </c>
      <c r="AI778" s="4">
        <v>28</v>
      </c>
      <c r="AJ778" s="4">
        <v>190</v>
      </c>
      <c r="AK778" s="4">
        <v>139</v>
      </c>
      <c r="AL778" s="4">
        <v>1.6</v>
      </c>
      <c r="AM778" s="4">
        <v>195</v>
      </c>
      <c r="AN778" s="4" t="s">
        <v>155</v>
      </c>
      <c r="AO778" s="4">
        <v>2</v>
      </c>
      <c r="AP778" s="4">
        <v>0.9249074074074074</v>
      </c>
      <c r="AQ778" s="4">
        <v>47.159309999999998</v>
      </c>
      <c r="AR778" s="4">
        <v>-88.489773999999997</v>
      </c>
      <c r="AS778" s="4">
        <v>311.89999999999998</v>
      </c>
      <c r="AT778" s="4">
        <v>0</v>
      </c>
      <c r="AU778" s="4">
        <v>12</v>
      </c>
      <c r="AV778" s="4">
        <v>10</v>
      </c>
      <c r="AW778" s="4" t="s">
        <v>251</v>
      </c>
      <c r="AX778" s="4">
        <v>1.1000000000000001</v>
      </c>
      <c r="AY778" s="4">
        <v>1.9048050000000001</v>
      </c>
      <c r="AZ778" s="4">
        <v>2.304805</v>
      </c>
      <c r="BA778" s="4">
        <v>14.023</v>
      </c>
      <c r="BB778" s="4">
        <v>97.29</v>
      </c>
      <c r="BC778" s="4">
        <v>6.94</v>
      </c>
      <c r="BD778" s="4">
        <v>1.621</v>
      </c>
      <c r="BE778" s="4">
        <v>2942.127</v>
      </c>
      <c r="BF778" s="4">
        <v>51.500999999999998</v>
      </c>
      <c r="BG778" s="4">
        <v>4.9909999999999997</v>
      </c>
      <c r="BH778" s="4">
        <v>0.82899999999999996</v>
      </c>
      <c r="BI778" s="4">
        <v>5.82</v>
      </c>
      <c r="BJ778" s="4">
        <v>3.766</v>
      </c>
      <c r="BK778" s="4">
        <v>0.626</v>
      </c>
      <c r="BL778" s="4">
        <v>4.3920000000000003</v>
      </c>
      <c r="BM778" s="4">
        <v>20.1815</v>
      </c>
      <c r="BQ778" s="4">
        <v>16181.701999999999</v>
      </c>
      <c r="BR778" s="4">
        <v>-2.898E-3</v>
      </c>
      <c r="BS778" s="4">
        <v>-5</v>
      </c>
      <c r="BT778" s="4">
        <v>4.9203999999999998E-2</v>
      </c>
      <c r="BU778" s="4">
        <v>-7.0819999999999994E-2</v>
      </c>
      <c r="BV778" s="4">
        <v>0.99392100000000005</v>
      </c>
    </row>
    <row r="779" spans="1:74" x14ac:dyDescent="0.25">
      <c r="A779" s="2">
        <v>42068</v>
      </c>
      <c r="B779" s="3">
        <v>8.2291666666666659E-3</v>
      </c>
      <c r="C779" s="4">
        <v>1.875</v>
      </c>
      <c r="D779" s="4">
        <v>4.9700000000000001E-2</v>
      </c>
      <c r="E779" s="4">
        <v>496.94174800000002</v>
      </c>
      <c r="F779" s="4">
        <v>31.9</v>
      </c>
      <c r="G779" s="4">
        <v>5.3</v>
      </c>
      <c r="H779" s="4">
        <v>429.4</v>
      </c>
      <c r="J779" s="4">
        <v>15.13</v>
      </c>
      <c r="K779" s="4">
        <v>0.98499999999999999</v>
      </c>
      <c r="L779" s="4">
        <v>1.8469</v>
      </c>
      <c r="M779" s="4">
        <v>4.8899999999999999E-2</v>
      </c>
      <c r="N779" s="4">
        <v>31.4221</v>
      </c>
      <c r="O779" s="4">
        <v>5.2206000000000001</v>
      </c>
      <c r="P779" s="4">
        <v>36.6</v>
      </c>
      <c r="Q779" s="4">
        <v>23.710699999999999</v>
      </c>
      <c r="R779" s="4">
        <v>3.9394</v>
      </c>
      <c r="S779" s="4">
        <v>27.7</v>
      </c>
      <c r="T779" s="4">
        <v>429.45</v>
      </c>
      <c r="W779" s="4">
        <v>0</v>
      </c>
      <c r="X779" s="4">
        <v>14.9072</v>
      </c>
      <c r="Y779" s="4">
        <v>14</v>
      </c>
      <c r="Z779" s="4">
        <v>832</v>
      </c>
      <c r="AA779" s="4">
        <v>865</v>
      </c>
      <c r="AB779" s="4">
        <v>809</v>
      </c>
      <c r="AC779" s="4">
        <v>50</v>
      </c>
      <c r="AD779" s="4">
        <v>5.8</v>
      </c>
      <c r="AE779" s="4">
        <v>0.13</v>
      </c>
      <c r="AF779" s="4">
        <v>990</v>
      </c>
      <c r="AG779" s="4">
        <v>-11</v>
      </c>
      <c r="AH779" s="4">
        <v>7</v>
      </c>
      <c r="AI779" s="4">
        <v>28</v>
      </c>
      <c r="AJ779" s="4">
        <v>190</v>
      </c>
      <c r="AK779" s="4">
        <v>139</v>
      </c>
      <c r="AL779" s="4">
        <v>1.8</v>
      </c>
      <c r="AM779" s="4">
        <v>195</v>
      </c>
      <c r="AN779" s="4" t="s">
        <v>155</v>
      </c>
      <c r="AO779" s="4">
        <v>2</v>
      </c>
      <c r="AP779" s="4">
        <v>0.92491898148148144</v>
      </c>
      <c r="AQ779" s="4">
        <v>47.159309999999998</v>
      </c>
      <c r="AR779" s="4">
        <v>-88.489773</v>
      </c>
      <c r="AS779" s="4">
        <v>311.5</v>
      </c>
      <c r="AT779" s="4">
        <v>0</v>
      </c>
      <c r="AU779" s="4">
        <v>12</v>
      </c>
      <c r="AV779" s="4">
        <v>10</v>
      </c>
      <c r="AW779" s="4" t="s">
        <v>251</v>
      </c>
      <c r="AX779" s="4">
        <v>1.1000000000000001</v>
      </c>
      <c r="AY779" s="4">
        <v>1.6</v>
      </c>
      <c r="AZ779" s="4">
        <v>2</v>
      </c>
      <c r="BA779" s="4">
        <v>14.023</v>
      </c>
      <c r="BB779" s="4">
        <v>101.99</v>
      </c>
      <c r="BC779" s="4">
        <v>7.27</v>
      </c>
      <c r="BD779" s="4">
        <v>1.5209999999999999</v>
      </c>
      <c r="BE779" s="4">
        <v>2940.712</v>
      </c>
      <c r="BF779" s="4">
        <v>49.606999999999999</v>
      </c>
      <c r="BG779" s="4">
        <v>5.2389999999999999</v>
      </c>
      <c r="BH779" s="4">
        <v>0.87</v>
      </c>
      <c r="BI779" s="4">
        <v>6.11</v>
      </c>
      <c r="BJ779" s="4">
        <v>3.9540000000000002</v>
      </c>
      <c r="BK779" s="4">
        <v>0.65700000000000003</v>
      </c>
      <c r="BL779" s="4">
        <v>4.6100000000000003</v>
      </c>
      <c r="BM779" s="4">
        <v>22.612300000000001</v>
      </c>
      <c r="BQ779" s="4">
        <v>17258.642</v>
      </c>
      <c r="BR779" s="4">
        <v>-1.8979999999999999E-3</v>
      </c>
      <c r="BS779" s="4">
        <v>-5</v>
      </c>
      <c r="BT779" s="4">
        <v>5.0999999999999997E-2</v>
      </c>
      <c r="BU779" s="4">
        <v>-4.6382E-2</v>
      </c>
      <c r="BV779" s="4">
        <v>1.0302</v>
      </c>
    </row>
    <row r="780" spans="1:74" x14ac:dyDescent="0.25">
      <c r="A780" s="2">
        <v>42068</v>
      </c>
      <c r="B780" s="3">
        <v>8.2407407407407412E-3</v>
      </c>
      <c r="C780" s="4">
        <v>1.762</v>
      </c>
      <c r="D780" s="4">
        <v>4.53E-2</v>
      </c>
      <c r="E780" s="4">
        <v>453.28607199999999</v>
      </c>
      <c r="F780" s="4">
        <v>31.9</v>
      </c>
      <c r="G780" s="4">
        <v>5.3</v>
      </c>
      <c r="H780" s="4">
        <v>384.1</v>
      </c>
      <c r="J780" s="4">
        <v>15.39</v>
      </c>
      <c r="K780" s="4">
        <v>0.98619999999999997</v>
      </c>
      <c r="L780" s="4">
        <v>1.7376</v>
      </c>
      <c r="M780" s="4">
        <v>4.4699999999999997E-2</v>
      </c>
      <c r="N780" s="4">
        <v>31.458500000000001</v>
      </c>
      <c r="O780" s="4">
        <v>5.2266000000000004</v>
      </c>
      <c r="P780" s="4">
        <v>36.700000000000003</v>
      </c>
      <c r="Q780" s="4">
        <v>23.738199999999999</v>
      </c>
      <c r="R780" s="4">
        <v>3.944</v>
      </c>
      <c r="S780" s="4">
        <v>27.7</v>
      </c>
      <c r="T780" s="4">
        <v>384.1429</v>
      </c>
      <c r="W780" s="4">
        <v>0</v>
      </c>
      <c r="X780" s="4">
        <v>15.181800000000001</v>
      </c>
      <c r="Y780" s="4">
        <v>13.9</v>
      </c>
      <c r="Z780" s="4">
        <v>832</v>
      </c>
      <c r="AA780" s="4">
        <v>865</v>
      </c>
      <c r="AB780" s="4">
        <v>810</v>
      </c>
      <c r="AC780" s="4">
        <v>50</v>
      </c>
      <c r="AD780" s="4">
        <v>5.8</v>
      </c>
      <c r="AE780" s="4">
        <v>0.13</v>
      </c>
      <c r="AF780" s="4">
        <v>990</v>
      </c>
      <c r="AG780" s="4">
        <v>-11</v>
      </c>
      <c r="AH780" s="4">
        <v>7</v>
      </c>
      <c r="AI780" s="4">
        <v>28</v>
      </c>
      <c r="AJ780" s="4">
        <v>190</v>
      </c>
      <c r="AK780" s="4">
        <v>139</v>
      </c>
      <c r="AL780" s="4">
        <v>1.7</v>
      </c>
      <c r="AM780" s="4">
        <v>195</v>
      </c>
      <c r="AN780" s="4" t="s">
        <v>155</v>
      </c>
      <c r="AO780" s="4">
        <v>2</v>
      </c>
      <c r="AP780" s="4">
        <v>0.92494212962962974</v>
      </c>
      <c r="AQ780" s="4">
        <v>47.159309999999998</v>
      </c>
      <c r="AR780" s="4">
        <v>-88.489773</v>
      </c>
      <c r="AS780" s="4">
        <v>311.3</v>
      </c>
      <c r="AT780" s="4">
        <v>0</v>
      </c>
      <c r="AU780" s="4">
        <v>12</v>
      </c>
      <c r="AV780" s="4">
        <v>8</v>
      </c>
      <c r="AW780" s="4" t="s">
        <v>252</v>
      </c>
      <c r="AX780" s="4">
        <v>1.0435000000000001</v>
      </c>
      <c r="AY780" s="4">
        <v>1.6</v>
      </c>
      <c r="AZ780" s="4">
        <v>1.9435</v>
      </c>
      <c r="BA780" s="4">
        <v>14.023</v>
      </c>
      <c r="BB780" s="4">
        <v>108.67</v>
      </c>
      <c r="BC780" s="4">
        <v>7.75</v>
      </c>
      <c r="BD780" s="4">
        <v>1.403</v>
      </c>
      <c r="BE780" s="4">
        <v>2950.136</v>
      </c>
      <c r="BF780" s="4">
        <v>48.302999999999997</v>
      </c>
      <c r="BG780" s="4">
        <v>5.593</v>
      </c>
      <c r="BH780" s="4">
        <v>0.92900000000000005</v>
      </c>
      <c r="BI780" s="4">
        <v>6.5220000000000002</v>
      </c>
      <c r="BJ780" s="4">
        <v>4.2210000000000001</v>
      </c>
      <c r="BK780" s="4">
        <v>0.70099999999999996</v>
      </c>
      <c r="BL780" s="4">
        <v>4.9219999999999997</v>
      </c>
      <c r="BM780" s="4">
        <v>21.5672</v>
      </c>
      <c r="BQ780" s="4">
        <v>18741.447</v>
      </c>
      <c r="BR780" s="4">
        <v>-1.1019999999999999E-3</v>
      </c>
      <c r="BS780" s="4">
        <v>-5</v>
      </c>
      <c r="BT780" s="4">
        <v>5.0999999999999997E-2</v>
      </c>
      <c r="BU780" s="4">
        <v>-2.6931E-2</v>
      </c>
      <c r="BV780" s="4">
        <v>1.0302</v>
      </c>
    </row>
    <row r="781" spans="1:74" x14ac:dyDescent="0.25">
      <c r="A781" s="2">
        <v>42068</v>
      </c>
      <c r="B781" s="3">
        <v>8.2523148148148148E-3</v>
      </c>
      <c r="C781" s="4">
        <v>1.6379999999999999</v>
      </c>
      <c r="D781" s="4">
        <v>4.0500000000000001E-2</v>
      </c>
      <c r="E781" s="4">
        <v>405.31656500000003</v>
      </c>
      <c r="F781" s="4">
        <v>31.9</v>
      </c>
      <c r="G781" s="4">
        <v>5.2</v>
      </c>
      <c r="H781" s="4">
        <v>388.4</v>
      </c>
      <c r="J781" s="4">
        <v>15.54</v>
      </c>
      <c r="K781" s="4">
        <v>0.98740000000000006</v>
      </c>
      <c r="L781" s="4">
        <v>1.6173</v>
      </c>
      <c r="M781" s="4">
        <v>0.04</v>
      </c>
      <c r="N781" s="4">
        <v>31.497299999999999</v>
      </c>
      <c r="O781" s="4">
        <v>5.1344000000000003</v>
      </c>
      <c r="P781" s="4">
        <v>36.6</v>
      </c>
      <c r="Q781" s="4">
        <v>23.767499999999998</v>
      </c>
      <c r="R781" s="4">
        <v>3.8742999999999999</v>
      </c>
      <c r="S781" s="4">
        <v>27.6</v>
      </c>
      <c r="T781" s="4">
        <v>388.38080000000002</v>
      </c>
      <c r="W781" s="4">
        <v>0</v>
      </c>
      <c r="X781" s="4">
        <v>15.3414</v>
      </c>
      <c r="Y781" s="4">
        <v>13.9</v>
      </c>
      <c r="Z781" s="4">
        <v>833</v>
      </c>
      <c r="AA781" s="4">
        <v>865</v>
      </c>
      <c r="AB781" s="4">
        <v>809</v>
      </c>
      <c r="AC781" s="4">
        <v>50</v>
      </c>
      <c r="AD781" s="4">
        <v>5.8</v>
      </c>
      <c r="AE781" s="4">
        <v>0.13</v>
      </c>
      <c r="AF781" s="4">
        <v>990</v>
      </c>
      <c r="AG781" s="4">
        <v>-11</v>
      </c>
      <c r="AH781" s="4">
        <v>7</v>
      </c>
      <c r="AI781" s="4">
        <v>28</v>
      </c>
      <c r="AJ781" s="4">
        <v>190</v>
      </c>
      <c r="AK781" s="4">
        <v>139</v>
      </c>
      <c r="AL781" s="4">
        <v>1.6</v>
      </c>
      <c r="AM781" s="4">
        <v>195</v>
      </c>
      <c r="AN781" s="4" t="s">
        <v>155</v>
      </c>
      <c r="AO781" s="4">
        <v>2</v>
      </c>
      <c r="AP781" s="4">
        <v>0.92495370370370367</v>
      </c>
      <c r="AQ781" s="4">
        <v>47.159309999999998</v>
      </c>
      <c r="AR781" s="4">
        <v>-88.489773</v>
      </c>
      <c r="AS781" s="4">
        <v>311.60000000000002</v>
      </c>
      <c r="AT781" s="4">
        <v>0</v>
      </c>
      <c r="AU781" s="4">
        <v>12</v>
      </c>
      <c r="AV781" s="4">
        <v>10</v>
      </c>
      <c r="AW781" s="4" t="s">
        <v>236</v>
      </c>
      <c r="AX781" s="4">
        <v>1</v>
      </c>
      <c r="AY781" s="4">
        <v>1.6</v>
      </c>
      <c r="AZ781" s="4">
        <v>1.9</v>
      </c>
      <c r="BA781" s="4">
        <v>14.023</v>
      </c>
      <c r="BB781" s="4">
        <v>116.73</v>
      </c>
      <c r="BC781" s="4">
        <v>8.32</v>
      </c>
      <c r="BD781" s="4">
        <v>1.278</v>
      </c>
      <c r="BE781" s="4">
        <v>2952.3939999999998</v>
      </c>
      <c r="BF781" s="4">
        <v>46.499000000000002</v>
      </c>
      <c r="BG781" s="4">
        <v>6.0209999999999999</v>
      </c>
      <c r="BH781" s="4">
        <v>0.98199999999999998</v>
      </c>
      <c r="BI781" s="4">
        <v>7.0030000000000001</v>
      </c>
      <c r="BJ781" s="4">
        <v>4.5439999999999996</v>
      </c>
      <c r="BK781" s="4">
        <v>0.74099999999999999</v>
      </c>
      <c r="BL781" s="4">
        <v>5.2839999999999998</v>
      </c>
      <c r="BM781" s="4">
        <v>23.445799999999998</v>
      </c>
      <c r="BQ781" s="4">
        <v>20363.400000000001</v>
      </c>
      <c r="BR781" s="4">
        <v>-1.8979999999999999E-3</v>
      </c>
      <c r="BS781" s="4">
        <v>-5</v>
      </c>
      <c r="BT781" s="4">
        <v>5.1204E-2</v>
      </c>
      <c r="BU781" s="4">
        <v>-4.6382E-2</v>
      </c>
      <c r="BV781" s="4">
        <v>1.034321</v>
      </c>
    </row>
    <row r="782" spans="1:74" x14ac:dyDescent="0.25">
      <c r="A782" s="2">
        <v>42068</v>
      </c>
      <c r="B782" s="3">
        <v>8.2638888888888883E-3</v>
      </c>
      <c r="C782" s="4">
        <v>1.5329999999999999</v>
      </c>
      <c r="D782" s="4">
        <v>3.7100000000000001E-2</v>
      </c>
      <c r="E782" s="4">
        <v>370.624458</v>
      </c>
      <c r="F782" s="4">
        <v>31.9</v>
      </c>
      <c r="G782" s="4">
        <v>5.2</v>
      </c>
      <c r="H782" s="4">
        <v>364.8</v>
      </c>
      <c r="J782" s="4">
        <v>15.79</v>
      </c>
      <c r="K782" s="4">
        <v>0.98850000000000005</v>
      </c>
      <c r="L782" s="4">
        <v>1.5148999999999999</v>
      </c>
      <c r="M782" s="4">
        <v>3.6600000000000001E-2</v>
      </c>
      <c r="N782" s="4">
        <v>31.533200000000001</v>
      </c>
      <c r="O782" s="4">
        <v>5.1402000000000001</v>
      </c>
      <c r="P782" s="4">
        <v>36.700000000000003</v>
      </c>
      <c r="Q782" s="4">
        <v>23.794599999999999</v>
      </c>
      <c r="R782" s="4">
        <v>3.8786999999999998</v>
      </c>
      <c r="S782" s="4">
        <v>27.7</v>
      </c>
      <c r="T782" s="4">
        <v>364.82310000000001</v>
      </c>
      <c r="W782" s="4">
        <v>0</v>
      </c>
      <c r="X782" s="4">
        <v>15.6134</v>
      </c>
      <c r="Y782" s="4">
        <v>14.1</v>
      </c>
      <c r="Z782" s="4">
        <v>832</v>
      </c>
      <c r="AA782" s="4">
        <v>865</v>
      </c>
      <c r="AB782" s="4">
        <v>809</v>
      </c>
      <c r="AC782" s="4">
        <v>50</v>
      </c>
      <c r="AD782" s="4">
        <v>5.8</v>
      </c>
      <c r="AE782" s="4">
        <v>0.13</v>
      </c>
      <c r="AF782" s="4">
        <v>990</v>
      </c>
      <c r="AG782" s="4">
        <v>-11</v>
      </c>
      <c r="AH782" s="4">
        <v>7</v>
      </c>
      <c r="AI782" s="4">
        <v>28</v>
      </c>
      <c r="AJ782" s="4">
        <v>190</v>
      </c>
      <c r="AK782" s="4">
        <v>139</v>
      </c>
      <c r="AL782" s="4">
        <v>1.8</v>
      </c>
      <c r="AM782" s="4">
        <v>195</v>
      </c>
      <c r="AN782" s="4" t="s">
        <v>155</v>
      </c>
      <c r="AO782" s="4">
        <v>2</v>
      </c>
      <c r="AP782" s="4">
        <v>0.92496527777777782</v>
      </c>
      <c r="AQ782" s="4">
        <v>47.159309999999998</v>
      </c>
      <c r="AR782" s="4">
        <v>-88.489772000000002</v>
      </c>
      <c r="AS782" s="4">
        <v>311.7</v>
      </c>
      <c r="AT782" s="4">
        <v>0</v>
      </c>
      <c r="AU782" s="4">
        <v>12</v>
      </c>
      <c r="AV782" s="4">
        <v>10</v>
      </c>
      <c r="AW782" s="4" t="s">
        <v>251</v>
      </c>
      <c r="AX782" s="4">
        <v>0.94355599999999995</v>
      </c>
      <c r="AY782" s="4">
        <v>1.5435559999999999</v>
      </c>
      <c r="AZ782" s="4">
        <v>1.843556</v>
      </c>
      <c r="BA782" s="4">
        <v>14.023</v>
      </c>
      <c r="BB782" s="4">
        <v>124.76</v>
      </c>
      <c r="BC782" s="4">
        <v>8.9</v>
      </c>
      <c r="BD782" s="4">
        <v>1.163</v>
      </c>
      <c r="BE782" s="4">
        <v>2958.6439999999998</v>
      </c>
      <c r="BF782" s="4">
        <v>45.539000000000001</v>
      </c>
      <c r="BG782" s="4">
        <v>6.4489999999999998</v>
      </c>
      <c r="BH782" s="4">
        <v>1.0509999999999999</v>
      </c>
      <c r="BI782" s="4">
        <v>7.5</v>
      </c>
      <c r="BJ782" s="4">
        <v>4.8659999999999997</v>
      </c>
      <c r="BK782" s="4">
        <v>0.79300000000000004</v>
      </c>
      <c r="BL782" s="4">
        <v>5.66</v>
      </c>
      <c r="BM782" s="4">
        <v>23.561299999999999</v>
      </c>
      <c r="BQ782" s="4">
        <v>22171.333999999999</v>
      </c>
      <c r="BR782" s="4">
        <v>-1.1019999999999999E-3</v>
      </c>
      <c r="BS782" s="4">
        <v>-5</v>
      </c>
      <c r="BT782" s="4">
        <v>5.2898000000000001E-2</v>
      </c>
      <c r="BU782" s="4">
        <v>-2.6931E-2</v>
      </c>
      <c r="BV782" s="4">
        <v>1.06854</v>
      </c>
    </row>
    <row r="783" spans="1:74" x14ac:dyDescent="0.25">
      <c r="A783" s="2">
        <v>42068</v>
      </c>
      <c r="B783" s="3">
        <v>8.2754629629629619E-3</v>
      </c>
      <c r="C783" s="4">
        <v>1.43</v>
      </c>
      <c r="D783" s="4">
        <v>3.3099999999999997E-2</v>
      </c>
      <c r="E783" s="4">
        <v>330.65705100000002</v>
      </c>
      <c r="F783" s="4">
        <v>31.9</v>
      </c>
      <c r="G783" s="4">
        <v>5.2</v>
      </c>
      <c r="H783" s="4">
        <v>331.9</v>
      </c>
      <c r="J783" s="4">
        <v>15.94</v>
      </c>
      <c r="K783" s="4">
        <v>0.98950000000000005</v>
      </c>
      <c r="L783" s="4">
        <v>1.415</v>
      </c>
      <c r="M783" s="4">
        <v>3.27E-2</v>
      </c>
      <c r="N783" s="4">
        <v>31.566400000000002</v>
      </c>
      <c r="O783" s="4">
        <v>5.1456</v>
      </c>
      <c r="P783" s="4">
        <v>36.700000000000003</v>
      </c>
      <c r="Q783" s="4">
        <v>23.819600000000001</v>
      </c>
      <c r="R783" s="4">
        <v>3.8828</v>
      </c>
      <c r="S783" s="4">
        <v>27.7</v>
      </c>
      <c r="T783" s="4">
        <v>331.90249999999997</v>
      </c>
      <c r="W783" s="4">
        <v>0</v>
      </c>
      <c r="X783" s="4">
        <v>15.7737</v>
      </c>
      <c r="Y783" s="4">
        <v>13.9</v>
      </c>
      <c r="Z783" s="4">
        <v>833</v>
      </c>
      <c r="AA783" s="4">
        <v>866</v>
      </c>
      <c r="AB783" s="4">
        <v>811</v>
      </c>
      <c r="AC783" s="4">
        <v>50</v>
      </c>
      <c r="AD783" s="4">
        <v>5.8</v>
      </c>
      <c r="AE783" s="4">
        <v>0.13</v>
      </c>
      <c r="AF783" s="4">
        <v>990</v>
      </c>
      <c r="AG783" s="4">
        <v>-11</v>
      </c>
      <c r="AH783" s="4">
        <v>7</v>
      </c>
      <c r="AI783" s="4">
        <v>28</v>
      </c>
      <c r="AJ783" s="4">
        <v>190</v>
      </c>
      <c r="AK783" s="4">
        <v>139</v>
      </c>
      <c r="AL783" s="4">
        <v>1.7</v>
      </c>
      <c r="AM783" s="4">
        <v>195</v>
      </c>
      <c r="AN783" s="4" t="s">
        <v>155</v>
      </c>
      <c r="AO783" s="4">
        <v>2</v>
      </c>
      <c r="AP783" s="4">
        <v>0.92497685185185186</v>
      </c>
      <c r="AQ783" s="4">
        <v>47.159309999999998</v>
      </c>
      <c r="AR783" s="4">
        <v>-88.489772000000002</v>
      </c>
      <c r="AS783" s="4">
        <v>311.7</v>
      </c>
      <c r="AT783" s="4">
        <v>0</v>
      </c>
      <c r="AU783" s="4">
        <v>12</v>
      </c>
      <c r="AV783" s="4">
        <v>10</v>
      </c>
      <c r="AW783" s="4" t="s">
        <v>251</v>
      </c>
      <c r="AX783" s="4">
        <v>0.9</v>
      </c>
      <c r="AY783" s="4">
        <v>1.5</v>
      </c>
      <c r="AZ783" s="4">
        <v>1.8</v>
      </c>
      <c r="BA783" s="4">
        <v>14.023</v>
      </c>
      <c r="BB783" s="4">
        <v>133.87</v>
      </c>
      <c r="BC783" s="4">
        <v>9.5500000000000007</v>
      </c>
      <c r="BD783" s="4">
        <v>1.0569999999999999</v>
      </c>
      <c r="BE783" s="4">
        <v>2968.951</v>
      </c>
      <c r="BF783" s="4">
        <v>43.695999999999998</v>
      </c>
      <c r="BG783" s="4">
        <v>6.9359999999999999</v>
      </c>
      <c r="BH783" s="4">
        <v>1.131</v>
      </c>
      <c r="BI783" s="4">
        <v>8.0670000000000002</v>
      </c>
      <c r="BJ783" s="4">
        <v>5.234</v>
      </c>
      <c r="BK783" s="4">
        <v>0.85299999999999998</v>
      </c>
      <c r="BL783" s="4">
        <v>6.0869999999999997</v>
      </c>
      <c r="BM783" s="4">
        <v>23.029699999999998</v>
      </c>
      <c r="BQ783" s="4">
        <v>24065.125</v>
      </c>
      <c r="BR783" s="4">
        <v>-2E-3</v>
      </c>
      <c r="BS783" s="4">
        <v>-5</v>
      </c>
      <c r="BT783" s="4">
        <v>5.1999999999999998E-2</v>
      </c>
      <c r="BU783" s="4">
        <v>-4.8875000000000002E-2</v>
      </c>
      <c r="BV783" s="4">
        <v>1.0504</v>
      </c>
    </row>
    <row r="784" spans="1:74" x14ac:dyDescent="0.25">
      <c r="A784" s="2">
        <v>42068</v>
      </c>
      <c r="B784" s="3">
        <v>8.2870370370370372E-3</v>
      </c>
      <c r="C784" s="4">
        <v>1.343</v>
      </c>
      <c r="D784" s="4">
        <v>3.2599999999999997E-2</v>
      </c>
      <c r="E784" s="4">
        <v>326.31669499999998</v>
      </c>
      <c r="F784" s="4">
        <v>31.9</v>
      </c>
      <c r="G784" s="4">
        <v>5.2</v>
      </c>
      <c r="H784" s="4">
        <v>359.2</v>
      </c>
      <c r="J784" s="4">
        <v>16.190000000000001</v>
      </c>
      <c r="K784" s="4">
        <v>0.99039999999999995</v>
      </c>
      <c r="L784" s="4">
        <v>1.3305</v>
      </c>
      <c r="M784" s="4">
        <v>3.2300000000000002E-2</v>
      </c>
      <c r="N784" s="4">
        <v>31.5932</v>
      </c>
      <c r="O784" s="4">
        <v>5.15</v>
      </c>
      <c r="P784" s="4">
        <v>36.700000000000003</v>
      </c>
      <c r="Q784" s="4">
        <v>23.8398</v>
      </c>
      <c r="R784" s="4">
        <v>3.8860999999999999</v>
      </c>
      <c r="S784" s="4">
        <v>27.7</v>
      </c>
      <c r="T784" s="4">
        <v>359.19880000000001</v>
      </c>
      <c r="W784" s="4">
        <v>0</v>
      </c>
      <c r="X784" s="4">
        <v>16.038799999999998</v>
      </c>
      <c r="Y784" s="4">
        <v>14</v>
      </c>
      <c r="Z784" s="4">
        <v>833</v>
      </c>
      <c r="AA784" s="4">
        <v>864</v>
      </c>
      <c r="AB784" s="4">
        <v>811</v>
      </c>
      <c r="AC784" s="4">
        <v>50</v>
      </c>
      <c r="AD784" s="4">
        <v>5.8</v>
      </c>
      <c r="AE784" s="4">
        <v>0.13</v>
      </c>
      <c r="AF784" s="4">
        <v>990</v>
      </c>
      <c r="AG784" s="4">
        <v>-11</v>
      </c>
      <c r="AH784" s="4">
        <v>7</v>
      </c>
      <c r="AI784" s="4">
        <v>28</v>
      </c>
      <c r="AJ784" s="4">
        <v>190</v>
      </c>
      <c r="AK784" s="4">
        <v>139</v>
      </c>
      <c r="AL784" s="4">
        <v>1.8</v>
      </c>
      <c r="AM784" s="4">
        <v>195</v>
      </c>
      <c r="AN784" s="4" t="s">
        <v>155</v>
      </c>
      <c r="AO784" s="4">
        <v>2</v>
      </c>
      <c r="AP784" s="4">
        <v>0.92498842592592589</v>
      </c>
      <c r="AQ784" s="4">
        <v>47.159309999999998</v>
      </c>
      <c r="AR784" s="4">
        <v>-88.489772000000002</v>
      </c>
      <c r="AS784" s="4">
        <v>311.8</v>
      </c>
      <c r="AT784" s="4">
        <v>0</v>
      </c>
      <c r="AU784" s="4">
        <v>12</v>
      </c>
      <c r="AV784" s="4">
        <v>10</v>
      </c>
      <c r="AW784" s="4" t="s">
        <v>251</v>
      </c>
      <c r="AX784" s="4">
        <v>0.9</v>
      </c>
      <c r="AY784" s="4">
        <v>1.5</v>
      </c>
      <c r="AZ784" s="4">
        <v>1.8</v>
      </c>
      <c r="BA784" s="4">
        <v>14.023</v>
      </c>
      <c r="BB784" s="4">
        <v>141.79</v>
      </c>
      <c r="BC784" s="4">
        <v>10.11</v>
      </c>
      <c r="BD784" s="4">
        <v>0.97099999999999997</v>
      </c>
      <c r="BE784" s="4">
        <v>2960.4760000000001</v>
      </c>
      <c r="BF784" s="4">
        <v>45.77</v>
      </c>
      <c r="BG784" s="4">
        <v>7.3620000000000001</v>
      </c>
      <c r="BH784" s="4">
        <v>1.2</v>
      </c>
      <c r="BI784" s="4">
        <v>8.5619999999999994</v>
      </c>
      <c r="BJ784" s="4">
        <v>5.5549999999999997</v>
      </c>
      <c r="BK784" s="4">
        <v>0.90600000000000003</v>
      </c>
      <c r="BL784" s="4">
        <v>6.4610000000000003</v>
      </c>
      <c r="BM784" s="4">
        <v>26.431000000000001</v>
      </c>
      <c r="BQ784" s="4">
        <v>25949.513999999999</v>
      </c>
      <c r="BR784" s="4">
        <v>-1.8979999999999999E-3</v>
      </c>
      <c r="BS784" s="4">
        <v>-5</v>
      </c>
      <c r="BT784" s="4">
        <v>5.1999999999999998E-2</v>
      </c>
      <c r="BU784" s="4">
        <v>-4.6382E-2</v>
      </c>
      <c r="BV784" s="4">
        <v>1.0504</v>
      </c>
    </row>
    <row r="785" spans="1:74" x14ac:dyDescent="0.25">
      <c r="A785" s="2">
        <v>42068</v>
      </c>
      <c r="B785" s="3">
        <v>8.2986111111111108E-3</v>
      </c>
      <c r="C785" s="4">
        <v>1.296</v>
      </c>
      <c r="D785" s="4">
        <v>3.2000000000000001E-2</v>
      </c>
      <c r="E785" s="4">
        <v>320.41876000000002</v>
      </c>
      <c r="F785" s="4">
        <v>31.9</v>
      </c>
      <c r="G785" s="4">
        <v>5.2</v>
      </c>
      <c r="H785" s="4">
        <v>313.10000000000002</v>
      </c>
      <c r="J785" s="4">
        <v>16.399999999999999</v>
      </c>
      <c r="K785" s="4">
        <v>0.9909</v>
      </c>
      <c r="L785" s="4">
        <v>1.2837000000000001</v>
      </c>
      <c r="M785" s="4">
        <v>3.1699999999999999E-2</v>
      </c>
      <c r="N785" s="4">
        <v>31.608599999999999</v>
      </c>
      <c r="O785" s="4">
        <v>5.1524999999999999</v>
      </c>
      <c r="P785" s="4">
        <v>36.799999999999997</v>
      </c>
      <c r="Q785" s="4">
        <v>23.851500000000001</v>
      </c>
      <c r="R785" s="4">
        <v>3.8879999999999999</v>
      </c>
      <c r="S785" s="4">
        <v>27.7</v>
      </c>
      <c r="T785" s="4">
        <v>313.12509999999997</v>
      </c>
      <c r="W785" s="4">
        <v>0</v>
      </c>
      <c r="X785" s="4">
        <v>16.2502</v>
      </c>
      <c r="Y785" s="4">
        <v>14</v>
      </c>
      <c r="Z785" s="4">
        <v>833</v>
      </c>
      <c r="AA785" s="4">
        <v>863</v>
      </c>
      <c r="AB785" s="4">
        <v>809</v>
      </c>
      <c r="AC785" s="4">
        <v>50</v>
      </c>
      <c r="AD785" s="4">
        <v>5.8</v>
      </c>
      <c r="AE785" s="4">
        <v>0.13</v>
      </c>
      <c r="AF785" s="4">
        <v>990</v>
      </c>
      <c r="AG785" s="4">
        <v>-11</v>
      </c>
      <c r="AH785" s="4">
        <v>7</v>
      </c>
      <c r="AI785" s="4">
        <v>28</v>
      </c>
      <c r="AJ785" s="4">
        <v>190</v>
      </c>
      <c r="AK785" s="4">
        <v>139</v>
      </c>
      <c r="AL785" s="4">
        <v>1.7</v>
      </c>
      <c r="AM785" s="4">
        <v>195</v>
      </c>
      <c r="AN785" s="4" t="s">
        <v>155</v>
      </c>
      <c r="AO785" s="4">
        <v>2</v>
      </c>
      <c r="AP785" s="4">
        <v>0.92499999999999993</v>
      </c>
      <c r="AQ785" s="4">
        <v>47.159309999999998</v>
      </c>
      <c r="AR785" s="4">
        <v>-88.489772000000002</v>
      </c>
      <c r="AS785" s="4">
        <v>311.89999999999998</v>
      </c>
      <c r="AT785" s="4">
        <v>0</v>
      </c>
      <c r="AU785" s="4">
        <v>12</v>
      </c>
      <c r="AV785" s="4">
        <v>10</v>
      </c>
      <c r="AW785" s="4" t="s">
        <v>251</v>
      </c>
      <c r="AX785" s="4">
        <v>0.9</v>
      </c>
      <c r="AY785" s="4">
        <v>1.387</v>
      </c>
      <c r="AZ785" s="4">
        <v>1.6870000000000001</v>
      </c>
      <c r="BA785" s="4">
        <v>14.023</v>
      </c>
      <c r="BB785" s="4">
        <v>147.30000000000001</v>
      </c>
      <c r="BC785" s="4">
        <v>10.5</v>
      </c>
      <c r="BD785" s="4">
        <v>0.92200000000000004</v>
      </c>
      <c r="BE785" s="4">
        <v>2969.951</v>
      </c>
      <c r="BF785" s="4">
        <v>46.75</v>
      </c>
      <c r="BG785" s="4">
        <v>7.6580000000000004</v>
      </c>
      <c r="BH785" s="4">
        <v>1.248</v>
      </c>
      <c r="BI785" s="4">
        <v>8.9060000000000006</v>
      </c>
      <c r="BJ785" s="4">
        <v>5.7789999999999999</v>
      </c>
      <c r="BK785" s="4">
        <v>0.94199999999999995</v>
      </c>
      <c r="BL785" s="4">
        <v>6.7210000000000001</v>
      </c>
      <c r="BM785" s="4">
        <v>23.9559</v>
      </c>
      <c r="BQ785" s="4">
        <v>27335.807000000001</v>
      </c>
      <c r="BR785" s="4">
        <v>-1.204E-3</v>
      </c>
      <c r="BS785" s="4">
        <v>-5</v>
      </c>
      <c r="BT785" s="4">
        <v>5.2102000000000002E-2</v>
      </c>
      <c r="BU785" s="4">
        <v>-2.9423000000000001E-2</v>
      </c>
      <c r="BV785" s="4">
        <v>1.05246</v>
      </c>
    </row>
    <row r="786" spans="1:74" x14ac:dyDescent="0.25">
      <c r="A786" s="2">
        <v>42068</v>
      </c>
      <c r="B786" s="3">
        <v>8.3101851851851861E-3</v>
      </c>
      <c r="C786" s="4">
        <v>1.262</v>
      </c>
      <c r="D786" s="4">
        <v>3.0700000000000002E-2</v>
      </c>
      <c r="E786" s="4">
        <v>306.96141499999999</v>
      </c>
      <c r="F786" s="4">
        <v>31.5</v>
      </c>
      <c r="G786" s="4">
        <v>5.2</v>
      </c>
      <c r="H786" s="4">
        <v>317.8</v>
      </c>
      <c r="J786" s="4">
        <v>16.579999999999998</v>
      </c>
      <c r="K786" s="4">
        <v>0.99119999999999997</v>
      </c>
      <c r="L786" s="4">
        <v>1.2511000000000001</v>
      </c>
      <c r="M786" s="4">
        <v>3.04E-2</v>
      </c>
      <c r="N786" s="4">
        <v>31.2239</v>
      </c>
      <c r="O786" s="4">
        <v>5.1540999999999997</v>
      </c>
      <c r="P786" s="4">
        <v>36.4</v>
      </c>
      <c r="Q786" s="4">
        <v>23.560099999999998</v>
      </c>
      <c r="R786" s="4">
        <v>3.8891</v>
      </c>
      <c r="S786" s="4">
        <v>27.4</v>
      </c>
      <c r="T786" s="4">
        <v>317.7679</v>
      </c>
      <c r="W786" s="4">
        <v>0</v>
      </c>
      <c r="X786" s="4">
        <v>16.438600000000001</v>
      </c>
      <c r="Y786" s="4">
        <v>13.9</v>
      </c>
      <c r="Z786" s="4">
        <v>833</v>
      </c>
      <c r="AA786" s="4">
        <v>864</v>
      </c>
      <c r="AB786" s="4">
        <v>810</v>
      </c>
      <c r="AC786" s="4">
        <v>49.9</v>
      </c>
      <c r="AD786" s="4">
        <v>5.79</v>
      </c>
      <c r="AE786" s="4">
        <v>0.13</v>
      </c>
      <c r="AF786" s="4">
        <v>990</v>
      </c>
      <c r="AG786" s="4">
        <v>-11</v>
      </c>
      <c r="AH786" s="4">
        <v>7</v>
      </c>
      <c r="AI786" s="4">
        <v>28</v>
      </c>
      <c r="AJ786" s="4">
        <v>190</v>
      </c>
      <c r="AK786" s="4">
        <v>139</v>
      </c>
      <c r="AL786" s="4">
        <v>1.6</v>
      </c>
      <c r="AM786" s="4">
        <v>195</v>
      </c>
      <c r="AN786" s="4" t="s">
        <v>155</v>
      </c>
      <c r="AO786" s="4">
        <v>2</v>
      </c>
      <c r="AP786" s="4">
        <v>0.92499999999999993</v>
      </c>
      <c r="AQ786" s="4">
        <v>47.159309999999998</v>
      </c>
      <c r="AR786" s="4">
        <v>-88.489772000000002</v>
      </c>
      <c r="AS786" s="4">
        <v>311.89999999999998</v>
      </c>
      <c r="AT786" s="4">
        <v>0</v>
      </c>
      <c r="AU786" s="4">
        <v>12</v>
      </c>
      <c r="AV786" s="4">
        <v>10</v>
      </c>
      <c r="AW786" s="4" t="s">
        <v>251</v>
      </c>
      <c r="AX786" s="4">
        <v>0.95644399999999996</v>
      </c>
      <c r="AY786" s="4">
        <v>1.4693309999999999</v>
      </c>
      <c r="AZ786" s="4">
        <v>1.769331</v>
      </c>
      <c r="BA786" s="4">
        <v>14.023</v>
      </c>
      <c r="BB786" s="4">
        <v>151.08000000000001</v>
      </c>
      <c r="BC786" s="4">
        <v>10.77</v>
      </c>
      <c r="BD786" s="4">
        <v>0.89</v>
      </c>
      <c r="BE786" s="4">
        <v>2970.585</v>
      </c>
      <c r="BF786" s="4">
        <v>45.978999999999999</v>
      </c>
      <c r="BG786" s="4">
        <v>7.7640000000000002</v>
      </c>
      <c r="BH786" s="4">
        <v>1.282</v>
      </c>
      <c r="BI786" s="4">
        <v>9.0449999999999999</v>
      </c>
      <c r="BJ786" s="4">
        <v>5.8579999999999997</v>
      </c>
      <c r="BK786" s="4">
        <v>0.96699999999999997</v>
      </c>
      <c r="BL786" s="4">
        <v>6.8250000000000002</v>
      </c>
      <c r="BM786" s="4">
        <v>24.950600000000001</v>
      </c>
      <c r="BQ786" s="4">
        <v>28380.170999999998</v>
      </c>
      <c r="BR786" s="4">
        <v>-2.7959999999999999E-3</v>
      </c>
      <c r="BS786" s="4">
        <v>-5</v>
      </c>
      <c r="BT786" s="4">
        <v>5.2999999999999999E-2</v>
      </c>
      <c r="BU786" s="4">
        <v>-6.8328E-2</v>
      </c>
      <c r="BV786" s="4">
        <v>1.0706</v>
      </c>
    </row>
    <row r="787" spans="1:74" x14ac:dyDescent="0.25">
      <c r="A787" s="2">
        <v>42068</v>
      </c>
      <c r="B787" s="3">
        <v>8.3217592592592596E-3</v>
      </c>
      <c r="C787" s="4">
        <v>1.198</v>
      </c>
      <c r="D787" s="4">
        <v>2.9499999999999998E-2</v>
      </c>
      <c r="E787" s="4">
        <v>295.35125799999997</v>
      </c>
      <c r="F787" s="4">
        <v>30.8</v>
      </c>
      <c r="G787" s="4">
        <v>5.2</v>
      </c>
      <c r="H787" s="4">
        <v>322.89999999999998</v>
      </c>
      <c r="J787" s="4">
        <v>16.829999999999998</v>
      </c>
      <c r="K787" s="4">
        <v>0.9919</v>
      </c>
      <c r="L787" s="4">
        <v>1.1879999999999999</v>
      </c>
      <c r="M787" s="4">
        <v>2.93E-2</v>
      </c>
      <c r="N787" s="4">
        <v>30.549800000000001</v>
      </c>
      <c r="O787" s="4">
        <v>5.1577000000000002</v>
      </c>
      <c r="P787" s="4">
        <v>35.700000000000003</v>
      </c>
      <c r="Q787" s="4">
        <v>23.042999999999999</v>
      </c>
      <c r="R787" s="4">
        <v>3.8902999999999999</v>
      </c>
      <c r="S787" s="4">
        <v>26.9</v>
      </c>
      <c r="T787" s="4">
        <v>322.91890000000001</v>
      </c>
      <c r="W787" s="4">
        <v>0</v>
      </c>
      <c r="X787" s="4">
        <v>16.696400000000001</v>
      </c>
      <c r="Y787" s="4">
        <v>14</v>
      </c>
      <c r="Z787" s="4">
        <v>833</v>
      </c>
      <c r="AA787" s="4">
        <v>865</v>
      </c>
      <c r="AB787" s="4">
        <v>810</v>
      </c>
      <c r="AC787" s="4">
        <v>49</v>
      </c>
      <c r="AD787" s="4">
        <v>5.69</v>
      </c>
      <c r="AE787" s="4">
        <v>0.13</v>
      </c>
      <c r="AF787" s="4">
        <v>990</v>
      </c>
      <c r="AG787" s="4">
        <v>-11</v>
      </c>
      <c r="AH787" s="4">
        <v>7</v>
      </c>
      <c r="AI787" s="4">
        <v>28</v>
      </c>
      <c r="AJ787" s="4">
        <v>190</v>
      </c>
      <c r="AK787" s="4">
        <v>139.1</v>
      </c>
      <c r="AL787" s="4">
        <v>1.7</v>
      </c>
      <c r="AM787" s="4">
        <v>195</v>
      </c>
      <c r="AN787" s="4" t="s">
        <v>155</v>
      </c>
      <c r="AO787" s="4">
        <v>2</v>
      </c>
      <c r="AP787" s="4">
        <v>0.92502314814814823</v>
      </c>
      <c r="AQ787" s="4">
        <v>47.159309</v>
      </c>
      <c r="AR787" s="4">
        <v>-88.489771000000005</v>
      </c>
      <c r="AS787" s="4">
        <v>311.8</v>
      </c>
      <c r="AT787" s="4">
        <v>0</v>
      </c>
      <c r="AU787" s="4">
        <v>12</v>
      </c>
      <c r="AV787" s="4">
        <v>10</v>
      </c>
      <c r="AW787" s="4" t="s">
        <v>251</v>
      </c>
      <c r="AX787" s="4">
        <v>1</v>
      </c>
      <c r="AY787" s="4">
        <v>1.6</v>
      </c>
      <c r="AZ787" s="4">
        <v>1.9</v>
      </c>
      <c r="BA787" s="4">
        <v>14.023</v>
      </c>
      <c r="BB787" s="4">
        <v>158.84</v>
      </c>
      <c r="BC787" s="4">
        <v>11.33</v>
      </c>
      <c r="BD787" s="4">
        <v>0.82099999999999995</v>
      </c>
      <c r="BE787" s="4">
        <v>2969.3429999999998</v>
      </c>
      <c r="BF787" s="4">
        <v>46.603000000000002</v>
      </c>
      <c r="BG787" s="4">
        <v>7.9960000000000004</v>
      </c>
      <c r="BH787" s="4">
        <v>1.35</v>
      </c>
      <c r="BI787" s="4">
        <v>9.3460000000000001</v>
      </c>
      <c r="BJ787" s="4">
        <v>6.0309999999999997</v>
      </c>
      <c r="BK787" s="4">
        <v>1.018</v>
      </c>
      <c r="BL787" s="4">
        <v>7.05</v>
      </c>
      <c r="BM787" s="4">
        <v>26.6906</v>
      </c>
      <c r="BQ787" s="4">
        <v>30343.651999999998</v>
      </c>
      <c r="BR787" s="4">
        <v>-1.2030000000000001E-3</v>
      </c>
      <c r="BS787" s="4">
        <v>-5</v>
      </c>
      <c r="BT787" s="4">
        <v>5.2999999999999999E-2</v>
      </c>
      <c r="BU787" s="4">
        <v>-2.9394E-2</v>
      </c>
      <c r="BV787" s="4">
        <v>1.0706</v>
      </c>
    </row>
    <row r="788" spans="1:74" x14ac:dyDescent="0.25">
      <c r="A788" s="2">
        <v>42068</v>
      </c>
      <c r="B788" s="3">
        <v>8.3333333333333332E-3</v>
      </c>
      <c r="C788" s="4">
        <v>1.1419999999999999</v>
      </c>
      <c r="D788" s="4">
        <v>2.6100000000000002E-2</v>
      </c>
      <c r="E788" s="4">
        <v>260.65915000000001</v>
      </c>
      <c r="F788" s="4">
        <v>30.7</v>
      </c>
      <c r="G788" s="4">
        <v>5.2</v>
      </c>
      <c r="H788" s="4">
        <v>281.60000000000002</v>
      </c>
      <c r="J788" s="4">
        <v>16.989999999999998</v>
      </c>
      <c r="K788" s="4">
        <v>0.99239999999999995</v>
      </c>
      <c r="L788" s="4">
        <v>1.1335999999999999</v>
      </c>
      <c r="M788" s="4">
        <v>2.5899999999999999E-2</v>
      </c>
      <c r="N788" s="4">
        <v>30.468800000000002</v>
      </c>
      <c r="O788" s="4">
        <v>5.1607000000000003</v>
      </c>
      <c r="P788" s="4">
        <v>35.6</v>
      </c>
      <c r="Q788" s="4">
        <v>22.9819</v>
      </c>
      <c r="R788" s="4">
        <v>3.8925999999999998</v>
      </c>
      <c r="S788" s="4">
        <v>26.9</v>
      </c>
      <c r="T788" s="4">
        <v>281.56920000000002</v>
      </c>
      <c r="W788" s="4">
        <v>0</v>
      </c>
      <c r="X788" s="4">
        <v>16.866399999999999</v>
      </c>
      <c r="Y788" s="4">
        <v>13.9</v>
      </c>
      <c r="Z788" s="4">
        <v>833</v>
      </c>
      <c r="AA788" s="4">
        <v>865</v>
      </c>
      <c r="AB788" s="4">
        <v>810</v>
      </c>
      <c r="AC788" s="4">
        <v>49</v>
      </c>
      <c r="AD788" s="4">
        <v>5.69</v>
      </c>
      <c r="AE788" s="4">
        <v>0.13</v>
      </c>
      <c r="AF788" s="4">
        <v>990</v>
      </c>
      <c r="AG788" s="4">
        <v>-11</v>
      </c>
      <c r="AH788" s="4">
        <v>7</v>
      </c>
      <c r="AI788" s="4">
        <v>28</v>
      </c>
      <c r="AJ788" s="4">
        <v>190</v>
      </c>
      <c r="AK788" s="4">
        <v>140</v>
      </c>
      <c r="AL788" s="4">
        <v>1.6</v>
      </c>
      <c r="AM788" s="4">
        <v>195</v>
      </c>
      <c r="AN788" s="4" t="s">
        <v>155</v>
      </c>
      <c r="AO788" s="4">
        <v>2</v>
      </c>
      <c r="AP788" s="4">
        <v>0.92503472222222216</v>
      </c>
      <c r="AQ788" s="4">
        <v>47.159308000000003</v>
      </c>
      <c r="AR788" s="4">
        <v>-88.489771000000005</v>
      </c>
      <c r="AS788" s="4">
        <v>311.7</v>
      </c>
      <c r="AT788" s="4">
        <v>0</v>
      </c>
      <c r="AU788" s="4">
        <v>12</v>
      </c>
      <c r="AV788" s="4">
        <v>10</v>
      </c>
      <c r="AW788" s="4" t="s">
        <v>251</v>
      </c>
      <c r="AX788" s="4">
        <v>1</v>
      </c>
      <c r="AY788" s="4">
        <v>1.543587</v>
      </c>
      <c r="AZ788" s="4">
        <v>1.9</v>
      </c>
      <c r="BA788" s="4">
        <v>14.023</v>
      </c>
      <c r="BB788" s="4">
        <v>167.19</v>
      </c>
      <c r="BC788" s="4">
        <v>11.92</v>
      </c>
      <c r="BD788" s="4">
        <v>0.76100000000000001</v>
      </c>
      <c r="BE788" s="4">
        <v>2986.34</v>
      </c>
      <c r="BF788" s="4">
        <v>43.375999999999998</v>
      </c>
      <c r="BG788" s="4">
        <v>8.4060000000000006</v>
      </c>
      <c r="BH788" s="4">
        <v>1.4239999999999999</v>
      </c>
      <c r="BI788" s="4">
        <v>9.83</v>
      </c>
      <c r="BJ788" s="4">
        <v>6.34</v>
      </c>
      <c r="BK788" s="4">
        <v>1.0740000000000001</v>
      </c>
      <c r="BL788" s="4">
        <v>7.4139999999999997</v>
      </c>
      <c r="BM788" s="4">
        <v>24.529900000000001</v>
      </c>
      <c r="BQ788" s="4">
        <v>32307.97</v>
      </c>
      <c r="BR788" s="4">
        <v>-2.807E-3</v>
      </c>
      <c r="BS788" s="4">
        <v>-5</v>
      </c>
      <c r="BT788" s="4">
        <v>5.2999999999999999E-2</v>
      </c>
      <c r="BU788" s="4">
        <v>-6.8593000000000001E-2</v>
      </c>
      <c r="BV788" s="4">
        <v>1.0706</v>
      </c>
    </row>
    <row r="789" spans="1:74" x14ac:dyDescent="0.25">
      <c r="A789" s="2">
        <v>42068</v>
      </c>
      <c r="B789" s="3">
        <v>8.3449074074074085E-3</v>
      </c>
      <c r="C789" s="4">
        <v>1.115</v>
      </c>
      <c r="D789" s="4">
        <v>2.5999999999999999E-2</v>
      </c>
      <c r="E789" s="4">
        <v>260</v>
      </c>
      <c r="F789" s="4">
        <v>30.7</v>
      </c>
      <c r="G789" s="4">
        <v>5.2</v>
      </c>
      <c r="H789" s="4">
        <v>308</v>
      </c>
      <c r="J789" s="4">
        <v>17.2</v>
      </c>
      <c r="K789" s="4">
        <v>0.99270000000000003</v>
      </c>
      <c r="L789" s="4">
        <v>1.1073</v>
      </c>
      <c r="M789" s="4">
        <v>2.58E-2</v>
      </c>
      <c r="N789" s="4">
        <v>30.476299999999998</v>
      </c>
      <c r="O789" s="4">
        <v>5.1620999999999997</v>
      </c>
      <c r="P789" s="4">
        <v>35.6</v>
      </c>
      <c r="Q789" s="4">
        <v>22.987500000000001</v>
      </c>
      <c r="R789" s="4">
        <v>3.8936999999999999</v>
      </c>
      <c r="S789" s="4">
        <v>26.9</v>
      </c>
      <c r="T789" s="4">
        <v>308.03910000000002</v>
      </c>
      <c r="W789" s="4">
        <v>0</v>
      </c>
      <c r="X789" s="4">
        <v>17.0746</v>
      </c>
      <c r="Y789" s="4">
        <v>14</v>
      </c>
      <c r="Z789" s="4">
        <v>832</v>
      </c>
      <c r="AA789" s="4">
        <v>865</v>
      </c>
      <c r="AB789" s="4">
        <v>810</v>
      </c>
      <c r="AC789" s="4">
        <v>49</v>
      </c>
      <c r="AD789" s="4">
        <v>5.69</v>
      </c>
      <c r="AE789" s="4">
        <v>0.13</v>
      </c>
      <c r="AF789" s="4">
        <v>990</v>
      </c>
      <c r="AG789" s="4">
        <v>-11</v>
      </c>
      <c r="AH789" s="4">
        <v>7</v>
      </c>
      <c r="AI789" s="4">
        <v>28</v>
      </c>
      <c r="AJ789" s="4">
        <v>190</v>
      </c>
      <c r="AK789" s="4">
        <v>140</v>
      </c>
      <c r="AL789" s="4">
        <v>1.7</v>
      </c>
      <c r="AM789" s="4">
        <v>195</v>
      </c>
      <c r="AN789" s="4" t="s">
        <v>155</v>
      </c>
      <c r="AO789" s="4">
        <v>2</v>
      </c>
      <c r="AP789" s="4">
        <v>0.92504629629629631</v>
      </c>
      <c r="AQ789" s="4">
        <v>47.159308000000003</v>
      </c>
      <c r="AR789" s="4">
        <v>-88.489772000000002</v>
      </c>
      <c r="AS789" s="4">
        <v>311.8</v>
      </c>
      <c r="AT789" s="4">
        <v>0</v>
      </c>
      <c r="AU789" s="4">
        <v>12</v>
      </c>
      <c r="AV789" s="4">
        <v>10</v>
      </c>
      <c r="AW789" s="4" t="s">
        <v>251</v>
      </c>
      <c r="AX789" s="4">
        <v>1</v>
      </c>
      <c r="AY789" s="4">
        <v>1.5</v>
      </c>
      <c r="AZ789" s="4">
        <v>1.9</v>
      </c>
      <c r="BA789" s="4">
        <v>14.023</v>
      </c>
      <c r="BB789" s="4">
        <v>170.62</v>
      </c>
      <c r="BC789" s="4">
        <v>12.17</v>
      </c>
      <c r="BD789" s="4">
        <v>0.73399999999999999</v>
      </c>
      <c r="BE789" s="4">
        <v>2978.5949999999998</v>
      </c>
      <c r="BF789" s="4">
        <v>44.191000000000003</v>
      </c>
      <c r="BG789" s="4">
        <v>8.5850000000000009</v>
      </c>
      <c r="BH789" s="4">
        <v>1.454</v>
      </c>
      <c r="BI789" s="4">
        <v>10.039999999999999</v>
      </c>
      <c r="BJ789" s="4">
        <v>6.476</v>
      </c>
      <c r="BK789" s="4">
        <v>1.097</v>
      </c>
      <c r="BL789" s="4">
        <v>7.5730000000000004</v>
      </c>
      <c r="BM789" s="4">
        <v>27.402200000000001</v>
      </c>
      <c r="BQ789" s="4">
        <v>33397.133999999998</v>
      </c>
      <c r="BR789" s="4">
        <v>-1E-3</v>
      </c>
      <c r="BS789" s="4">
        <v>-5</v>
      </c>
      <c r="BT789" s="4">
        <v>5.3102000000000003E-2</v>
      </c>
      <c r="BU789" s="4">
        <v>-2.4438000000000001E-2</v>
      </c>
      <c r="BV789" s="4">
        <v>1.0726599999999999</v>
      </c>
    </row>
    <row r="790" spans="1:74" x14ac:dyDescent="0.25">
      <c r="A790" s="2">
        <v>42068</v>
      </c>
      <c r="B790" s="3">
        <v>8.3564814814814804E-3</v>
      </c>
      <c r="C790" s="4">
        <v>1.0880000000000001</v>
      </c>
      <c r="D790" s="4">
        <v>2.35E-2</v>
      </c>
      <c r="E790" s="4">
        <v>234.72413800000001</v>
      </c>
      <c r="F790" s="4">
        <v>29.7</v>
      </c>
      <c r="G790" s="4">
        <v>5.2</v>
      </c>
      <c r="H790" s="4">
        <v>302.60000000000002</v>
      </c>
      <c r="J790" s="4">
        <v>17.39</v>
      </c>
      <c r="K790" s="4">
        <v>0.99299999999999999</v>
      </c>
      <c r="L790" s="4">
        <v>1.0802</v>
      </c>
      <c r="M790" s="4">
        <v>2.3300000000000001E-2</v>
      </c>
      <c r="N790" s="4">
        <v>29.494199999999999</v>
      </c>
      <c r="O790" s="4">
        <v>5.1637000000000004</v>
      </c>
      <c r="P790" s="4">
        <v>34.700000000000003</v>
      </c>
      <c r="Q790" s="4">
        <v>22.2468</v>
      </c>
      <c r="R790" s="4">
        <v>3.8948</v>
      </c>
      <c r="S790" s="4">
        <v>26.1</v>
      </c>
      <c r="T790" s="4">
        <v>302.56849999999997</v>
      </c>
      <c r="W790" s="4">
        <v>0</v>
      </c>
      <c r="X790" s="4">
        <v>17.273299999999999</v>
      </c>
      <c r="Y790" s="4">
        <v>14</v>
      </c>
      <c r="Z790" s="4">
        <v>832</v>
      </c>
      <c r="AA790" s="4">
        <v>865</v>
      </c>
      <c r="AB790" s="4">
        <v>808</v>
      </c>
      <c r="AC790" s="4">
        <v>49</v>
      </c>
      <c r="AD790" s="4">
        <v>5.69</v>
      </c>
      <c r="AE790" s="4">
        <v>0.13</v>
      </c>
      <c r="AF790" s="4">
        <v>990</v>
      </c>
      <c r="AG790" s="4">
        <v>-11</v>
      </c>
      <c r="AH790" s="4">
        <v>7</v>
      </c>
      <c r="AI790" s="4">
        <v>28</v>
      </c>
      <c r="AJ790" s="4">
        <v>190</v>
      </c>
      <c r="AK790" s="4">
        <v>140</v>
      </c>
      <c r="AL790" s="4">
        <v>1.7</v>
      </c>
      <c r="AM790" s="4">
        <v>195</v>
      </c>
      <c r="AN790" s="4" t="s">
        <v>155</v>
      </c>
      <c r="AO790" s="4">
        <v>2</v>
      </c>
      <c r="AP790" s="4">
        <v>0.92505787037037035</v>
      </c>
      <c r="AQ790" s="4">
        <v>47.159308000000003</v>
      </c>
      <c r="AR790" s="4">
        <v>-88.489772000000002</v>
      </c>
      <c r="AS790" s="4">
        <v>311.8</v>
      </c>
      <c r="AT790" s="4">
        <v>0</v>
      </c>
      <c r="AU790" s="4">
        <v>12</v>
      </c>
      <c r="AV790" s="4">
        <v>10</v>
      </c>
      <c r="AW790" s="4" t="s">
        <v>251</v>
      </c>
      <c r="AX790" s="4">
        <v>1</v>
      </c>
      <c r="AY790" s="4">
        <v>1.5</v>
      </c>
      <c r="AZ790" s="4">
        <v>1.9</v>
      </c>
      <c r="BA790" s="4">
        <v>14.023</v>
      </c>
      <c r="BB790" s="4">
        <v>175.18</v>
      </c>
      <c r="BC790" s="4">
        <v>12.49</v>
      </c>
      <c r="BD790" s="4">
        <v>0.70399999999999996</v>
      </c>
      <c r="BE790" s="4">
        <v>2985.7910000000002</v>
      </c>
      <c r="BF790" s="4">
        <v>41.003999999999998</v>
      </c>
      <c r="BG790" s="4">
        <v>8.5370000000000008</v>
      </c>
      <c r="BH790" s="4">
        <v>1.4950000000000001</v>
      </c>
      <c r="BI790" s="4">
        <v>10.032</v>
      </c>
      <c r="BJ790" s="4">
        <v>6.4390000000000001</v>
      </c>
      <c r="BK790" s="4">
        <v>1.127</v>
      </c>
      <c r="BL790" s="4">
        <v>7.5670000000000002</v>
      </c>
      <c r="BM790" s="4">
        <v>27.655799999999999</v>
      </c>
      <c r="BQ790" s="4">
        <v>34714.857000000004</v>
      </c>
      <c r="BR790" s="4">
        <v>-1.1019999999999999E-3</v>
      </c>
      <c r="BS790" s="4">
        <v>-5</v>
      </c>
      <c r="BT790" s="4">
        <v>5.3999999999999999E-2</v>
      </c>
      <c r="BU790" s="4">
        <v>-2.6931E-2</v>
      </c>
      <c r="BV790" s="4">
        <v>1.0908</v>
      </c>
    </row>
    <row r="791" spans="1:74" x14ac:dyDescent="0.25">
      <c r="A791" s="2">
        <v>42068</v>
      </c>
      <c r="B791" s="3">
        <v>8.3680555555555557E-3</v>
      </c>
      <c r="C791" s="4">
        <v>1.024</v>
      </c>
      <c r="D791" s="4">
        <v>2.1999999999999999E-2</v>
      </c>
      <c r="E791" s="4">
        <v>220</v>
      </c>
      <c r="F791" s="4">
        <v>29.6</v>
      </c>
      <c r="G791" s="4">
        <v>5.2</v>
      </c>
      <c r="H791" s="4">
        <v>308.10000000000002</v>
      </c>
      <c r="J791" s="4">
        <v>17.5</v>
      </c>
      <c r="K791" s="4">
        <v>0.99360000000000004</v>
      </c>
      <c r="L791" s="4">
        <v>1.0178</v>
      </c>
      <c r="M791" s="4">
        <v>2.1899999999999999E-2</v>
      </c>
      <c r="N791" s="4">
        <v>29.412299999999998</v>
      </c>
      <c r="O791" s="4">
        <v>5.1669</v>
      </c>
      <c r="P791" s="4">
        <v>34.6</v>
      </c>
      <c r="Q791" s="4">
        <v>22.184999999999999</v>
      </c>
      <c r="R791" s="4">
        <v>3.8973</v>
      </c>
      <c r="S791" s="4">
        <v>26.1</v>
      </c>
      <c r="T791" s="4">
        <v>308.11259999999999</v>
      </c>
      <c r="W791" s="4">
        <v>0</v>
      </c>
      <c r="X791" s="4">
        <v>17.3887</v>
      </c>
      <c r="Y791" s="4">
        <v>13.9</v>
      </c>
      <c r="Z791" s="4">
        <v>833</v>
      </c>
      <c r="AA791" s="4">
        <v>865</v>
      </c>
      <c r="AB791" s="4">
        <v>808</v>
      </c>
      <c r="AC791" s="4">
        <v>49</v>
      </c>
      <c r="AD791" s="4">
        <v>5.69</v>
      </c>
      <c r="AE791" s="4">
        <v>0.13</v>
      </c>
      <c r="AF791" s="4">
        <v>990</v>
      </c>
      <c r="AG791" s="4">
        <v>-11</v>
      </c>
      <c r="AH791" s="4">
        <v>7</v>
      </c>
      <c r="AI791" s="4">
        <v>28</v>
      </c>
      <c r="AJ791" s="4">
        <v>190.1</v>
      </c>
      <c r="AK791" s="4">
        <v>140</v>
      </c>
      <c r="AL791" s="4">
        <v>1.7</v>
      </c>
      <c r="AM791" s="4">
        <v>195</v>
      </c>
      <c r="AN791" s="4" t="s">
        <v>155</v>
      </c>
      <c r="AO791" s="4">
        <v>2</v>
      </c>
      <c r="AP791" s="4">
        <v>0.92505787037037035</v>
      </c>
      <c r="AQ791" s="4">
        <v>47.159308000000003</v>
      </c>
      <c r="AR791" s="4">
        <v>-88.489771000000005</v>
      </c>
      <c r="AS791" s="4">
        <v>311.89999999999998</v>
      </c>
      <c r="AT791" s="4">
        <v>0</v>
      </c>
      <c r="AU791" s="4">
        <v>12</v>
      </c>
      <c r="AV791" s="4">
        <v>10</v>
      </c>
      <c r="AW791" s="4" t="s">
        <v>251</v>
      </c>
      <c r="AX791" s="4">
        <v>1</v>
      </c>
      <c r="AY791" s="4">
        <v>1.5565</v>
      </c>
      <c r="AZ791" s="4">
        <v>1.9</v>
      </c>
      <c r="BA791" s="4">
        <v>14.023</v>
      </c>
      <c r="BB791" s="4">
        <v>185.6</v>
      </c>
      <c r="BC791" s="4">
        <v>13.24</v>
      </c>
      <c r="BD791" s="4">
        <v>0.64</v>
      </c>
      <c r="BE791" s="4">
        <v>2986.1</v>
      </c>
      <c r="BF791" s="4">
        <v>40.82</v>
      </c>
      <c r="BG791" s="4">
        <v>9.0370000000000008</v>
      </c>
      <c r="BH791" s="4">
        <v>1.587</v>
      </c>
      <c r="BI791" s="4">
        <v>10.624000000000001</v>
      </c>
      <c r="BJ791" s="4">
        <v>6.8159999999999998</v>
      </c>
      <c r="BK791" s="4">
        <v>1.1970000000000001</v>
      </c>
      <c r="BL791" s="4">
        <v>8.0139999999999993</v>
      </c>
      <c r="BM791" s="4">
        <v>29.8933</v>
      </c>
      <c r="BQ791" s="4">
        <v>37094.531999999999</v>
      </c>
      <c r="BR791" s="4">
        <v>-2E-3</v>
      </c>
      <c r="BS791" s="4">
        <v>-5</v>
      </c>
      <c r="BT791" s="4">
        <v>5.3999999999999999E-2</v>
      </c>
      <c r="BU791" s="4">
        <v>-4.8875000000000002E-2</v>
      </c>
      <c r="BV791" s="4">
        <v>1.0908</v>
      </c>
    </row>
    <row r="792" spans="1:74" x14ac:dyDescent="0.25">
      <c r="A792" s="2">
        <v>42068</v>
      </c>
      <c r="B792" s="3">
        <v>8.3796296296296292E-3</v>
      </c>
      <c r="C792" s="4">
        <v>0.98099999999999998</v>
      </c>
      <c r="D792" s="4">
        <v>2.1399999999999999E-2</v>
      </c>
      <c r="E792" s="4">
        <v>214.462052</v>
      </c>
      <c r="F792" s="4">
        <v>28.7</v>
      </c>
      <c r="G792" s="4">
        <v>5.2</v>
      </c>
      <c r="H792" s="4">
        <v>322.10000000000002</v>
      </c>
      <c r="J792" s="4">
        <v>17.600000000000001</v>
      </c>
      <c r="K792" s="4">
        <v>0.99409999999999998</v>
      </c>
      <c r="L792" s="4">
        <v>0.97499999999999998</v>
      </c>
      <c r="M792" s="4">
        <v>2.1299999999999999E-2</v>
      </c>
      <c r="N792" s="4">
        <v>28.533200000000001</v>
      </c>
      <c r="O792" s="4">
        <v>5.1691000000000003</v>
      </c>
      <c r="P792" s="4">
        <v>33.700000000000003</v>
      </c>
      <c r="Q792" s="4">
        <v>21.521899999999999</v>
      </c>
      <c r="R792" s="4">
        <v>3.899</v>
      </c>
      <c r="S792" s="4">
        <v>25.4</v>
      </c>
      <c r="T792" s="4">
        <v>322.05709999999999</v>
      </c>
      <c r="W792" s="4">
        <v>0</v>
      </c>
      <c r="X792" s="4">
        <v>17.4955</v>
      </c>
      <c r="Y792" s="4">
        <v>13.9</v>
      </c>
      <c r="Z792" s="4">
        <v>832</v>
      </c>
      <c r="AA792" s="4">
        <v>865</v>
      </c>
      <c r="AB792" s="4">
        <v>808</v>
      </c>
      <c r="AC792" s="4">
        <v>49</v>
      </c>
      <c r="AD792" s="4">
        <v>5.69</v>
      </c>
      <c r="AE792" s="4">
        <v>0.13</v>
      </c>
      <c r="AF792" s="4">
        <v>990</v>
      </c>
      <c r="AG792" s="4">
        <v>-11</v>
      </c>
      <c r="AH792" s="4">
        <v>7</v>
      </c>
      <c r="AI792" s="4">
        <v>28</v>
      </c>
      <c r="AJ792" s="4">
        <v>191</v>
      </c>
      <c r="AK792" s="4">
        <v>140.1</v>
      </c>
      <c r="AL792" s="4">
        <v>1.7</v>
      </c>
      <c r="AM792" s="4">
        <v>195</v>
      </c>
      <c r="AN792" s="4" t="s">
        <v>155</v>
      </c>
      <c r="AO792" s="4">
        <v>2</v>
      </c>
      <c r="AP792" s="4">
        <v>0.92508101851851843</v>
      </c>
      <c r="AQ792" s="4">
        <v>47.159308000000003</v>
      </c>
      <c r="AR792" s="4">
        <v>-88.489769999999993</v>
      </c>
      <c r="AS792" s="4">
        <v>312.3</v>
      </c>
      <c r="AT792" s="4">
        <v>0</v>
      </c>
      <c r="AU792" s="4">
        <v>12</v>
      </c>
      <c r="AV792" s="4">
        <v>11</v>
      </c>
      <c r="AW792" s="4" t="s">
        <v>237</v>
      </c>
      <c r="AX792" s="4">
        <v>1</v>
      </c>
      <c r="AY792" s="4">
        <v>1.6</v>
      </c>
      <c r="AZ792" s="4">
        <v>1.9</v>
      </c>
      <c r="BA792" s="4">
        <v>14.023</v>
      </c>
      <c r="BB792" s="4">
        <v>193.21</v>
      </c>
      <c r="BC792" s="4">
        <v>13.78</v>
      </c>
      <c r="BD792" s="4">
        <v>0.59699999999999998</v>
      </c>
      <c r="BE792" s="4">
        <v>2981.9079999999999</v>
      </c>
      <c r="BF792" s="4">
        <v>41.496000000000002</v>
      </c>
      <c r="BG792" s="4">
        <v>9.1379999999999999</v>
      </c>
      <c r="BH792" s="4">
        <v>1.655</v>
      </c>
      <c r="BI792" s="4">
        <v>10.794</v>
      </c>
      <c r="BJ792" s="4">
        <v>6.8929999999999998</v>
      </c>
      <c r="BK792" s="4">
        <v>1.2490000000000001</v>
      </c>
      <c r="BL792" s="4">
        <v>8.141</v>
      </c>
      <c r="BM792" s="4">
        <v>32.570300000000003</v>
      </c>
      <c r="BQ792" s="4">
        <v>38904.035000000003</v>
      </c>
      <c r="BR792" s="4">
        <v>-1.8979999999999999E-3</v>
      </c>
      <c r="BS792" s="4">
        <v>-5</v>
      </c>
      <c r="BT792" s="4">
        <v>5.4204000000000002E-2</v>
      </c>
      <c r="BU792" s="4">
        <v>-4.6382E-2</v>
      </c>
      <c r="BV792" s="4">
        <v>1.094921</v>
      </c>
    </row>
    <row r="793" spans="1:74" x14ac:dyDescent="0.25">
      <c r="A793" s="2">
        <v>42068</v>
      </c>
      <c r="B793" s="3">
        <v>8.3912037037037045E-3</v>
      </c>
      <c r="C793" s="4">
        <v>0.93300000000000005</v>
      </c>
      <c r="D793" s="4">
        <v>2.01E-2</v>
      </c>
      <c r="E793" s="4">
        <v>201.11297099999999</v>
      </c>
      <c r="F793" s="4">
        <v>27.4</v>
      </c>
      <c r="G793" s="4">
        <v>5.0999999999999996</v>
      </c>
      <c r="H793" s="4">
        <v>301.89999999999998</v>
      </c>
      <c r="J793" s="4">
        <v>17.7</v>
      </c>
      <c r="K793" s="4">
        <v>0.99470000000000003</v>
      </c>
      <c r="L793" s="4">
        <v>0.92789999999999995</v>
      </c>
      <c r="M793" s="4">
        <v>0.02</v>
      </c>
      <c r="N793" s="4">
        <v>27.254100000000001</v>
      </c>
      <c r="O793" s="4">
        <v>5.0727000000000002</v>
      </c>
      <c r="P793" s="4">
        <v>32.299999999999997</v>
      </c>
      <c r="Q793" s="4">
        <v>20.557099999999998</v>
      </c>
      <c r="R793" s="4">
        <v>3.8262</v>
      </c>
      <c r="S793" s="4">
        <v>24.4</v>
      </c>
      <c r="T793" s="4">
        <v>301.87090000000001</v>
      </c>
      <c r="W793" s="4">
        <v>0</v>
      </c>
      <c r="X793" s="4">
        <v>17.6053</v>
      </c>
      <c r="Y793" s="4">
        <v>13.4</v>
      </c>
      <c r="Z793" s="4">
        <v>835</v>
      </c>
      <c r="AA793" s="4">
        <v>865</v>
      </c>
      <c r="AB793" s="4">
        <v>811</v>
      </c>
      <c r="AC793" s="4">
        <v>49</v>
      </c>
      <c r="AD793" s="4">
        <v>5.69</v>
      </c>
      <c r="AE793" s="4">
        <v>0.13</v>
      </c>
      <c r="AF793" s="4">
        <v>990</v>
      </c>
      <c r="AG793" s="4">
        <v>-11</v>
      </c>
      <c r="AH793" s="4">
        <v>7</v>
      </c>
      <c r="AI793" s="4">
        <v>27.898</v>
      </c>
      <c r="AJ793" s="4">
        <v>191</v>
      </c>
      <c r="AK793" s="4">
        <v>141</v>
      </c>
      <c r="AL793" s="4">
        <v>2</v>
      </c>
      <c r="AM793" s="4">
        <v>195</v>
      </c>
      <c r="AN793" s="4" t="s">
        <v>155</v>
      </c>
      <c r="AO793" s="4">
        <v>2</v>
      </c>
      <c r="AP793" s="4">
        <v>0.92509259259259258</v>
      </c>
      <c r="AQ793" s="4">
        <v>47.159308000000003</v>
      </c>
      <c r="AR793" s="4">
        <v>-88.489769999999993</v>
      </c>
      <c r="AS793" s="4">
        <v>312.7</v>
      </c>
      <c r="AT793" s="4">
        <v>0</v>
      </c>
      <c r="AU793" s="4">
        <v>12</v>
      </c>
      <c r="AV793" s="4">
        <v>11</v>
      </c>
      <c r="AW793" s="4" t="s">
        <v>237</v>
      </c>
      <c r="AX793" s="4">
        <v>0.94354400000000005</v>
      </c>
      <c r="AY793" s="4">
        <v>1.543544</v>
      </c>
      <c r="AZ793" s="4">
        <v>1.8435440000000001</v>
      </c>
      <c r="BA793" s="4">
        <v>14.023</v>
      </c>
      <c r="BB793" s="4">
        <v>203.24</v>
      </c>
      <c r="BC793" s="4">
        <v>14.49</v>
      </c>
      <c r="BD793" s="4">
        <v>0.53800000000000003</v>
      </c>
      <c r="BE793" s="4">
        <v>2990.42</v>
      </c>
      <c r="BF793" s="4">
        <v>41.03</v>
      </c>
      <c r="BG793" s="4">
        <v>9.1980000000000004</v>
      </c>
      <c r="BH793" s="4">
        <v>1.712</v>
      </c>
      <c r="BI793" s="4">
        <v>10.91</v>
      </c>
      <c r="BJ793" s="4">
        <v>6.9379999999999997</v>
      </c>
      <c r="BK793" s="4">
        <v>1.2909999999999999</v>
      </c>
      <c r="BL793" s="4">
        <v>8.2289999999999992</v>
      </c>
      <c r="BM793" s="4">
        <v>32.170400000000001</v>
      </c>
      <c r="BQ793" s="4">
        <v>41253.281999999999</v>
      </c>
      <c r="BR793" s="4">
        <v>-8.9800000000000004E-4</v>
      </c>
      <c r="BS793" s="4">
        <v>-5</v>
      </c>
      <c r="BT793" s="4">
        <v>5.6101999999999999E-2</v>
      </c>
      <c r="BU793" s="4">
        <v>-2.1944999999999999E-2</v>
      </c>
      <c r="BV793" s="4">
        <v>1.1332599999999999</v>
      </c>
    </row>
    <row r="794" spans="1:74" x14ac:dyDescent="0.25">
      <c r="A794" s="2">
        <v>42068</v>
      </c>
      <c r="B794" s="3">
        <v>8.4027777777777781E-3</v>
      </c>
      <c r="C794" s="4">
        <v>0.91400000000000003</v>
      </c>
      <c r="D794" s="4">
        <v>2.0899999999999998E-2</v>
      </c>
      <c r="E794" s="4">
        <v>209.48117199999999</v>
      </c>
      <c r="F794" s="4">
        <v>27.4</v>
      </c>
      <c r="G794" s="4">
        <v>5.0999999999999996</v>
      </c>
      <c r="H794" s="4">
        <v>328.1</v>
      </c>
      <c r="J794" s="4">
        <v>17.8</v>
      </c>
      <c r="K794" s="4">
        <v>0.99480000000000002</v>
      </c>
      <c r="L794" s="4">
        <v>0.90900000000000003</v>
      </c>
      <c r="M794" s="4">
        <v>2.0799999999999999E-2</v>
      </c>
      <c r="N794" s="4">
        <v>27.258800000000001</v>
      </c>
      <c r="O794" s="4">
        <v>5.0736999999999997</v>
      </c>
      <c r="P794" s="4">
        <v>32.299999999999997</v>
      </c>
      <c r="Q794" s="4">
        <v>20.557300000000001</v>
      </c>
      <c r="R794" s="4">
        <v>3.8264</v>
      </c>
      <c r="S794" s="4">
        <v>24.4</v>
      </c>
      <c r="T794" s="4">
        <v>328.06420000000003</v>
      </c>
      <c r="W794" s="4">
        <v>0</v>
      </c>
      <c r="X794" s="4">
        <v>17.708300000000001</v>
      </c>
      <c r="Y794" s="4">
        <v>13.3</v>
      </c>
      <c r="Z794" s="4">
        <v>837</v>
      </c>
      <c r="AA794" s="4">
        <v>865</v>
      </c>
      <c r="AB794" s="4">
        <v>810</v>
      </c>
      <c r="AC794" s="4">
        <v>49</v>
      </c>
      <c r="AD794" s="4">
        <v>5.64</v>
      </c>
      <c r="AE794" s="4">
        <v>0.13</v>
      </c>
      <c r="AF794" s="4">
        <v>990</v>
      </c>
      <c r="AG794" s="4">
        <v>-11.1</v>
      </c>
      <c r="AH794" s="4">
        <v>7</v>
      </c>
      <c r="AI794" s="4">
        <v>27</v>
      </c>
      <c r="AJ794" s="4">
        <v>191.1</v>
      </c>
      <c r="AK794" s="4">
        <v>141</v>
      </c>
      <c r="AL794" s="4">
        <v>2.1</v>
      </c>
      <c r="AM794" s="4">
        <v>195</v>
      </c>
      <c r="AN794" s="4" t="s">
        <v>155</v>
      </c>
      <c r="AO794" s="4">
        <v>2</v>
      </c>
      <c r="AP794" s="4">
        <v>0.92510416666666673</v>
      </c>
      <c r="AQ794" s="4">
        <v>47.159308000000003</v>
      </c>
      <c r="AR794" s="4">
        <v>-88.489769999999993</v>
      </c>
      <c r="AS794" s="4">
        <v>313</v>
      </c>
      <c r="AT794" s="4">
        <v>0</v>
      </c>
      <c r="AU794" s="4">
        <v>12</v>
      </c>
      <c r="AV794" s="4">
        <v>11</v>
      </c>
      <c r="AW794" s="4" t="s">
        <v>237</v>
      </c>
      <c r="AX794" s="4">
        <v>0.9</v>
      </c>
      <c r="AY794" s="4">
        <v>1.5</v>
      </c>
      <c r="AZ794" s="4">
        <v>1.8</v>
      </c>
      <c r="BA794" s="4">
        <v>14.023</v>
      </c>
      <c r="BB794" s="4">
        <v>206.53</v>
      </c>
      <c r="BC794" s="4">
        <v>14.73</v>
      </c>
      <c r="BD794" s="4">
        <v>0.51800000000000002</v>
      </c>
      <c r="BE794" s="4">
        <v>2978.5430000000001</v>
      </c>
      <c r="BF794" s="4">
        <v>43.463000000000001</v>
      </c>
      <c r="BG794" s="4">
        <v>9.3539999999999992</v>
      </c>
      <c r="BH794" s="4">
        <v>1.7410000000000001</v>
      </c>
      <c r="BI794" s="4">
        <v>11.095000000000001</v>
      </c>
      <c r="BJ794" s="4">
        <v>7.0540000000000003</v>
      </c>
      <c r="BK794" s="4">
        <v>1.3129999999999999</v>
      </c>
      <c r="BL794" s="4">
        <v>8.3670000000000009</v>
      </c>
      <c r="BM794" s="4">
        <v>35.548299999999998</v>
      </c>
      <c r="BQ794" s="4">
        <v>42190.485000000001</v>
      </c>
      <c r="BR794" s="4">
        <v>0</v>
      </c>
      <c r="BS794" s="4">
        <v>-5</v>
      </c>
      <c r="BT794" s="4">
        <v>5.7100999999999999E-2</v>
      </c>
      <c r="BU794" s="4">
        <v>0</v>
      </c>
      <c r="BV794" s="4">
        <v>1.153446</v>
      </c>
    </row>
    <row r="795" spans="1:74" x14ac:dyDescent="0.25">
      <c r="A795" s="2">
        <v>42068</v>
      </c>
      <c r="B795" s="3">
        <v>8.4143518518518517E-3</v>
      </c>
      <c r="C795" s="4">
        <v>0.86899999999999999</v>
      </c>
      <c r="D795" s="4">
        <v>1.7100000000000001E-2</v>
      </c>
      <c r="E795" s="4">
        <v>171.07883799999999</v>
      </c>
      <c r="F795" s="4">
        <v>27.4</v>
      </c>
      <c r="G795" s="4">
        <v>5.0999999999999996</v>
      </c>
      <c r="H795" s="4">
        <v>305.10000000000002</v>
      </c>
      <c r="J795" s="4">
        <v>17.93</v>
      </c>
      <c r="K795" s="4">
        <v>0.99550000000000005</v>
      </c>
      <c r="L795" s="4">
        <v>0.86470000000000002</v>
      </c>
      <c r="M795" s="4">
        <v>1.7000000000000001E-2</v>
      </c>
      <c r="N795" s="4">
        <v>27.275700000000001</v>
      </c>
      <c r="O795" s="4">
        <v>5.0769000000000002</v>
      </c>
      <c r="P795" s="4">
        <v>32.4</v>
      </c>
      <c r="Q795" s="4">
        <v>20.543600000000001</v>
      </c>
      <c r="R795" s="4">
        <v>3.8237999999999999</v>
      </c>
      <c r="S795" s="4">
        <v>24.4</v>
      </c>
      <c r="T795" s="4">
        <v>305.06299999999999</v>
      </c>
      <c r="W795" s="4">
        <v>0</v>
      </c>
      <c r="X795" s="4">
        <v>17.852499999999999</v>
      </c>
      <c r="Y795" s="4">
        <v>13.4</v>
      </c>
      <c r="Z795" s="4">
        <v>836</v>
      </c>
      <c r="AA795" s="4">
        <v>865</v>
      </c>
      <c r="AB795" s="4">
        <v>809</v>
      </c>
      <c r="AC795" s="4">
        <v>48.9</v>
      </c>
      <c r="AD795" s="4">
        <v>5.28</v>
      </c>
      <c r="AE795" s="4">
        <v>0.12</v>
      </c>
      <c r="AF795" s="4">
        <v>990</v>
      </c>
      <c r="AG795" s="4">
        <v>-11.9</v>
      </c>
      <c r="AH795" s="4">
        <v>7</v>
      </c>
      <c r="AI795" s="4">
        <v>27</v>
      </c>
      <c r="AJ795" s="4">
        <v>192</v>
      </c>
      <c r="AK795" s="4">
        <v>141</v>
      </c>
      <c r="AL795" s="4">
        <v>2.5</v>
      </c>
      <c r="AM795" s="4">
        <v>195</v>
      </c>
      <c r="AN795" s="4" t="s">
        <v>155</v>
      </c>
      <c r="AO795" s="4">
        <v>2</v>
      </c>
      <c r="AP795" s="4">
        <v>0.92511574074074077</v>
      </c>
      <c r="AQ795" s="4">
        <v>47.159308000000003</v>
      </c>
      <c r="AR795" s="4">
        <v>-88.489769999999993</v>
      </c>
      <c r="AS795" s="4">
        <v>313.2</v>
      </c>
      <c r="AT795" s="4">
        <v>0</v>
      </c>
      <c r="AU795" s="4">
        <v>12</v>
      </c>
      <c r="AV795" s="4">
        <v>11</v>
      </c>
      <c r="AW795" s="4" t="s">
        <v>237</v>
      </c>
      <c r="AX795" s="4">
        <v>0.9</v>
      </c>
      <c r="AY795" s="4">
        <v>1.5</v>
      </c>
      <c r="AZ795" s="4">
        <v>1.8</v>
      </c>
      <c r="BA795" s="4">
        <v>14.023</v>
      </c>
      <c r="BB795" s="4">
        <v>218.04</v>
      </c>
      <c r="BC795" s="4">
        <v>15.55</v>
      </c>
      <c r="BD795" s="4">
        <v>0.45600000000000002</v>
      </c>
      <c r="BE795" s="4">
        <v>2997.14</v>
      </c>
      <c r="BF795" s="4">
        <v>37.57</v>
      </c>
      <c r="BG795" s="4">
        <v>9.9</v>
      </c>
      <c r="BH795" s="4">
        <v>1.843</v>
      </c>
      <c r="BI795" s="4">
        <v>11.743</v>
      </c>
      <c r="BJ795" s="4">
        <v>7.4569999999999999</v>
      </c>
      <c r="BK795" s="4">
        <v>1.3879999999999999</v>
      </c>
      <c r="BL795" s="4">
        <v>8.8450000000000006</v>
      </c>
      <c r="BM795" s="4">
        <v>34.966700000000003</v>
      </c>
      <c r="BQ795" s="4">
        <v>44992.834999999999</v>
      </c>
      <c r="BR795" s="4">
        <v>0</v>
      </c>
      <c r="BS795" s="4">
        <v>-5</v>
      </c>
      <c r="BT795" s="4">
        <v>5.8000000000000003E-2</v>
      </c>
      <c r="BU795" s="4">
        <v>0</v>
      </c>
      <c r="BV795" s="4">
        <v>1.1716</v>
      </c>
    </row>
    <row r="796" spans="1:74" x14ac:dyDescent="0.25">
      <c r="A796" s="2">
        <v>42068</v>
      </c>
      <c r="B796" s="3">
        <v>8.4259259259259253E-3</v>
      </c>
      <c r="C796" s="4">
        <v>0.81699999999999995</v>
      </c>
      <c r="D796" s="4">
        <v>1.66E-2</v>
      </c>
      <c r="E796" s="4">
        <v>166.29725099999999</v>
      </c>
      <c r="F796" s="4">
        <v>27.3</v>
      </c>
      <c r="G796" s="4">
        <v>5.0999999999999996</v>
      </c>
      <c r="H796" s="4">
        <v>290.5</v>
      </c>
      <c r="J796" s="4">
        <v>18.100000000000001</v>
      </c>
      <c r="K796" s="4">
        <v>0.996</v>
      </c>
      <c r="L796" s="4">
        <v>0.81399999999999995</v>
      </c>
      <c r="M796" s="4">
        <v>1.66E-2</v>
      </c>
      <c r="N796" s="4">
        <v>27.1921</v>
      </c>
      <c r="O796" s="4">
        <v>5.0797999999999996</v>
      </c>
      <c r="P796" s="4">
        <v>32.299999999999997</v>
      </c>
      <c r="Q796" s="4">
        <v>20.4986</v>
      </c>
      <c r="R796" s="4">
        <v>3.8294000000000001</v>
      </c>
      <c r="S796" s="4">
        <v>24.3</v>
      </c>
      <c r="T796" s="4">
        <v>290.5</v>
      </c>
      <c r="W796" s="4">
        <v>0</v>
      </c>
      <c r="X796" s="4">
        <v>18.023599999999998</v>
      </c>
      <c r="Y796" s="4">
        <v>13.3</v>
      </c>
      <c r="Z796" s="4">
        <v>837</v>
      </c>
      <c r="AA796" s="4">
        <v>865</v>
      </c>
      <c r="AB796" s="4">
        <v>812</v>
      </c>
      <c r="AC796" s="4">
        <v>48</v>
      </c>
      <c r="AD796" s="4">
        <v>5.52</v>
      </c>
      <c r="AE796" s="4">
        <v>0.13</v>
      </c>
      <c r="AF796" s="4">
        <v>990</v>
      </c>
      <c r="AG796" s="4">
        <v>-11.1</v>
      </c>
      <c r="AH796" s="4">
        <v>7.1020000000000003</v>
      </c>
      <c r="AI796" s="4">
        <v>27</v>
      </c>
      <c r="AJ796" s="4">
        <v>192</v>
      </c>
      <c r="AK796" s="4">
        <v>141.1</v>
      </c>
      <c r="AL796" s="4">
        <v>2.6</v>
      </c>
      <c r="AM796" s="4">
        <v>195</v>
      </c>
      <c r="AN796" s="4" t="s">
        <v>155</v>
      </c>
      <c r="AO796" s="4">
        <v>2</v>
      </c>
      <c r="AP796" s="4">
        <v>0.92512731481481481</v>
      </c>
      <c r="AQ796" s="4">
        <v>47.159308000000003</v>
      </c>
      <c r="AR796" s="4">
        <v>-88.489768999999995</v>
      </c>
      <c r="AS796" s="4">
        <v>313.39999999999998</v>
      </c>
      <c r="AT796" s="4">
        <v>0</v>
      </c>
      <c r="AU796" s="4">
        <v>12</v>
      </c>
      <c r="AV796" s="4">
        <v>11</v>
      </c>
      <c r="AW796" s="4" t="s">
        <v>237</v>
      </c>
      <c r="AX796" s="4">
        <v>0.9</v>
      </c>
      <c r="AY796" s="4">
        <v>1.5</v>
      </c>
      <c r="AZ796" s="4">
        <v>1.8</v>
      </c>
      <c r="BA796" s="4">
        <v>14.023</v>
      </c>
      <c r="BB796" s="4">
        <v>231.47</v>
      </c>
      <c r="BC796" s="4">
        <v>16.510000000000002</v>
      </c>
      <c r="BD796" s="4">
        <v>0.39700000000000002</v>
      </c>
      <c r="BE796" s="4">
        <v>3002.5349999999999</v>
      </c>
      <c r="BF796" s="4">
        <v>38.887999999999998</v>
      </c>
      <c r="BG796" s="4">
        <v>10.504</v>
      </c>
      <c r="BH796" s="4">
        <v>1.962</v>
      </c>
      <c r="BI796" s="4">
        <v>12.465999999999999</v>
      </c>
      <c r="BJ796" s="4">
        <v>7.9180000000000001</v>
      </c>
      <c r="BK796" s="4">
        <v>1.4790000000000001</v>
      </c>
      <c r="BL796" s="4">
        <v>9.3979999999999997</v>
      </c>
      <c r="BM796" s="4">
        <v>35.435600000000001</v>
      </c>
      <c r="BQ796" s="4">
        <v>48340.766000000003</v>
      </c>
      <c r="BR796" s="4">
        <v>0</v>
      </c>
      <c r="BS796" s="4">
        <v>-5</v>
      </c>
      <c r="BT796" s="4">
        <v>5.8000000000000003E-2</v>
      </c>
      <c r="BU796" s="4">
        <v>0</v>
      </c>
      <c r="BV796" s="4">
        <v>1.1716</v>
      </c>
    </row>
    <row r="797" spans="1:74" x14ac:dyDescent="0.25">
      <c r="A797" s="2">
        <v>42068</v>
      </c>
      <c r="B797" s="3">
        <v>8.4375000000000006E-3</v>
      </c>
      <c r="C797" s="4">
        <v>0.80200000000000005</v>
      </c>
      <c r="D797" s="4">
        <v>1.6500000000000001E-2</v>
      </c>
      <c r="E797" s="4">
        <v>165.37774200000001</v>
      </c>
      <c r="F797" s="4">
        <v>26.2</v>
      </c>
      <c r="G797" s="4">
        <v>5.0999999999999996</v>
      </c>
      <c r="H797" s="4">
        <v>310.60000000000002</v>
      </c>
      <c r="J797" s="4">
        <v>18.14</v>
      </c>
      <c r="K797" s="4">
        <v>0.99619999999999997</v>
      </c>
      <c r="L797" s="4">
        <v>0.79869999999999997</v>
      </c>
      <c r="M797" s="4">
        <v>1.6500000000000001E-2</v>
      </c>
      <c r="N797" s="4">
        <v>26.107600000000001</v>
      </c>
      <c r="O797" s="4">
        <v>5.0808</v>
      </c>
      <c r="P797" s="4">
        <v>31.2</v>
      </c>
      <c r="Q797" s="4">
        <v>19.654199999999999</v>
      </c>
      <c r="R797" s="4">
        <v>3.8249</v>
      </c>
      <c r="S797" s="4">
        <v>23.5</v>
      </c>
      <c r="T797" s="4">
        <v>310.60000000000002</v>
      </c>
      <c r="W797" s="4">
        <v>0</v>
      </c>
      <c r="X797" s="4">
        <v>18.0669</v>
      </c>
      <c r="Y797" s="4">
        <v>13.5</v>
      </c>
      <c r="Z797" s="4">
        <v>836</v>
      </c>
      <c r="AA797" s="4">
        <v>866</v>
      </c>
      <c r="AB797" s="4">
        <v>813</v>
      </c>
      <c r="AC797" s="4">
        <v>48</v>
      </c>
      <c r="AD797" s="4">
        <v>5.14</v>
      </c>
      <c r="AE797" s="4">
        <v>0.12</v>
      </c>
      <c r="AF797" s="4">
        <v>990</v>
      </c>
      <c r="AG797" s="4">
        <v>-12</v>
      </c>
      <c r="AH797" s="4">
        <v>7.8979999999999997</v>
      </c>
      <c r="AI797" s="4">
        <v>27</v>
      </c>
      <c r="AJ797" s="4">
        <v>192</v>
      </c>
      <c r="AK797" s="4">
        <v>142</v>
      </c>
      <c r="AL797" s="4">
        <v>2.8</v>
      </c>
      <c r="AM797" s="4">
        <v>195</v>
      </c>
      <c r="AN797" s="4" t="s">
        <v>155</v>
      </c>
      <c r="AO797" s="4">
        <v>2</v>
      </c>
      <c r="AP797" s="4">
        <v>0.92513888888888884</v>
      </c>
      <c r="AQ797" s="4">
        <v>47.159308000000003</v>
      </c>
      <c r="AR797" s="4">
        <v>-88.489767999999998</v>
      </c>
      <c r="AS797" s="4">
        <v>313.39999999999998</v>
      </c>
      <c r="AT797" s="4">
        <v>0</v>
      </c>
      <c r="AU797" s="4">
        <v>12</v>
      </c>
      <c r="AV797" s="4">
        <v>11</v>
      </c>
      <c r="AW797" s="4" t="s">
        <v>237</v>
      </c>
      <c r="AX797" s="4">
        <v>0.9</v>
      </c>
      <c r="AY797" s="4">
        <v>1.5564439999999999</v>
      </c>
      <c r="AZ797" s="4">
        <v>1.8</v>
      </c>
      <c r="BA797" s="4">
        <v>14.023</v>
      </c>
      <c r="BB797" s="4">
        <v>235.15</v>
      </c>
      <c r="BC797" s="4">
        <v>16.77</v>
      </c>
      <c r="BD797" s="4">
        <v>0.378</v>
      </c>
      <c r="BE797" s="4">
        <v>2994.9949999999999</v>
      </c>
      <c r="BF797" s="4">
        <v>39.323</v>
      </c>
      <c r="BG797" s="4">
        <v>10.253</v>
      </c>
      <c r="BH797" s="4">
        <v>1.9950000000000001</v>
      </c>
      <c r="BI797" s="4">
        <v>12.247999999999999</v>
      </c>
      <c r="BJ797" s="4">
        <v>7.718</v>
      </c>
      <c r="BK797" s="4">
        <v>1.502</v>
      </c>
      <c r="BL797" s="4">
        <v>9.2200000000000006</v>
      </c>
      <c r="BM797" s="4">
        <v>38.5169</v>
      </c>
      <c r="BQ797" s="4">
        <v>49262.093000000001</v>
      </c>
      <c r="BR797" s="4">
        <v>0</v>
      </c>
      <c r="BS797" s="4">
        <v>-5</v>
      </c>
      <c r="BT797" s="4">
        <v>5.8102000000000001E-2</v>
      </c>
      <c r="BU797" s="4">
        <v>0</v>
      </c>
      <c r="BV797" s="4">
        <v>1.1736599999999999</v>
      </c>
    </row>
    <row r="798" spans="1:74" x14ac:dyDescent="0.25">
      <c r="A798" s="2">
        <v>42068</v>
      </c>
      <c r="B798" s="3">
        <v>8.4490740740740741E-3</v>
      </c>
      <c r="C798" s="4">
        <v>0.74399999999999999</v>
      </c>
      <c r="D798" s="4">
        <v>1.6E-2</v>
      </c>
      <c r="E798" s="4">
        <v>160</v>
      </c>
      <c r="F798" s="4">
        <v>26.1</v>
      </c>
      <c r="G798" s="4">
        <v>5.0999999999999996</v>
      </c>
      <c r="H798" s="4">
        <v>278.60000000000002</v>
      </c>
      <c r="J798" s="4">
        <v>18.28</v>
      </c>
      <c r="K798" s="4">
        <v>0.99680000000000002</v>
      </c>
      <c r="L798" s="4">
        <v>0.74160000000000004</v>
      </c>
      <c r="M798" s="4">
        <v>1.5900000000000001E-2</v>
      </c>
      <c r="N798" s="4">
        <v>26.017399999999999</v>
      </c>
      <c r="O798" s="4">
        <v>5.0838999999999999</v>
      </c>
      <c r="P798" s="4">
        <v>31.1</v>
      </c>
      <c r="Q798" s="4">
        <v>19.586300000000001</v>
      </c>
      <c r="R798" s="4">
        <v>3.8271999999999999</v>
      </c>
      <c r="S798" s="4">
        <v>23.4</v>
      </c>
      <c r="T798" s="4">
        <v>278.6431</v>
      </c>
      <c r="W798" s="4">
        <v>0</v>
      </c>
      <c r="X798" s="4">
        <v>18.225200000000001</v>
      </c>
      <c r="Y798" s="4">
        <v>13.4</v>
      </c>
      <c r="Z798" s="4">
        <v>837</v>
      </c>
      <c r="AA798" s="4">
        <v>866</v>
      </c>
      <c r="AB798" s="4">
        <v>812</v>
      </c>
      <c r="AC798" s="4">
        <v>48</v>
      </c>
      <c r="AD798" s="4">
        <v>5.14</v>
      </c>
      <c r="AE798" s="4">
        <v>0.12</v>
      </c>
      <c r="AF798" s="4">
        <v>990</v>
      </c>
      <c r="AG798" s="4">
        <v>-12</v>
      </c>
      <c r="AH798" s="4">
        <v>7</v>
      </c>
      <c r="AI798" s="4">
        <v>27</v>
      </c>
      <c r="AJ798" s="4">
        <v>192</v>
      </c>
      <c r="AK798" s="4">
        <v>142</v>
      </c>
      <c r="AL798" s="4">
        <v>2.8</v>
      </c>
      <c r="AM798" s="4">
        <v>195</v>
      </c>
      <c r="AN798" s="4" t="s">
        <v>155</v>
      </c>
      <c r="AO798" s="4">
        <v>2</v>
      </c>
      <c r="AP798" s="4">
        <v>0.92515046296296299</v>
      </c>
      <c r="AQ798" s="4">
        <v>47.159308000000003</v>
      </c>
      <c r="AR798" s="4">
        <v>-88.489767999999998</v>
      </c>
      <c r="AS798" s="4">
        <v>313.39999999999998</v>
      </c>
      <c r="AT798" s="4">
        <v>0</v>
      </c>
      <c r="AU798" s="4">
        <v>12</v>
      </c>
      <c r="AV798" s="4">
        <v>11</v>
      </c>
      <c r="AW798" s="4" t="s">
        <v>237</v>
      </c>
      <c r="AX798" s="4">
        <v>0.9</v>
      </c>
      <c r="AY798" s="4">
        <v>1.6</v>
      </c>
      <c r="AZ798" s="4">
        <v>1.8</v>
      </c>
      <c r="BA798" s="4">
        <v>14.023</v>
      </c>
      <c r="BB798" s="4">
        <v>253.43</v>
      </c>
      <c r="BC798" s="4">
        <v>18.07</v>
      </c>
      <c r="BD798" s="4">
        <v>0.318</v>
      </c>
      <c r="BE798" s="4">
        <v>3007.7710000000002</v>
      </c>
      <c r="BF798" s="4">
        <v>41.17</v>
      </c>
      <c r="BG798" s="4">
        <v>11.05</v>
      </c>
      <c r="BH798" s="4">
        <v>2.1589999999999998</v>
      </c>
      <c r="BI798" s="4">
        <v>13.209</v>
      </c>
      <c r="BJ798" s="4">
        <v>8.3190000000000008</v>
      </c>
      <c r="BK798" s="4">
        <v>1.625</v>
      </c>
      <c r="BL798" s="4">
        <v>9.9440000000000008</v>
      </c>
      <c r="BM798" s="4">
        <v>37.370399999999997</v>
      </c>
      <c r="BQ798" s="4">
        <v>53743.955000000002</v>
      </c>
      <c r="BR798" s="4">
        <v>0</v>
      </c>
      <c r="BS798" s="4">
        <v>-5</v>
      </c>
      <c r="BT798" s="4">
        <v>5.8897999999999999E-2</v>
      </c>
      <c r="BU798" s="4">
        <v>0</v>
      </c>
      <c r="BV798" s="4">
        <v>1.18974</v>
      </c>
    </row>
    <row r="799" spans="1:74" x14ac:dyDescent="0.25">
      <c r="B799" s="3"/>
    </row>
    <row r="800" spans="1:74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35" spans="2:3" x14ac:dyDescent="0.25">
      <c r="B835" s="2"/>
      <c r="C835" s="3"/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9"/>
  <sheetViews>
    <sheetView showGridLines="0" workbookViewId="0">
      <selection activeCell="C41" sqref="C41"/>
    </sheetView>
  </sheetViews>
  <sheetFormatPr defaultRowHeight="15" x14ac:dyDescent="0.25"/>
  <cols>
    <col min="3" max="3" width="25.5703125" bestFit="1" customWidth="1"/>
    <col min="4" max="4" width="8" bestFit="1" customWidth="1"/>
    <col min="5" max="8" width="8.5703125" bestFit="1" customWidth="1"/>
    <col min="9" max="9" width="23.28515625" bestFit="1" customWidth="1"/>
    <col min="10" max="10" width="18.7109375" bestFit="1" customWidth="1"/>
  </cols>
  <sheetData>
    <row r="4" spans="3:10" x14ac:dyDescent="0.25">
      <c r="C4" s="9" t="s">
        <v>177</v>
      </c>
      <c r="D4" s="9" t="s">
        <v>163</v>
      </c>
      <c r="E4" s="9" t="s">
        <v>164</v>
      </c>
      <c r="F4" s="9" t="s">
        <v>165</v>
      </c>
      <c r="G4" s="9" t="s">
        <v>166</v>
      </c>
      <c r="H4" s="9" t="s">
        <v>167</v>
      </c>
      <c r="I4" s="18" t="s">
        <v>200</v>
      </c>
      <c r="J4" s="18" t="s">
        <v>199</v>
      </c>
    </row>
    <row r="5" spans="3:10" x14ac:dyDescent="0.25">
      <c r="C5" s="10" t="s">
        <v>178</v>
      </c>
      <c r="D5" s="10" t="s">
        <v>179</v>
      </c>
      <c r="E5" s="13">
        <f>'Lap 1 data'!$B$8</f>
        <v>1.678240740740741E-3</v>
      </c>
      <c r="F5" s="11">
        <f>'Lap 2 data'!$B$8</f>
        <v>1.5856481481481481E-3</v>
      </c>
      <c r="G5" s="11">
        <f>'Lap 3 data'!$B$8</f>
        <v>1.5740740740740732E-3</v>
      </c>
      <c r="H5" s="11">
        <f>'Lap 4 data'!$B$8</f>
        <v>1.5972222222222238E-3</v>
      </c>
      <c r="I5" s="11">
        <f>AVERAGE(F5,G5,H5)</f>
        <v>1.5856481481481485E-3</v>
      </c>
      <c r="J5" s="35">
        <f>STDEV(F5:H5)</f>
        <v>1.1574074074075305E-5</v>
      </c>
    </row>
    <row r="6" spans="3:10" x14ac:dyDescent="0.25">
      <c r="C6" s="10" t="s">
        <v>180</v>
      </c>
      <c r="D6" s="10" t="s">
        <v>181</v>
      </c>
      <c r="E6" s="12">
        <f>'Lap 1 data'!$AT8</f>
        <v>1.2871111111111102</v>
      </c>
      <c r="F6" s="12">
        <f>'Lap 2 data'!$AT8</f>
        <v>1.3147222222222215</v>
      </c>
      <c r="G6" s="12">
        <f>'Lap 3 data'!$AT8</f>
        <v>1.2814166666666675</v>
      </c>
      <c r="H6" s="12">
        <f>'Lap 4 data'!$AT8</f>
        <v>1.2838333333333334</v>
      </c>
      <c r="I6" s="12">
        <f>AVERAGE(F6,G6,H6)</f>
        <v>1.2933240740740741</v>
      </c>
      <c r="J6" s="35">
        <f t="shared" ref="J6:J19" si="0">STDEV(F6:H6)</f>
        <v>1.8570692705765966E-2</v>
      </c>
    </row>
    <row r="7" spans="3:10" x14ac:dyDescent="0.25">
      <c r="C7" s="10" t="s">
        <v>182</v>
      </c>
      <c r="D7" s="10" t="s">
        <v>183</v>
      </c>
      <c r="E7" s="19">
        <f>'Lap 1 data'!$BW8</f>
        <v>0.11263683095683336</v>
      </c>
      <c r="F7" s="19">
        <f>'Lap 2 data'!$BW8</f>
        <v>0.10531387787805556</v>
      </c>
      <c r="G7" s="19">
        <f>'Lap 3 data'!$BW8</f>
        <v>9.8879470570444439E-2</v>
      </c>
      <c r="H7" s="19">
        <f>'Lap 4 data'!$BW8</f>
        <v>0.10022267533283334</v>
      </c>
      <c r="I7" s="19">
        <f>AVERAGE(F7,G7,H7)</f>
        <v>0.10147200792711113</v>
      </c>
      <c r="J7" s="35">
        <f t="shared" si="0"/>
        <v>3.3942632924396812E-3</v>
      </c>
    </row>
    <row r="8" spans="3:10" x14ac:dyDescent="0.25">
      <c r="C8" s="10" t="s">
        <v>184</v>
      </c>
      <c r="D8" s="10" t="s">
        <v>185</v>
      </c>
      <c r="E8" s="12">
        <f>'Lap 1 data'!$BW9</f>
        <v>11.427089169477604</v>
      </c>
      <c r="F8" s="12">
        <f>'Lap 2 data'!$BW9</f>
        <v>12.48384589678254</v>
      </c>
      <c r="G8" s="12">
        <f>'Lap 3 data'!$BW9</f>
        <v>12.959380337233412</v>
      </c>
      <c r="H8" s="12">
        <f>'Lap 4 data'!$BW9</f>
        <v>12.809809048399496</v>
      </c>
      <c r="I8" s="19">
        <f t="shared" ref="I8:I19" si="1">AVERAGE(F8,G8,H8)</f>
        <v>12.751011760805149</v>
      </c>
      <c r="J8" s="35">
        <f t="shared" si="0"/>
        <v>0.24315857333244525</v>
      </c>
    </row>
    <row r="9" spans="3:10" x14ac:dyDescent="0.25">
      <c r="C9" s="10" t="s">
        <v>2</v>
      </c>
      <c r="D9" s="10" t="s">
        <v>190</v>
      </c>
      <c r="E9" s="12">
        <f>'Lap 1 data'!BY5</f>
        <v>22681.929016791441</v>
      </c>
      <c r="F9" s="12">
        <f>'Lap 2 data'!BY5</f>
        <v>22282.714864207439</v>
      </c>
      <c r="G9" s="12">
        <f>'Lap 3 data'!BY5</f>
        <v>20893.970924663288</v>
      </c>
      <c r="H9" s="12">
        <f>'Lap 4 data'!BY5</f>
        <v>20147.685857081946</v>
      </c>
      <c r="I9" s="19">
        <f t="shared" si="1"/>
        <v>21108.123881984226</v>
      </c>
      <c r="J9" s="35">
        <f t="shared" si="0"/>
        <v>1083.5051140459809</v>
      </c>
    </row>
    <row r="10" spans="3:10" x14ac:dyDescent="0.25">
      <c r="C10" s="10" t="s">
        <v>3</v>
      </c>
      <c r="D10" s="10" t="s">
        <v>190</v>
      </c>
      <c r="E10" s="12">
        <f>'Lap 1 data'!BZ5</f>
        <v>413.70169447119002</v>
      </c>
      <c r="F10" s="12">
        <f>'Lap 2 data'!BZ5</f>
        <v>536.19632582855115</v>
      </c>
      <c r="G10" s="12">
        <f>'Lap 3 data'!BZ5</f>
        <v>613.81863391793581</v>
      </c>
      <c r="H10" s="12">
        <f>'Lap 4 data'!BZ5</f>
        <v>1050.3076869249517</v>
      </c>
      <c r="I10" s="19">
        <f t="shared" si="1"/>
        <v>733.44088222381288</v>
      </c>
      <c r="J10" s="35">
        <f t="shared" si="0"/>
        <v>277.14569204556142</v>
      </c>
    </row>
    <row r="11" spans="3:10" x14ac:dyDescent="0.25">
      <c r="C11" s="10" t="s">
        <v>4</v>
      </c>
      <c r="D11" s="10" t="s">
        <v>190</v>
      </c>
      <c r="E11" s="12">
        <f>'Lap 1 data'!CA5</f>
        <v>20.063423195126752</v>
      </c>
      <c r="F11" s="12">
        <f>'Lap 2 data'!CA5</f>
        <v>15.05018113287716</v>
      </c>
      <c r="G11" s="12">
        <f>'Lap 3 data'!CA5</f>
        <v>14.554538089024277</v>
      </c>
      <c r="H11" s="12">
        <f>'Lap 4 data'!CA5</f>
        <v>8.6414403451552921</v>
      </c>
      <c r="I11" s="19">
        <f t="shared" si="1"/>
        <v>12.748719855685577</v>
      </c>
      <c r="J11" s="35">
        <f t="shared" si="0"/>
        <v>3.5656309736071039</v>
      </c>
    </row>
    <row r="12" spans="3:10" x14ac:dyDescent="0.25">
      <c r="C12" s="10" t="s">
        <v>175</v>
      </c>
      <c r="D12" s="10" t="s">
        <v>190</v>
      </c>
      <c r="E12" s="12">
        <f>'Lap 1 data'!CB5</f>
        <v>54.770008168472813</v>
      </c>
      <c r="F12" s="12">
        <f>'Lap 2 data'!CB5</f>
        <v>39.056824539414059</v>
      </c>
      <c r="G12" s="12">
        <f>'Lap 3 data'!CB5</f>
        <v>42.119197984210992</v>
      </c>
      <c r="H12" s="12">
        <f>'Lap 4 data'!CB5</f>
        <v>52.855905441385303</v>
      </c>
      <c r="I12" s="19">
        <f t="shared" si="1"/>
        <v>44.677309321670123</v>
      </c>
      <c r="J12" s="35">
        <f t="shared" si="0"/>
        <v>7.2464894014905106</v>
      </c>
    </row>
    <row r="13" spans="3:10" x14ac:dyDescent="0.25">
      <c r="C13" s="10" t="s">
        <v>2</v>
      </c>
      <c r="D13" s="10" t="s">
        <v>186</v>
      </c>
      <c r="E13" s="21">
        <f>'Lap 1 data'!$CE$5</f>
        <v>714.68440013198222</v>
      </c>
      <c r="F13" s="21">
        <f>'Lap 2 data'!$CE$5</f>
        <v>649.69673595196036</v>
      </c>
      <c r="G13" s="21">
        <f>'Lap 3 data'!$CE$5</f>
        <v>620.50985599247122</v>
      </c>
      <c r="H13" s="21">
        <f>'Lap 4 data'!$CE$5</f>
        <v>605.93888401367224</v>
      </c>
      <c r="I13" s="19">
        <f t="shared" si="1"/>
        <v>625.38182531936798</v>
      </c>
      <c r="J13" s="35">
        <f t="shared" si="0"/>
        <v>22.282043564380565</v>
      </c>
    </row>
    <row r="14" spans="3:10" x14ac:dyDescent="0.25">
      <c r="C14" s="10" t="s">
        <v>3</v>
      </c>
      <c r="D14" s="10" t="s">
        <v>186</v>
      </c>
      <c r="E14" s="21">
        <f>'Lap 1 data'!$CF$5</f>
        <v>13.035317548513852</v>
      </c>
      <c r="F14" s="21">
        <f>'Lap 2 data'!$CF$5</f>
        <v>15.633867095782824</v>
      </c>
      <c r="G14" s="21">
        <f>'Lap 3 data'!$CF$5</f>
        <v>18.229206574051538</v>
      </c>
      <c r="H14" s="21">
        <f>'Lap 4 data'!$CF$5</f>
        <v>31.58785938001823</v>
      </c>
      <c r="I14" s="19">
        <f t="shared" si="1"/>
        <v>21.816977683284197</v>
      </c>
      <c r="J14" s="35">
        <f t="shared" si="0"/>
        <v>8.5607560180479361</v>
      </c>
    </row>
    <row r="15" spans="3:10" x14ac:dyDescent="0.25">
      <c r="C15" s="10" t="s">
        <v>4</v>
      </c>
      <c r="D15" s="10" t="s">
        <v>186</v>
      </c>
      <c r="E15" s="21">
        <f>'Lap 1 data'!$CG$5</f>
        <v>0.63217795806468158</v>
      </c>
      <c r="F15" s="21">
        <f>'Lap 2 data'!$CG$5</f>
        <v>0.43881787372428677</v>
      </c>
      <c r="G15" s="21">
        <f>'Lap 3 data'!$CG$5</f>
        <v>0.43224116498587162</v>
      </c>
      <c r="H15" s="21">
        <f>'Lap 4 data'!$CG$5</f>
        <v>0.25989013111268022</v>
      </c>
      <c r="I15" s="19">
        <f t="shared" si="1"/>
        <v>0.37698305660761289</v>
      </c>
      <c r="J15" s="35">
        <f t="shared" si="0"/>
        <v>0.10145875110200622</v>
      </c>
    </row>
    <row r="16" spans="3:10" x14ac:dyDescent="0.25">
      <c r="C16" s="10" t="s">
        <v>175</v>
      </c>
      <c r="D16" s="10" t="s">
        <v>186</v>
      </c>
      <c r="E16" s="21">
        <f>'Lap 1 data'!$CH$5</f>
        <v>1.7257469769934901</v>
      </c>
      <c r="F16" s="21">
        <f>'Lap 2 data'!$CH$5</f>
        <v>1.1387791646818388</v>
      </c>
      <c r="G16" s="21">
        <f>'Lap 3 data'!$CH$5</f>
        <v>1.2508573678951034</v>
      </c>
      <c r="H16" s="21">
        <f>'Lap 4 data'!$CH$5</f>
        <v>1.5896340941521827</v>
      </c>
      <c r="I16" s="19">
        <f t="shared" si="1"/>
        <v>1.3264235422430415</v>
      </c>
      <c r="J16" s="35">
        <f t="shared" si="0"/>
        <v>0.23473437516928514</v>
      </c>
    </row>
    <row r="17" spans="3:10" x14ac:dyDescent="0.25">
      <c r="C17" s="10" t="s">
        <v>198</v>
      </c>
      <c r="D17" s="10" t="s">
        <v>190</v>
      </c>
      <c r="E17" s="12">
        <f>'Lap 1 data'!CC5</f>
        <v>491.90433359916733</v>
      </c>
      <c r="F17" s="12">
        <f>'Lap 2 data'!CC5</f>
        <v>594.61211494245435</v>
      </c>
      <c r="G17" s="12">
        <f>'Lap 3 data'!CC5</f>
        <v>675.42246094698851</v>
      </c>
      <c r="H17" s="12">
        <f>'Lap 4 data'!CC5</f>
        <v>1119.8615909195464</v>
      </c>
      <c r="I17" s="19">
        <f t="shared" si="1"/>
        <v>796.63205560299639</v>
      </c>
      <c r="J17" s="35">
        <f t="shared" si="0"/>
        <v>282.82605498973709</v>
      </c>
    </row>
    <row r="18" spans="3:10" x14ac:dyDescent="0.25">
      <c r="C18" s="10" t="s">
        <v>198</v>
      </c>
      <c r="D18" s="10" t="s">
        <v>186</v>
      </c>
      <c r="E18" s="21">
        <f>'Lap 1 data'!$CI5</f>
        <v>15.393242483572022</v>
      </c>
      <c r="F18" s="21">
        <f>'Lap 2 data'!$CI5</f>
        <v>17.211464134188951</v>
      </c>
      <c r="G18" s="21">
        <f>'Lap 3 data'!$CI5</f>
        <v>19.912305106932511</v>
      </c>
      <c r="H18" s="21">
        <f>'Lap 4 data'!$CI5</f>
        <v>33.437383605283088</v>
      </c>
      <c r="I18" s="19">
        <f t="shared" si="1"/>
        <v>23.520384282134852</v>
      </c>
      <c r="J18" s="35">
        <f t="shared" si="0"/>
        <v>8.6938939590671591</v>
      </c>
    </row>
    <row r="19" spans="3:10" x14ac:dyDescent="0.25">
      <c r="C19" s="20" t="s">
        <v>52</v>
      </c>
      <c r="D19" s="20" t="s">
        <v>187</v>
      </c>
      <c r="E19" s="12">
        <f>'Lap 1 data'!BC5</f>
        <v>1.0306164383561638</v>
      </c>
      <c r="F19" s="12">
        <f>'Lap 2 data'!BC5</f>
        <v>1.0249999999999997</v>
      </c>
      <c r="G19" s="12">
        <f>'Lap 3 data'!BC5</f>
        <v>1.0121167883211684</v>
      </c>
      <c r="H19" s="12">
        <f>'Lap 4 data'!BC5</f>
        <v>0.97877697841726585</v>
      </c>
      <c r="I19" s="19">
        <f t="shared" si="1"/>
        <v>1.0052979222461447</v>
      </c>
      <c r="J19" s="35">
        <f t="shared" si="0"/>
        <v>2.3854027583854714E-2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workbookViewId="0">
      <selection activeCell="E2" sqref="E2"/>
    </sheetView>
  </sheetViews>
  <sheetFormatPr defaultRowHeight="15" x14ac:dyDescent="0.25"/>
  <cols>
    <col min="1" max="1" width="11.5703125" style="4" bestFit="1" customWidth="1"/>
    <col min="2" max="4" width="12.28515625" style="4" bestFit="1" customWidth="1"/>
  </cols>
  <sheetData>
    <row r="1" spans="1:4" x14ac:dyDescent="0.25">
      <c r="A1" s="33" t="s">
        <v>164</v>
      </c>
      <c r="B1" s="33" t="s">
        <v>165</v>
      </c>
      <c r="C1" s="33" t="s">
        <v>166</v>
      </c>
      <c r="D1" s="33" t="s">
        <v>167</v>
      </c>
    </row>
    <row r="2" spans="1:4" x14ac:dyDescent="0.25">
      <c r="A2" s="33" t="s">
        <v>253</v>
      </c>
      <c r="B2" s="33" t="s">
        <v>254</v>
      </c>
      <c r="C2" s="34" t="s">
        <v>255</v>
      </c>
      <c r="D2" s="34" t="s">
        <v>256</v>
      </c>
    </row>
    <row r="3" spans="1:4" x14ac:dyDescent="0.25">
      <c r="A3" s="33" t="s">
        <v>168</v>
      </c>
      <c r="B3" s="33" t="s">
        <v>168</v>
      </c>
      <c r="C3" s="33" t="s">
        <v>168</v>
      </c>
      <c r="D3" s="33" t="s">
        <v>168</v>
      </c>
    </row>
    <row r="4" spans="1:4" x14ac:dyDescent="0.25">
      <c r="A4" s="4">
        <f>'Raw Data'!AT149</f>
        <v>0</v>
      </c>
      <c r="B4" s="4">
        <f>'Raw Data'!AT294</f>
        <v>36</v>
      </c>
      <c r="C4" s="4">
        <f>'Raw Data'!AT431</f>
        <v>34</v>
      </c>
      <c r="D4" s="4">
        <f>'Raw Data'!AT567</f>
        <v>34.9</v>
      </c>
    </row>
    <row r="5" spans="1:4" x14ac:dyDescent="0.25">
      <c r="A5" s="4">
        <f>'Raw Data'!AT150</f>
        <v>0.5</v>
      </c>
      <c r="B5" s="4">
        <f>'Raw Data'!AT295</f>
        <v>35.5</v>
      </c>
      <c r="C5" s="4">
        <f>'Raw Data'!AT432</f>
        <v>35</v>
      </c>
      <c r="D5" s="4">
        <f>'Raw Data'!AT568</f>
        <v>35.6</v>
      </c>
    </row>
    <row r="6" spans="1:4" x14ac:dyDescent="0.25">
      <c r="A6" s="4">
        <f>'Raw Data'!AT151</f>
        <v>3.7</v>
      </c>
      <c r="B6" s="4">
        <f>'Raw Data'!AT296</f>
        <v>35.5</v>
      </c>
      <c r="C6" s="4">
        <f>'Raw Data'!AT433</f>
        <v>35.799999999999997</v>
      </c>
      <c r="D6" s="4">
        <f>'Raw Data'!AT569</f>
        <v>35.6</v>
      </c>
    </row>
    <row r="7" spans="1:4" x14ac:dyDescent="0.25">
      <c r="A7" s="4">
        <f>'Raw Data'!AT152</f>
        <v>8.8000000000000007</v>
      </c>
      <c r="B7" s="4">
        <f>'Raw Data'!AT297</f>
        <v>36.1</v>
      </c>
      <c r="C7" s="4">
        <f>'Raw Data'!AT434</f>
        <v>37.1</v>
      </c>
      <c r="D7" s="4">
        <f>'Raw Data'!AT570</f>
        <v>35.4</v>
      </c>
    </row>
    <row r="8" spans="1:4" x14ac:dyDescent="0.25">
      <c r="A8" s="4">
        <f>'Raw Data'!AT153</f>
        <v>13.1</v>
      </c>
      <c r="B8" s="4">
        <f>'Raw Data'!AT298</f>
        <v>36.4</v>
      </c>
      <c r="C8" s="4">
        <f>'Raw Data'!AT435</f>
        <v>39.5</v>
      </c>
      <c r="D8" s="4">
        <f>'Raw Data'!AT571</f>
        <v>35.700000000000003</v>
      </c>
    </row>
    <row r="9" spans="1:4" x14ac:dyDescent="0.25">
      <c r="A9" s="4">
        <f>'Raw Data'!AT154</f>
        <v>16.399999999999999</v>
      </c>
      <c r="B9" s="4">
        <f>'Raw Data'!AT299</f>
        <v>37.4</v>
      </c>
      <c r="C9" s="4">
        <f>'Raw Data'!AT436</f>
        <v>41.4</v>
      </c>
      <c r="D9" s="4">
        <f>'Raw Data'!AT572</f>
        <v>36.9</v>
      </c>
    </row>
    <row r="10" spans="1:4" x14ac:dyDescent="0.25">
      <c r="A10" s="4">
        <f>'Raw Data'!AT155</f>
        <v>18.600000000000001</v>
      </c>
      <c r="B10" s="4">
        <f>'Raw Data'!AT300</f>
        <v>39.200000000000003</v>
      </c>
      <c r="C10" s="4">
        <f>'Raw Data'!AT437</f>
        <v>43.1</v>
      </c>
      <c r="D10" s="4">
        <f>'Raw Data'!AT573</f>
        <v>38.299999999999997</v>
      </c>
    </row>
    <row r="11" spans="1:4" x14ac:dyDescent="0.25">
      <c r="A11" s="4">
        <f>'Raw Data'!AT156</f>
        <v>20.7</v>
      </c>
      <c r="B11" s="4">
        <f>'Raw Data'!AT301</f>
        <v>41.3</v>
      </c>
      <c r="C11" s="4">
        <f>'Raw Data'!AT438</f>
        <v>45</v>
      </c>
      <c r="D11" s="4">
        <f>'Raw Data'!AT574</f>
        <v>39.6</v>
      </c>
    </row>
    <row r="12" spans="1:4" x14ac:dyDescent="0.25">
      <c r="A12" s="4">
        <f>'Raw Data'!AT157</f>
        <v>23.3</v>
      </c>
      <c r="B12" s="4">
        <f>'Raw Data'!AT302</f>
        <v>43.4</v>
      </c>
      <c r="C12" s="4">
        <f>'Raw Data'!AT439</f>
        <v>46.3</v>
      </c>
      <c r="D12" s="4">
        <f>'Raw Data'!AT575</f>
        <v>41.4</v>
      </c>
    </row>
    <row r="13" spans="1:4" x14ac:dyDescent="0.25">
      <c r="A13" s="4">
        <f>'Raw Data'!AT158</f>
        <v>24.5</v>
      </c>
      <c r="B13" s="4">
        <f>'Raw Data'!AT303</f>
        <v>45.1</v>
      </c>
      <c r="C13" s="4">
        <f>'Raw Data'!AT440</f>
        <v>46.3</v>
      </c>
      <c r="D13" s="4">
        <f>'Raw Data'!AT576</f>
        <v>43.1</v>
      </c>
    </row>
    <row r="14" spans="1:4" x14ac:dyDescent="0.25">
      <c r="A14" s="4">
        <f>'Raw Data'!AT159</f>
        <v>21.5</v>
      </c>
      <c r="B14" s="4">
        <f>'Raw Data'!AT304</f>
        <v>45.9</v>
      </c>
      <c r="C14" s="4">
        <f>'Raw Data'!AT441</f>
        <v>45.8</v>
      </c>
      <c r="D14" s="4">
        <f>'Raw Data'!AT577</f>
        <v>44.6</v>
      </c>
    </row>
    <row r="15" spans="1:4" x14ac:dyDescent="0.25">
      <c r="A15" s="4">
        <f>'Raw Data'!AT160</f>
        <v>19.8</v>
      </c>
      <c r="B15" s="4">
        <f>'Raw Data'!AT305</f>
        <v>45.3</v>
      </c>
      <c r="C15" s="4">
        <f>'Raw Data'!AT442</f>
        <v>45.1</v>
      </c>
      <c r="D15" s="4">
        <f>'Raw Data'!AT578</f>
        <v>45.5</v>
      </c>
    </row>
    <row r="16" spans="1:4" x14ac:dyDescent="0.25">
      <c r="A16" s="4">
        <f>'Raw Data'!AT161</f>
        <v>22.7</v>
      </c>
      <c r="B16" s="4">
        <f>'Raw Data'!AT306</f>
        <v>44.3</v>
      </c>
      <c r="C16" s="4">
        <f>'Raw Data'!AT443</f>
        <v>44.3</v>
      </c>
      <c r="D16" s="4">
        <f>'Raw Data'!AT579</f>
        <v>44.9</v>
      </c>
    </row>
    <row r="17" spans="1:4" x14ac:dyDescent="0.25">
      <c r="A17" s="4">
        <f>'Raw Data'!AT162</f>
        <v>27.4</v>
      </c>
      <c r="B17" s="4">
        <f>'Raw Data'!AT307</f>
        <v>43.4</v>
      </c>
      <c r="C17" s="4">
        <f>'Raw Data'!AT444</f>
        <v>43.4</v>
      </c>
      <c r="D17" s="4">
        <f>'Raw Data'!AT580</f>
        <v>44.2</v>
      </c>
    </row>
    <row r="18" spans="1:4" x14ac:dyDescent="0.25">
      <c r="A18" s="4">
        <f>'Raw Data'!AT163</f>
        <v>32.299999999999997</v>
      </c>
      <c r="B18" s="4">
        <f>'Raw Data'!AT308</f>
        <v>42.5</v>
      </c>
      <c r="C18" s="4">
        <f>'Raw Data'!AT445</f>
        <v>41.8</v>
      </c>
      <c r="D18" s="4">
        <f>'Raw Data'!AT581</f>
        <v>43.5</v>
      </c>
    </row>
    <row r="19" spans="1:4" x14ac:dyDescent="0.25">
      <c r="A19" s="4">
        <f>'Raw Data'!AT164</f>
        <v>36.200000000000003</v>
      </c>
      <c r="B19" s="4">
        <f>'Raw Data'!AT309</f>
        <v>41.1</v>
      </c>
      <c r="C19" s="4">
        <f>'Raw Data'!AT446</f>
        <v>39.4</v>
      </c>
      <c r="D19" s="4">
        <f>'Raw Data'!AT582</f>
        <v>42.9</v>
      </c>
    </row>
    <row r="20" spans="1:4" x14ac:dyDescent="0.25">
      <c r="A20" s="4">
        <f>'Raw Data'!AT165</f>
        <v>38.1</v>
      </c>
      <c r="B20" s="4">
        <f>'Raw Data'!AT310</f>
        <v>39.1</v>
      </c>
      <c r="C20" s="4">
        <f>'Raw Data'!AT447</f>
        <v>36.799999999999997</v>
      </c>
      <c r="D20" s="4">
        <f>'Raw Data'!AT583</f>
        <v>42.4</v>
      </c>
    </row>
    <row r="21" spans="1:4" x14ac:dyDescent="0.25">
      <c r="A21" s="4">
        <f>'Raw Data'!AT166</f>
        <v>38.1</v>
      </c>
      <c r="B21" s="4">
        <f>'Raw Data'!AT311</f>
        <v>37.1</v>
      </c>
      <c r="C21" s="4">
        <f>'Raw Data'!AT448</f>
        <v>33.5</v>
      </c>
      <c r="D21" s="4">
        <f>'Raw Data'!AT584</f>
        <v>42.1</v>
      </c>
    </row>
    <row r="22" spans="1:4" x14ac:dyDescent="0.25">
      <c r="A22" s="4">
        <f>'Raw Data'!AT167</f>
        <v>37.4</v>
      </c>
      <c r="B22" s="4">
        <f>'Raw Data'!AT312</f>
        <v>35.1</v>
      </c>
      <c r="C22" s="4">
        <f>'Raw Data'!AT449</f>
        <v>29.8</v>
      </c>
      <c r="D22" s="4">
        <f>'Raw Data'!AT585</f>
        <v>40.1</v>
      </c>
    </row>
    <row r="23" spans="1:4" x14ac:dyDescent="0.25">
      <c r="A23" s="4">
        <f>'Raw Data'!AT168</f>
        <v>36.9</v>
      </c>
      <c r="B23" s="4">
        <f>'Raw Data'!AT313</f>
        <v>32.9</v>
      </c>
      <c r="C23" s="4">
        <f>'Raw Data'!AT450</f>
        <v>26.9</v>
      </c>
      <c r="D23" s="4">
        <f>'Raw Data'!AT586</f>
        <v>36.299999999999997</v>
      </c>
    </row>
    <row r="24" spans="1:4" x14ac:dyDescent="0.25">
      <c r="A24" s="4">
        <f>'Raw Data'!AT169</f>
        <v>37.4</v>
      </c>
      <c r="B24" s="4">
        <f>'Raw Data'!AT314</f>
        <v>29.9</v>
      </c>
      <c r="C24" s="4">
        <f>'Raw Data'!AT451</f>
        <v>24.7</v>
      </c>
      <c r="D24" s="4">
        <f>'Raw Data'!AT587</f>
        <v>32.799999999999997</v>
      </c>
    </row>
    <row r="25" spans="1:4" x14ac:dyDescent="0.25">
      <c r="A25" s="4">
        <f>'Raw Data'!AT170</f>
        <v>39.4</v>
      </c>
      <c r="B25" s="4">
        <f>'Raw Data'!AT315</f>
        <v>26.8</v>
      </c>
      <c r="C25" s="4">
        <f>'Raw Data'!AT452</f>
        <v>23.7</v>
      </c>
      <c r="D25" s="4">
        <f>'Raw Data'!AT588</f>
        <v>29.5</v>
      </c>
    </row>
    <row r="26" spans="1:4" x14ac:dyDescent="0.25">
      <c r="A26" s="4">
        <f>'Raw Data'!AT171</f>
        <v>41.4</v>
      </c>
      <c r="B26" s="4">
        <f>'Raw Data'!AT316</f>
        <v>24.3</v>
      </c>
      <c r="C26" s="4">
        <f>'Raw Data'!AT453</f>
        <v>23.3</v>
      </c>
      <c r="D26" s="4">
        <f>'Raw Data'!AT589</f>
        <v>26.2</v>
      </c>
    </row>
    <row r="27" spans="1:4" x14ac:dyDescent="0.25">
      <c r="A27" s="4">
        <f>'Raw Data'!AT172</f>
        <v>41.9</v>
      </c>
      <c r="B27" s="4">
        <f>'Raw Data'!AT317</f>
        <v>22.3</v>
      </c>
      <c r="C27" s="4">
        <f>'Raw Data'!AT454</f>
        <v>22.6</v>
      </c>
      <c r="D27" s="4">
        <f>'Raw Data'!AT590</f>
        <v>23.6</v>
      </c>
    </row>
    <row r="28" spans="1:4" x14ac:dyDescent="0.25">
      <c r="A28" s="4">
        <f>'Raw Data'!AT173</f>
        <v>40.200000000000003</v>
      </c>
      <c r="B28" s="4">
        <f>'Raw Data'!AT318</f>
        <v>20.7</v>
      </c>
      <c r="C28" s="4">
        <f>'Raw Data'!AT455</f>
        <v>21.6</v>
      </c>
      <c r="D28" s="4">
        <f>'Raw Data'!AT591</f>
        <v>22.1</v>
      </c>
    </row>
    <row r="29" spans="1:4" x14ac:dyDescent="0.25">
      <c r="A29" s="4">
        <f>'Raw Data'!AT174</f>
        <v>37.6</v>
      </c>
      <c r="B29" s="4">
        <f>'Raw Data'!AT319</f>
        <v>19.7</v>
      </c>
      <c r="C29" s="4">
        <f>'Raw Data'!AT456</f>
        <v>20.7</v>
      </c>
      <c r="D29" s="4">
        <f>'Raw Data'!AT592</f>
        <v>20.5</v>
      </c>
    </row>
    <row r="30" spans="1:4" x14ac:dyDescent="0.25">
      <c r="A30" s="4">
        <f>'Raw Data'!AT175</f>
        <v>35.299999999999997</v>
      </c>
      <c r="B30" s="4">
        <f>'Raw Data'!AT320</f>
        <v>19.8</v>
      </c>
      <c r="C30" s="4">
        <f>'Raw Data'!AT457</f>
        <v>20.5</v>
      </c>
      <c r="D30" s="4">
        <f>'Raw Data'!AT593</f>
        <v>19.3</v>
      </c>
    </row>
    <row r="31" spans="1:4" x14ac:dyDescent="0.25">
      <c r="A31" s="4">
        <f>'Raw Data'!AT176</f>
        <v>33.1</v>
      </c>
      <c r="B31" s="4">
        <f>'Raw Data'!AT321</f>
        <v>20.7</v>
      </c>
      <c r="C31" s="4">
        <f>'Raw Data'!AT458</f>
        <v>20.5</v>
      </c>
      <c r="D31" s="4">
        <f>'Raw Data'!AT594</f>
        <v>19.100000000000001</v>
      </c>
    </row>
    <row r="32" spans="1:4" x14ac:dyDescent="0.25">
      <c r="A32" s="4">
        <f>'Raw Data'!AT177</f>
        <v>30.8</v>
      </c>
      <c r="B32" s="4">
        <f>'Raw Data'!AT322</f>
        <v>22</v>
      </c>
      <c r="C32" s="4">
        <f>'Raw Data'!AT459</f>
        <v>21.7</v>
      </c>
      <c r="D32" s="4">
        <f>'Raw Data'!AT595</f>
        <v>19.600000000000001</v>
      </c>
    </row>
    <row r="33" spans="1:4" x14ac:dyDescent="0.25">
      <c r="A33" s="4">
        <f>'Raw Data'!AT178</f>
        <v>28.6</v>
      </c>
      <c r="B33" s="4">
        <f>'Raw Data'!AT323</f>
        <v>22.7</v>
      </c>
      <c r="C33" s="4">
        <f>'Raw Data'!AT460</f>
        <v>23.7</v>
      </c>
      <c r="D33" s="4">
        <f>'Raw Data'!AT596</f>
        <v>20.3</v>
      </c>
    </row>
    <row r="34" spans="1:4" x14ac:dyDescent="0.25">
      <c r="A34" s="4">
        <f>'Raw Data'!AT179</f>
        <v>26.8</v>
      </c>
      <c r="B34" s="4">
        <f>'Raw Data'!AT324</f>
        <v>23.5</v>
      </c>
      <c r="C34" s="4">
        <f>'Raw Data'!AT461</f>
        <v>25.2</v>
      </c>
      <c r="D34" s="4">
        <f>'Raw Data'!AT597</f>
        <v>21.5</v>
      </c>
    </row>
    <row r="35" spans="1:4" x14ac:dyDescent="0.25">
      <c r="A35" s="4">
        <f>'Raw Data'!AT180</f>
        <v>25.3</v>
      </c>
      <c r="B35" s="4">
        <f>'Raw Data'!AT325</f>
        <v>24.9</v>
      </c>
      <c r="C35" s="4">
        <f>'Raw Data'!AT462</f>
        <v>26.1</v>
      </c>
      <c r="D35" s="4">
        <f>'Raw Data'!AT598</f>
        <v>22.3</v>
      </c>
    </row>
    <row r="36" spans="1:4" x14ac:dyDescent="0.25">
      <c r="A36" s="4">
        <f>'Raw Data'!AT181</f>
        <v>23.7</v>
      </c>
      <c r="B36" s="4">
        <f>'Raw Data'!AT326</f>
        <v>26.1</v>
      </c>
      <c r="C36" s="4">
        <f>'Raw Data'!AT463</f>
        <v>26.6</v>
      </c>
      <c r="D36" s="4">
        <f>'Raw Data'!AT599</f>
        <v>22.8</v>
      </c>
    </row>
    <row r="37" spans="1:4" x14ac:dyDescent="0.25">
      <c r="A37" s="4">
        <f>'Raw Data'!AT182</f>
        <v>22.2</v>
      </c>
      <c r="B37" s="4">
        <f>'Raw Data'!AT327</f>
        <v>26.6</v>
      </c>
      <c r="C37" s="4">
        <f>'Raw Data'!AT464</f>
        <v>26.8</v>
      </c>
      <c r="D37" s="4">
        <f>'Raw Data'!AT600</f>
        <v>23.7</v>
      </c>
    </row>
    <row r="38" spans="1:4" x14ac:dyDescent="0.25">
      <c r="A38" s="4">
        <f>'Raw Data'!AT183</f>
        <v>21.4</v>
      </c>
      <c r="B38" s="4">
        <f>'Raw Data'!AT328</f>
        <v>27.3</v>
      </c>
      <c r="C38" s="4">
        <f>'Raw Data'!AT465</f>
        <v>27.3</v>
      </c>
      <c r="D38" s="4">
        <f>'Raw Data'!AT601</f>
        <v>24.9</v>
      </c>
    </row>
    <row r="39" spans="1:4" x14ac:dyDescent="0.25">
      <c r="A39" s="4">
        <f>'Raw Data'!AT184</f>
        <v>21.4</v>
      </c>
      <c r="B39" s="4">
        <f>'Raw Data'!AT329</f>
        <v>28.8</v>
      </c>
      <c r="C39" s="4">
        <f>'Raw Data'!AT466</f>
        <v>28.7</v>
      </c>
      <c r="D39" s="4">
        <f>'Raw Data'!AT602</f>
        <v>26</v>
      </c>
    </row>
    <row r="40" spans="1:4" x14ac:dyDescent="0.25">
      <c r="A40" s="4">
        <f>'Raw Data'!AT185</f>
        <v>21.2</v>
      </c>
      <c r="B40" s="4">
        <f>'Raw Data'!AT330</f>
        <v>30.3</v>
      </c>
      <c r="C40" s="4">
        <f>'Raw Data'!AT467</f>
        <v>30.1</v>
      </c>
      <c r="D40" s="4">
        <f>'Raw Data'!AT603</f>
        <v>27.1</v>
      </c>
    </row>
    <row r="41" spans="1:4" x14ac:dyDescent="0.25">
      <c r="A41" s="4">
        <f>'Raw Data'!AT186</f>
        <v>21.2</v>
      </c>
      <c r="B41" s="4">
        <f>'Raw Data'!AT331</f>
        <v>30.7</v>
      </c>
      <c r="C41" s="4">
        <f>'Raw Data'!AT468</f>
        <v>30.7</v>
      </c>
      <c r="D41" s="4">
        <f>'Raw Data'!AT604</f>
        <v>28.1</v>
      </c>
    </row>
    <row r="42" spans="1:4" x14ac:dyDescent="0.25">
      <c r="A42" s="4">
        <f>'Raw Data'!AT187</f>
        <v>22</v>
      </c>
      <c r="B42" s="4">
        <f>'Raw Data'!AT332</f>
        <v>30.5</v>
      </c>
      <c r="C42" s="4">
        <f>'Raw Data'!AT469</f>
        <v>31.5</v>
      </c>
      <c r="D42" s="4">
        <f>'Raw Data'!AT605</f>
        <v>29.2</v>
      </c>
    </row>
    <row r="43" spans="1:4" x14ac:dyDescent="0.25">
      <c r="A43" s="4">
        <f>'Raw Data'!AT188</f>
        <v>23</v>
      </c>
      <c r="B43" s="4">
        <f>'Raw Data'!AT333</f>
        <v>30.7</v>
      </c>
      <c r="C43" s="4">
        <f>'Raw Data'!AT470</f>
        <v>33.6</v>
      </c>
      <c r="D43" s="4">
        <f>'Raw Data'!AT606</f>
        <v>30</v>
      </c>
    </row>
    <row r="44" spans="1:4" x14ac:dyDescent="0.25">
      <c r="A44" s="4">
        <f>'Raw Data'!AT189</f>
        <v>24.2</v>
      </c>
      <c r="B44" s="4">
        <f>'Raw Data'!AT334</f>
        <v>31.9</v>
      </c>
      <c r="C44" s="4">
        <f>'Raw Data'!AT471</f>
        <v>35</v>
      </c>
      <c r="D44" s="4">
        <f>'Raw Data'!AT607</f>
        <v>31.6</v>
      </c>
    </row>
    <row r="45" spans="1:4" x14ac:dyDescent="0.25">
      <c r="A45" s="4">
        <f>'Raw Data'!AT190</f>
        <v>25.6</v>
      </c>
      <c r="B45" s="4">
        <f>'Raw Data'!AT335</f>
        <v>32.799999999999997</v>
      </c>
      <c r="C45" s="4">
        <f>'Raw Data'!AT472</f>
        <v>35.1</v>
      </c>
      <c r="D45" s="4">
        <f>'Raw Data'!AT608</f>
        <v>33.4</v>
      </c>
    </row>
    <row r="46" spans="1:4" x14ac:dyDescent="0.25">
      <c r="A46" s="4">
        <f>'Raw Data'!AT191</f>
        <v>26.8</v>
      </c>
      <c r="B46" s="4">
        <f>'Raw Data'!AT336</f>
        <v>33.1</v>
      </c>
      <c r="C46" s="4">
        <f>'Raw Data'!AT473</f>
        <v>35.200000000000003</v>
      </c>
      <c r="D46" s="4">
        <f>'Raw Data'!AT609</f>
        <v>33.9</v>
      </c>
    </row>
    <row r="47" spans="1:4" x14ac:dyDescent="0.25">
      <c r="A47" s="4">
        <f>'Raw Data'!AT192</f>
        <v>27.7</v>
      </c>
      <c r="B47" s="4">
        <f>'Raw Data'!AT337</f>
        <v>33.9</v>
      </c>
      <c r="C47" s="4">
        <f>'Raw Data'!AT474</f>
        <v>34.700000000000003</v>
      </c>
      <c r="D47" s="4">
        <f>'Raw Data'!AT610</f>
        <v>34.1</v>
      </c>
    </row>
    <row r="48" spans="1:4" x14ac:dyDescent="0.25">
      <c r="A48" s="4">
        <f>'Raw Data'!AT193</f>
        <v>28.1</v>
      </c>
      <c r="B48" s="4">
        <f>'Raw Data'!AT338</f>
        <v>35.299999999999997</v>
      </c>
      <c r="C48" s="4">
        <f>'Raw Data'!AT475</f>
        <v>34.4</v>
      </c>
      <c r="D48" s="4">
        <f>'Raw Data'!AT611</f>
        <v>34.799999999999997</v>
      </c>
    </row>
    <row r="49" spans="1:4" x14ac:dyDescent="0.25">
      <c r="A49" s="4">
        <f>'Raw Data'!AT194</f>
        <v>28.7</v>
      </c>
      <c r="B49" s="4">
        <f>'Raw Data'!AT339</f>
        <v>36.200000000000003</v>
      </c>
      <c r="C49" s="4">
        <f>'Raw Data'!AT476</f>
        <v>34.9</v>
      </c>
      <c r="D49" s="4">
        <f>'Raw Data'!AT612</f>
        <v>35.200000000000003</v>
      </c>
    </row>
    <row r="50" spans="1:4" x14ac:dyDescent="0.25">
      <c r="A50" s="4">
        <f>'Raw Data'!AT195</f>
        <v>29.3</v>
      </c>
      <c r="B50" s="4">
        <f>'Raw Data'!AT340</f>
        <v>37</v>
      </c>
      <c r="C50" s="4">
        <f>'Raw Data'!AT477</f>
        <v>35.799999999999997</v>
      </c>
      <c r="D50" s="4">
        <f>'Raw Data'!AT613</f>
        <v>35.5</v>
      </c>
    </row>
    <row r="51" spans="1:4" x14ac:dyDescent="0.25">
      <c r="A51" s="4">
        <f>'Raw Data'!AT196</f>
        <v>29.6</v>
      </c>
      <c r="B51" s="4">
        <f>'Raw Data'!AT341</f>
        <v>37</v>
      </c>
      <c r="C51" s="4">
        <f>'Raw Data'!AT478</f>
        <v>35.700000000000003</v>
      </c>
      <c r="D51" s="4">
        <f>'Raw Data'!AT614</f>
        <v>35.5</v>
      </c>
    </row>
    <row r="52" spans="1:4" x14ac:dyDescent="0.25">
      <c r="A52" s="4">
        <f>'Raw Data'!AT197</f>
        <v>30</v>
      </c>
      <c r="B52" s="4">
        <f>'Raw Data'!AT342</f>
        <v>36.200000000000003</v>
      </c>
      <c r="C52" s="4">
        <f>'Raw Data'!AT479</f>
        <v>35.200000000000003</v>
      </c>
      <c r="D52" s="4">
        <f>'Raw Data'!AT615</f>
        <v>35.700000000000003</v>
      </c>
    </row>
    <row r="53" spans="1:4" x14ac:dyDescent="0.25">
      <c r="A53" s="4">
        <f>'Raw Data'!AT198</f>
        <v>30.3</v>
      </c>
      <c r="B53" s="4">
        <f>'Raw Data'!AT343</f>
        <v>35.4</v>
      </c>
      <c r="C53" s="4">
        <f>'Raw Data'!AT480</f>
        <v>36</v>
      </c>
      <c r="D53" s="4">
        <f>'Raw Data'!AT616</f>
        <v>36.4</v>
      </c>
    </row>
    <row r="54" spans="1:4" x14ac:dyDescent="0.25">
      <c r="A54" s="4">
        <f>'Raw Data'!AT199</f>
        <v>30.4</v>
      </c>
      <c r="B54" s="4">
        <f>'Raw Data'!AT344</f>
        <v>35.200000000000003</v>
      </c>
      <c r="C54" s="4">
        <f>'Raw Data'!AT481</f>
        <v>37.799999999999997</v>
      </c>
      <c r="D54" s="4">
        <f>'Raw Data'!AT617</f>
        <v>36.4</v>
      </c>
    </row>
    <row r="55" spans="1:4" x14ac:dyDescent="0.25">
      <c r="A55" s="4">
        <f>'Raw Data'!AT200</f>
        <v>30.9</v>
      </c>
      <c r="B55" s="4">
        <f>'Raw Data'!AT345</f>
        <v>36.5</v>
      </c>
      <c r="C55" s="4">
        <f>'Raw Data'!AT482</f>
        <v>39.4</v>
      </c>
      <c r="D55" s="4">
        <f>'Raw Data'!AT618</f>
        <v>36</v>
      </c>
    </row>
    <row r="56" spans="1:4" x14ac:dyDescent="0.25">
      <c r="A56" s="4">
        <f>'Raw Data'!AT201</f>
        <v>31.3</v>
      </c>
      <c r="B56" s="4">
        <f>'Raw Data'!AT346</f>
        <v>37.5</v>
      </c>
      <c r="C56" s="4">
        <f>'Raw Data'!AT483</f>
        <v>39.4</v>
      </c>
      <c r="D56" s="4">
        <f>'Raw Data'!AT619</f>
        <v>36</v>
      </c>
    </row>
    <row r="57" spans="1:4" x14ac:dyDescent="0.25">
      <c r="A57" s="4">
        <f>'Raw Data'!AT202</f>
        <v>33.6</v>
      </c>
      <c r="B57" s="4">
        <f>'Raw Data'!AT347</f>
        <v>38.1</v>
      </c>
      <c r="C57" s="4">
        <f>'Raw Data'!AT484</f>
        <v>38.5</v>
      </c>
      <c r="D57" s="4">
        <f>'Raw Data'!AT620</f>
        <v>36</v>
      </c>
    </row>
    <row r="58" spans="1:4" x14ac:dyDescent="0.25">
      <c r="A58" s="4">
        <f>'Raw Data'!AT203</f>
        <v>35.299999999999997</v>
      </c>
      <c r="B58" s="4">
        <f>'Raw Data'!AT348</f>
        <v>39.299999999999997</v>
      </c>
      <c r="C58" s="4">
        <f>'Raw Data'!AT485</f>
        <v>38.6</v>
      </c>
      <c r="D58" s="4">
        <f>'Raw Data'!AT621</f>
        <v>36.700000000000003</v>
      </c>
    </row>
    <row r="59" spans="1:4" x14ac:dyDescent="0.25">
      <c r="A59" s="4">
        <f>'Raw Data'!AT204</f>
        <v>35.700000000000003</v>
      </c>
      <c r="B59" s="4">
        <f>'Raw Data'!AT349</f>
        <v>40.5</v>
      </c>
      <c r="C59" s="4">
        <f>'Raw Data'!AT486</f>
        <v>40.1</v>
      </c>
      <c r="D59" s="4">
        <f>'Raw Data'!AT622</f>
        <v>38.5</v>
      </c>
    </row>
    <row r="60" spans="1:4" x14ac:dyDescent="0.25">
      <c r="A60" s="4">
        <f>'Raw Data'!AT205</f>
        <v>36.6</v>
      </c>
      <c r="B60" s="4">
        <f>'Raw Data'!AT350</f>
        <v>41.7</v>
      </c>
      <c r="C60" s="4">
        <f>'Raw Data'!AT487</f>
        <v>40.9</v>
      </c>
      <c r="D60" s="4">
        <f>'Raw Data'!AT623</f>
        <v>40.4</v>
      </c>
    </row>
    <row r="61" spans="1:4" x14ac:dyDescent="0.25">
      <c r="A61" s="4">
        <f>'Raw Data'!AT206</f>
        <v>36.9</v>
      </c>
      <c r="B61" s="4">
        <f>'Raw Data'!AT351</f>
        <v>42.2</v>
      </c>
      <c r="C61" s="4">
        <f>'Raw Data'!AT488</f>
        <v>42.4</v>
      </c>
      <c r="D61" s="4">
        <f>'Raw Data'!AT624</f>
        <v>41.6</v>
      </c>
    </row>
    <row r="62" spans="1:4" x14ac:dyDescent="0.25">
      <c r="A62" s="4">
        <f>'Raw Data'!AT207</f>
        <v>35.9</v>
      </c>
      <c r="B62" s="4">
        <f>'Raw Data'!AT352</f>
        <v>43.4</v>
      </c>
      <c r="C62" s="4">
        <f>'Raw Data'!AT489</f>
        <v>44.1</v>
      </c>
      <c r="D62" s="4">
        <f>'Raw Data'!AT625</f>
        <v>43</v>
      </c>
    </row>
    <row r="63" spans="1:4" x14ac:dyDescent="0.25">
      <c r="A63" s="4">
        <f>'Raw Data'!AT208</f>
        <v>35.700000000000003</v>
      </c>
      <c r="B63" s="4">
        <f>'Raw Data'!AT353</f>
        <v>44.3</v>
      </c>
      <c r="C63" s="4">
        <f>'Raw Data'!AT490</f>
        <v>44.6</v>
      </c>
      <c r="D63" s="4">
        <f>'Raw Data'!AT626</f>
        <v>44.3</v>
      </c>
    </row>
    <row r="64" spans="1:4" x14ac:dyDescent="0.25">
      <c r="A64" s="4">
        <f>'Raw Data'!AT209</f>
        <v>37.6</v>
      </c>
      <c r="B64" s="4">
        <f>'Raw Data'!AT354</f>
        <v>44.8</v>
      </c>
      <c r="C64" s="4">
        <f>'Raw Data'!AT491</f>
        <v>44.7</v>
      </c>
      <c r="D64" s="4">
        <f>'Raw Data'!AT627</f>
        <v>44.8</v>
      </c>
    </row>
    <row r="65" spans="1:4" x14ac:dyDescent="0.25">
      <c r="A65" s="4">
        <f>'Raw Data'!AT210</f>
        <v>39.4</v>
      </c>
      <c r="B65" s="4">
        <f>'Raw Data'!AT355</f>
        <v>45.2</v>
      </c>
      <c r="C65" s="4">
        <f>'Raw Data'!AT492</f>
        <v>44.7</v>
      </c>
      <c r="D65" s="4">
        <f>'Raw Data'!AT628</f>
        <v>44.8</v>
      </c>
    </row>
    <row r="66" spans="1:4" x14ac:dyDescent="0.25">
      <c r="A66" s="4">
        <f>'Raw Data'!AT211</f>
        <v>39.4</v>
      </c>
      <c r="B66" s="4">
        <f>'Raw Data'!AT356</f>
        <v>45.2</v>
      </c>
      <c r="C66" s="4">
        <f>'Raw Data'!AT493</f>
        <v>44.8</v>
      </c>
      <c r="D66" s="4">
        <f>'Raw Data'!AT629</f>
        <v>44.1</v>
      </c>
    </row>
    <row r="67" spans="1:4" x14ac:dyDescent="0.25">
      <c r="A67" s="4">
        <f>'Raw Data'!AT212</f>
        <v>38.799999999999997</v>
      </c>
      <c r="B67" s="4">
        <f>'Raw Data'!AT357</f>
        <v>45.2</v>
      </c>
      <c r="C67" s="4">
        <f>'Raw Data'!AT494</f>
        <v>44.5</v>
      </c>
      <c r="D67" s="4">
        <f>'Raw Data'!AT630</f>
        <v>43.4</v>
      </c>
    </row>
    <row r="68" spans="1:4" x14ac:dyDescent="0.25">
      <c r="A68" s="4">
        <f>'Raw Data'!AT213</f>
        <v>39.700000000000003</v>
      </c>
      <c r="B68" s="4">
        <f>'Raw Data'!AT358</f>
        <v>45.1</v>
      </c>
      <c r="C68" s="4">
        <f>'Raw Data'!AT495</f>
        <v>43.7</v>
      </c>
      <c r="D68" s="4">
        <f>'Raw Data'!AT631</f>
        <v>43.9</v>
      </c>
    </row>
    <row r="69" spans="1:4" x14ac:dyDescent="0.25">
      <c r="A69" s="4">
        <f>'Raw Data'!AT214</f>
        <v>41.2</v>
      </c>
      <c r="B69" s="4">
        <f>'Raw Data'!AT359</f>
        <v>43.4</v>
      </c>
      <c r="C69" s="4">
        <f>'Raw Data'!AT496</f>
        <v>43.1</v>
      </c>
      <c r="D69" s="4">
        <f>'Raw Data'!AT632</f>
        <v>44.1</v>
      </c>
    </row>
    <row r="70" spans="1:4" x14ac:dyDescent="0.25">
      <c r="A70" s="4">
        <f>'Raw Data'!AT215</f>
        <v>43</v>
      </c>
      <c r="B70" s="4">
        <f>'Raw Data'!AT360</f>
        <v>42.8</v>
      </c>
      <c r="C70" s="4">
        <f>'Raw Data'!AT497</f>
        <v>44</v>
      </c>
      <c r="D70" s="4">
        <f>'Raw Data'!AT633</f>
        <v>43.5</v>
      </c>
    </row>
    <row r="71" spans="1:4" x14ac:dyDescent="0.25">
      <c r="A71" s="4">
        <f>'Raw Data'!AT216</f>
        <v>44.6</v>
      </c>
      <c r="B71" s="4">
        <f>'Raw Data'!AT361</f>
        <v>43.1</v>
      </c>
      <c r="C71" s="4">
        <f>'Raw Data'!AT498</f>
        <v>44.1</v>
      </c>
      <c r="D71" s="4">
        <f>'Raw Data'!AT634</f>
        <v>42.8</v>
      </c>
    </row>
    <row r="72" spans="1:4" x14ac:dyDescent="0.25">
      <c r="A72" s="4">
        <f>'Raw Data'!AT217</f>
        <v>45.4</v>
      </c>
      <c r="B72" s="4">
        <f>'Raw Data'!AT362</f>
        <v>43.4</v>
      </c>
      <c r="C72" s="4">
        <f>'Raw Data'!AT499</f>
        <v>42.4</v>
      </c>
      <c r="D72" s="4">
        <f>'Raw Data'!AT635</f>
        <v>42.3</v>
      </c>
    </row>
    <row r="73" spans="1:4" x14ac:dyDescent="0.25">
      <c r="A73" s="4">
        <f>'Raw Data'!AT218</f>
        <v>45.7</v>
      </c>
      <c r="B73" s="4">
        <f>'Raw Data'!AT363</f>
        <v>43.2</v>
      </c>
      <c r="C73" s="4">
        <f>'Raw Data'!AT500</f>
        <v>39.5</v>
      </c>
      <c r="D73" s="4">
        <f>'Raw Data'!AT636</f>
        <v>42.8</v>
      </c>
    </row>
    <row r="74" spans="1:4" x14ac:dyDescent="0.25">
      <c r="A74" s="4">
        <f>'Raw Data'!AT219</f>
        <v>45.7</v>
      </c>
      <c r="B74" s="4">
        <f>'Raw Data'!AT364</f>
        <v>41.8</v>
      </c>
      <c r="C74" s="4">
        <f>'Raw Data'!AT501</f>
        <v>36.9</v>
      </c>
      <c r="D74" s="4">
        <f>'Raw Data'!AT637</f>
        <v>43.7</v>
      </c>
    </row>
    <row r="75" spans="1:4" x14ac:dyDescent="0.25">
      <c r="A75" s="4">
        <f>'Raw Data'!AT220</f>
        <v>45.6</v>
      </c>
      <c r="B75" s="4">
        <f>'Raw Data'!AT365</f>
        <v>39.5</v>
      </c>
      <c r="C75" s="4">
        <f>'Raw Data'!AT502</f>
        <v>34.700000000000003</v>
      </c>
      <c r="D75" s="4">
        <f>'Raw Data'!AT638</f>
        <v>44</v>
      </c>
    </row>
    <row r="76" spans="1:4" x14ac:dyDescent="0.25">
      <c r="A76" s="4">
        <f>'Raw Data'!AT221</f>
        <v>44.7</v>
      </c>
      <c r="B76" s="4">
        <f>'Raw Data'!AT366</f>
        <v>37.4</v>
      </c>
      <c r="C76" s="4">
        <f>'Raw Data'!AT503</f>
        <v>32.799999999999997</v>
      </c>
      <c r="D76" s="4">
        <f>'Raw Data'!AT639</f>
        <v>42.3</v>
      </c>
    </row>
    <row r="77" spans="1:4" x14ac:dyDescent="0.25">
      <c r="A77" s="4">
        <f>'Raw Data'!AT222</f>
        <v>42.1</v>
      </c>
      <c r="B77" s="4">
        <f>'Raw Data'!AT367</f>
        <v>35.799999999999997</v>
      </c>
      <c r="C77" s="4">
        <f>'Raw Data'!AT504</f>
        <v>31.8</v>
      </c>
      <c r="D77" s="4">
        <f>'Raw Data'!AT640</f>
        <v>39.299999999999997</v>
      </c>
    </row>
    <row r="78" spans="1:4" x14ac:dyDescent="0.25">
      <c r="A78" s="4">
        <f>'Raw Data'!AT223</f>
        <v>41.5</v>
      </c>
      <c r="B78" s="4">
        <f>'Raw Data'!AT368</f>
        <v>34.5</v>
      </c>
      <c r="C78" s="4">
        <f>'Raw Data'!AT505</f>
        <v>30.8</v>
      </c>
      <c r="D78" s="4">
        <f>'Raw Data'!AT641</f>
        <v>36.200000000000003</v>
      </c>
    </row>
    <row r="79" spans="1:4" x14ac:dyDescent="0.25">
      <c r="A79" s="4">
        <f>'Raw Data'!AT224</f>
        <v>43</v>
      </c>
      <c r="B79" s="4">
        <f>'Raw Data'!AT369</f>
        <v>33.200000000000003</v>
      </c>
      <c r="C79" s="4">
        <f>'Raw Data'!AT506</f>
        <v>29.9</v>
      </c>
      <c r="D79" s="4">
        <f>'Raw Data'!AT642</f>
        <v>33.700000000000003</v>
      </c>
    </row>
    <row r="80" spans="1:4" x14ac:dyDescent="0.25">
      <c r="A80" s="4">
        <f>'Raw Data'!AT225</f>
        <v>43.7</v>
      </c>
      <c r="B80" s="4">
        <f>'Raw Data'!AT370</f>
        <v>31.8</v>
      </c>
      <c r="C80" s="4">
        <f>'Raw Data'!AT507</f>
        <v>29.2</v>
      </c>
      <c r="D80" s="4">
        <f>'Raw Data'!AT643</f>
        <v>31.7</v>
      </c>
    </row>
    <row r="81" spans="1:4" x14ac:dyDescent="0.25">
      <c r="A81" s="4">
        <f>'Raw Data'!AT226</f>
        <v>43.1</v>
      </c>
      <c r="B81" s="4">
        <f>'Raw Data'!AT371</f>
        <v>31.2</v>
      </c>
      <c r="C81" s="4">
        <f>'Raw Data'!AT508</f>
        <v>28.9</v>
      </c>
      <c r="D81" s="4">
        <f>'Raw Data'!AT644</f>
        <v>30</v>
      </c>
    </row>
    <row r="82" spans="1:4" x14ac:dyDescent="0.25">
      <c r="A82" s="4">
        <f>'Raw Data'!AT227</f>
        <v>42.2</v>
      </c>
      <c r="B82" s="4">
        <f>'Raw Data'!AT372</f>
        <v>30.5</v>
      </c>
      <c r="C82" s="4">
        <f>'Raw Data'!AT509</f>
        <v>28.3</v>
      </c>
      <c r="D82" s="4">
        <f>'Raw Data'!AT645</f>
        <v>28.8</v>
      </c>
    </row>
    <row r="83" spans="1:4" x14ac:dyDescent="0.25">
      <c r="A83" s="4">
        <f>'Raw Data'!AT228</f>
        <v>40.5</v>
      </c>
      <c r="B83" s="4">
        <f>'Raw Data'!AT373</f>
        <v>30</v>
      </c>
      <c r="C83" s="4">
        <f>'Raw Data'!AT510</f>
        <v>27.3</v>
      </c>
      <c r="D83" s="4">
        <f>'Raw Data'!AT646</f>
        <v>28.3</v>
      </c>
    </row>
    <row r="84" spans="1:4" x14ac:dyDescent="0.25">
      <c r="A84" s="4">
        <f>'Raw Data'!AT229</f>
        <v>38.700000000000003</v>
      </c>
      <c r="B84" s="4">
        <f>'Raw Data'!AT374</f>
        <v>29.1</v>
      </c>
      <c r="C84" s="4">
        <f>'Raw Data'!AT511</f>
        <v>26.9</v>
      </c>
      <c r="D84" s="4">
        <f>'Raw Data'!AT647</f>
        <v>27.9</v>
      </c>
    </row>
    <row r="85" spans="1:4" x14ac:dyDescent="0.25">
      <c r="A85" s="4">
        <f>'Raw Data'!AT230</f>
        <v>36.1</v>
      </c>
      <c r="B85" s="4">
        <f>'Raw Data'!AT375</f>
        <v>28.4</v>
      </c>
      <c r="C85" s="4">
        <f>'Raw Data'!AT512</f>
        <v>26.2</v>
      </c>
      <c r="D85" s="4">
        <f>'Raw Data'!AT648</f>
        <v>27.6</v>
      </c>
    </row>
    <row r="86" spans="1:4" x14ac:dyDescent="0.25">
      <c r="A86" s="4">
        <f>'Raw Data'!AT231</f>
        <v>34.200000000000003</v>
      </c>
      <c r="B86" s="4">
        <f>'Raw Data'!AT376</f>
        <v>28.4</v>
      </c>
      <c r="C86" s="4">
        <f>'Raw Data'!AT513</f>
        <v>24.2</v>
      </c>
      <c r="D86" s="4">
        <f>'Raw Data'!AT649</f>
        <v>27.1</v>
      </c>
    </row>
    <row r="87" spans="1:4" x14ac:dyDescent="0.25">
      <c r="A87" s="4">
        <f>'Raw Data'!AT232</f>
        <v>33.200000000000003</v>
      </c>
      <c r="B87" s="4">
        <f>'Raw Data'!AT377</f>
        <v>24.3</v>
      </c>
      <c r="C87" s="4">
        <f>'Raw Data'!AT514</f>
        <v>23</v>
      </c>
      <c r="D87" s="4">
        <f>'Raw Data'!AT650</f>
        <v>26.8</v>
      </c>
    </row>
    <row r="88" spans="1:4" x14ac:dyDescent="0.25">
      <c r="A88" s="4">
        <f>'Raw Data'!AT233</f>
        <v>31.7</v>
      </c>
      <c r="B88" s="4">
        <f>'Raw Data'!AT378</f>
        <v>21.2</v>
      </c>
      <c r="C88" s="4">
        <f>'Raw Data'!AT515</f>
        <v>22.5</v>
      </c>
      <c r="D88" s="4">
        <f>'Raw Data'!AT651</f>
        <v>26.8</v>
      </c>
    </row>
    <row r="89" spans="1:4" x14ac:dyDescent="0.25">
      <c r="A89" s="4">
        <f>'Raw Data'!AT234</f>
        <v>29.9</v>
      </c>
      <c r="B89" s="4">
        <f>'Raw Data'!AT379</f>
        <v>21.2</v>
      </c>
      <c r="C89" s="4">
        <f>'Raw Data'!AT516</f>
        <v>22.1</v>
      </c>
      <c r="D89" s="4">
        <f>'Raw Data'!AT652</f>
        <v>24.4</v>
      </c>
    </row>
    <row r="90" spans="1:4" x14ac:dyDescent="0.25">
      <c r="A90" s="4">
        <f>'Raw Data'!AT235</f>
        <v>29.2</v>
      </c>
      <c r="B90" s="4">
        <f>'Raw Data'!AT380</f>
        <v>21.1</v>
      </c>
      <c r="C90" s="4">
        <f>'Raw Data'!AT517</f>
        <v>21.7</v>
      </c>
      <c r="D90" s="4">
        <f>'Raw Data'!AT653</f>
        <v>22.3</v>
      </c>
    </row>
    <row r="91" spans="1:4" x14ac:dyDescent="0.25">
      <c r="A91" s="4">
        <f>'Raw Data'!AT236</f>
        <v>29.2</v>
      </c>
      <c r="B91" s="4">
        <f>'Raw Data'!AT381</f>
        <v>21.1</v>
      </c>
      <c r="C91" s="4">
        <f>'Raw Data'!AT518</f>
        <v>21.4</v>
      </c>
      <c r="D91" s="4">
        <f>'Raw Data'!AT654</f>
        <v>21.8</v>
      </c>
    </row>
    <row r="92" spans="1:4" x14ac:dyDescent="0.25">
      <c r="A92" s="4">
        <f>'Raw Data'!AT237</f>
        <v>28.6</v>
      </c>
      <c r="B92" s="4">
        <f>'Raw Data'!AT382</f>
        <v>23.1</v>
      </c>
      <c r="C92" s="4">
        <f>'Raw Data'!AT519</f>
        <v>21.5</v>
      </c>
      <c r="D92" s="4">
        <f>'Raw Data'!AT655</f>
        <v>21.6</v>
      </c>
    </row>
    <row r="93" spans="1:4" x14ac:dyDescent="0.25">
      <c r="A93" s="4">
        <f>'Raw Data'!AT238</f>
        <v>28.2</v>
      </c>
      <c r="B93" s="4">
        <f>'Raw Data'!AT383</f>
        <v>24.7</v>
      </c>
      <c r="C93" s="4">
        <f>'Raw Data'!AT520</f>
        <v>22</v>
      </c>
      <c r="D93" s="4">
        <f>'Raw Data'!AT656</f>
        <v>21.6</v>
      </c>
    </row>
    <row r="94" spans="1:4" x14ac:dyDescent="0.25">
      <c r="A94" s="4">
        <f>'Raw Data'!AT239</f>
        <v>28.2</v>
      </c>
      <c r="B94" s="4">
        <f>'Raw Data'!AT384</f>
        <v>24.7</v>
      </c>
      <c r="C94" s="4">
        <f>'Raw Data'!AT521</f>
        <v>22.3</v>
      </c>
      <c r="D94" s="4">
        <f>'Raw Data'!AT657</f>
        <v>21.6</v>
      </c>
    </row>
    <row r="95" spans="1:4" x14ac:dyDescent="0.25">
      <c r="A95" s="4">
        <f>'Raw Data'!AT240</f>
        <v>28.2</v>
      </c>
      <c r="B95" s="4">
        <f>'Raw Data'!AT385</f>
        <v>26</v>
      </c>
      <c r="C95" s="4">
        <f>'Raw Data'!AT522</f>
        <v>22.3</v>
      </c>
      <c r="D95" s="4">
        <f>'Raw Data'!AT658</f>
        <v>21.6</v>
      </c>
    </row>
    <row r="96" spans="1:4" x14ac:dyDescent="0.25">
      <c r="A96" s="4">
        <f>'Raw Data'!AT241</f>
        <v>26.8</v>
      </c>
      <c r="B96" s="4">
        <f>'Raw Data'!AT386</f>
        <v>27</v>
      </c>
      <c r="C96" s="4">
        <f>'Raw Data'!AT523</f>
        <v>23.9</v>
      </c>
      <c r="D96" s="4">
        <f>'Raw Data'!AT659</f>
        <v>22.4</v>
      </c>
    </row>
    <row r="97" spans="1:4" x14ac:dyDescent="0.25">
      <c r="A97" s="4">
        <f>'Raw Data'!AT242</f>
        <v>23.1</v>
      </c>
      <c r="B97" s="4">
        <f>'Raw Data'!AT387</f>
        <v>27</v>
      </c>
      <c r="C97" s="4">
        <f>'Raw Data'!AT524</f>
        <v>26.8</v>
      </c>
      <c r="D97" s="4">
        <f>'Raw Data'!AT660</f>
        <v>23.7</v>
      </c>
    </row>
    <row r="98" spans="1:4" x14ac:dyDescent="0.25">
      <c r="A98" s="4">
        <f>'Raw Data'!AT243</f>
        <v>21.2</v>
      </c>
      <c r="B98" s="4">
        <f>'Raw Data'!AT388</f>
        <v>29.6</v>
      </c>
      <c r="C98" s="4">
        <f>'Raw Data'!AT525</f>
        <v>27.9</v>
      </c>
      <c r="D98" s="4">
        <f>'Raw Data'!AT661</f>
        <v>24.3</v>
      </c>
    </row>
    <row r="99" spans="1:4" x14ac:dyDescent="0.25">
      <c r="A99" s="4">
        <f>'Raw Data'!AT244</f>
        <v>21.4</v>
      </c>
      <c r="B99" s="4">
        <f>'Raw Data'!AT389</f>
        <v>31.6</v>
      </c>
      <c r="C99" s="4">
        <f>'Raw Data'!AT526</f>
        <v>27.8</v>
      </c>
      <c r="D99" s="4">
        <f>'Raw Data'!AT662</f>
        <v>24.8</v>
      </c>
    </row>
    <row r="100" spans="1:4" x14ac:dyDescent="0.25">
      <c r="A100" s="4">
        <f>'Raw Data'!AT245</f>
        <v>21.5</v>
      </c>
      <c r="B100" s="4">
        <f>'Raw Data'!AT390</f>
        <v>31.8</v>
      </c>
      <c r="C100" s="4">
        <f>'Raw Data'!AT527</f>
        <v>28.5</v>
      </c>
      <c r="D100" s="4">
        <f>'Raw Data'!AT663</f>
        <v>25.2</v>
      </c>
    </row>
    <row r="101" spans="1:4" x14ac:dyDescent="0.25">
      <c r="A101" s="4">
        <f>'Raw Data'!AT246</f>
        <v>21.3</v>
      </c>
      <c r="B101" s="4">
        <f>'Raw Data'!AT391</f>
        <v>32.1</v>
      </c>
      <c r="C101" s="4">
        <f>'Raw Data'!AT528</f>
        <v>29.5</v>
      </c>
      <c r="D101" s="4">
        <f>'Raw Data'!AT664</f>
        <v>25.7</v>
      </c>
    </row>
    <row r="102" spans="1:4" x14ac:dyDescent="0.25">
      <c r="A102" s="4">
        <f>'Raw Data'!AT247</f>
        <v>21.1</v>
      </c>
      <c r="B102" s="4">
        <f>'Raw Data'!AT392</f>
        <v>32.200000000000003</v>
      </c>
      <c r="C102" s="4">
        <f>'Raw Data'!AT529</f>
        <v>29.8</v>
      </c>
      <c r="D102" s="4">
        <f>'Raw Data'!AT665</f>
        <v>26.7</v>
      </c>
    </row>
    <row r="103" spans="1:4" x14ac:dyDescent="0.25">
      <c r="A103" s="4">
        <f>'Raw Data'!AT248</f>
        <v>21.3</v>
      </c>
      <c r="B103" s="4">
        <f>'Raw Data'!AT393</f>
        <v>32</v>
      </c>
      <c r="C103" s="4">
        <f>'Raw Data'!AT530</f>
        <v>29.8</v>
      </c>
      <c r="D103" s="4">
        <f>'Raw Data'!AT666</f>
        <v>29.7</v>
      </c>
    </row>
    <row r="104" spans="1:4" x14ac:dyDescent="0.25">
      <c r="A104" s="4">
        <f>'Raw Data'!AT249</f>
        <v>23.5</v>
      </c>
      <c r="B104" s="4">
        <f>'Raw Data'!AT394</f>
        <v>32</v>
      </c>
      <c r="C104" s="4">
        <f>'Raw Data'!AT531</f>
        <v>29.4</v>
      </c>
      <c r="D104" s="4">
        <f>'Raw Data'!AT667</f>
        <v>31.3</v>
      </c>
    </row>
    <row r="105" spans="1:4" x14ac:dyDescent="0.25">
      <c r="A105" s="4">
        <f>'Raw Data'!AT250</f>
        <v>27.9</v>
      </c>
      <c r="B105" s="4">
        <f>'Raw Data'!AT395</f>
        <v>32.9</v>
      </c>
      <c r="C105" s="4">
        <f>'Raw Data'!AT532</f>
        <v>29</v>
      </c>
      <c r="D105" s="4">
        <f>'Raw Data'!AT668</f>
        <v>31</v>
      </c>
    </row>
    <row r="106" spans="1:4" x14ac:dyDescent="0.25">
      <c r="A106" s="4">
        <f>'Raw Data'!AT251</f>
        <v>29.9</v>
      </c>
      <c r="B106" s="4">
        <f>'Raw Data'!AT396</f>
        <v>34.1</v>
      </c>
      <c r="C106" s="4">
        <f>'Raw Data'!AT533</f>
        <v>28.9</v>
      </c>
      <c r="D106" s="4">
        <f>'Raw Data'!AT669</f>
        <v>30.8</v>
      </c>
    </row>
    <row r="107" spans="1:4" x14ac:dyDescent="0.25">
      <c r="A107" s="4">
        <f>'Raw Data'!AT252</f>
        <v>30.1</v>
      </c>
      <c r="B107" s="4">
        <f>'Raw Data'!AT397</f>
        <v>34.4</v>
      </c>
      <c r="C107" s="4">
        <f>'Raw Data'!AT534</f>
        <v>29</v>
      </c>
      <c r="D107" s="4">
        <f>'Raw Data'!AT670</f>
        <v>30.5</v>
      </c>
    </row>
    <row r="108" spans="1:4" x14ac:dyDescent="0.25">
      <c r="A108" s="4">
        <f>'Raw Data'!AT253</f>
        <v>30.5</v>
      </c>
      <c r="B108" s="4">
        <f>'Raw Data'!AT398</f>
        <v>34.4</v>
      </c>
      <c r="C108" s="4">
        <f>'Raw Data'!AT535</f>
        <v>29.2</v>
      </c>
      <c r="D108" s="4">
        <f>'Raw Data'!AT671</f>
        <v>30.1</v>
      </c>
    </row>
    <row r="109" spans="1:4" x14ac:dyDescent="0.25">
      <c r="A109" s="4">
        <f>'Raw Data'!AT254</f>
        <v>30.8</v>
      </c>
      <c r="B109" s="4">
        <f>'Raw Data'!AT399</f>
        <v>33.9</v>
      </c>
      <c r="C109" s="4">
        <f>'Raw Data'!AT536</f>
        <v>29.3</v>
      </c>
      <c r="D109" s="4">
        <f>'Raw Data'!AT672</f>
        <v>29.5</v>
      </c>
    </row>
    <row r="110" spans="1:4" x14ac:dyDescent="0.25">
      <c r="A110" s="4">
        <f>'Raw Data'!AT255</f>
        <v>30.7</v>
      </c>
      <c r="B110" s="4">
        <f>'Raw Data'!AT400</f>
        <v>33.6</v>
      </c>
      <c r="C110" s="4">
        <f>'Raw Data'!AT537</f>
        <v>29.3</v>
      </c>
      <c r="D110" s="4">
        <f>'Raw Data'!AT673</f>
        <v>29.2</v>
      </c>
    </row>
    <row r="111" spans="1:4" x14ac:dyDescent="0.25">
      <c r="A111" s="4">
        <f>'Raw Data'!AT256</f>
        <v>30.5</v>
      </c>
      <c r="B111" s="4">
        <f>'Raw Data'!AT401</f>
        <v>32.200000000000003</v>
      </c>
      <c r="C111" s="4">
        <f>'Raw Data'!AT538</f>
        <v>29.5</v>
      </c>
      <c r="D111" s="4">
        <f>'Raw Data'!AT674</f>
        <v>29</v>
      </c>
    </row>
    <row r="112" spans="1:4" x14ac:dyDescent="0.25">
      <c r="A112" s="4">
        <f>'Raw Data'!AT257</f>
        <v>30.3</v>
      </c>
      <c r="B112" s="4">
        <f>'Raw Data'!AT402</f>
        <v>31.2</v>
      </c>
      <c r="C112" s="4">
        <f>'Raw Data'!AT539</f>
        <v>29.7</v>
      </c>
      <c r="D112" s="4">
        <f>'Raw Data'!AT675</f>
        <v>29</v>
      </c>
    </row>
    <row r="113" spans="1:4" x14ac:dyDescent="0.25">
      <c r="A113" s="4">
        <f>'Raw Data'!AT258</f>
        <v>30.1</v>
      </c>
      <c r="B113" s="4">
        <f>'Raw Data'!AT403</f>
        <v>31.2</v>
      </c>
      <c r="C113" s="4">
        <f>'Raw Data'!AT540</f>
        <v>29.7</v>
      </c>
      <c r="D113" s="4">
        <f>'Raw Data'!AT676</f>
        <v>29</v>
      </c>
    </row>
    <row r="114" spans="1:4" x14ac:dyDescent="0.25">
      <c r="A114" s="4">
        <f>'Raw Data'!AT259</f>
        <v>29.8</v>
      </c>
      <c r="B114" s="4">
        <f>'Raw Data'!AT404</f>
        <v>31.2</v>
      </c>
      <c r="C114" s="4">
        <f>'Raw Data'!AT541</f>
        <v>29.7</v>
      </c>
      <c r="D114" s="4">
        <f>'Raw Data'!AT677</f>
        <v>29</v>
      </c>
    </row>
    <row r="115" spans="1:4" x14ac:dyDescent="0.25">
      <c r="A115" s="4">
        <f>'Raw Data'!AT260</f>
        <v>29.7</v>
      </c>
      <c r="B115" s="4">
        <f>'Raw Data'!AT405</f>
        <v>31.2</v>
      </c>
      <c r="C115" s="4">
        <f>'Raw Data'!AT542</f>
        <v>31.6</v>
      </c>
      <c r="D115" s="4">
        <f>'Raw Data'!AT678</f>
        <v>29</v>
      </c>
    </row>
    <row r="116" spans="1:4" x14ac:dyDescent="0.25">
      <c r="A116" s="4">
        <f>'Raw Data'!AT261</f>
        <v>29.7</v>
      </c>
      <c r="B116" s="4">
        <f>'Raw Data'!AT406</f>
        <v>31.2</v>
      </c>
      <c r="C116" s="4">
        <f>'Raw Data'!AT543</f>
        <v>33</v>
      </c>
      <c r="D116" s="4">
        <f>'Raw Data'!AT679</f>
        <v>29</v>
      </c>
    </row>
    <row r="117" spans="1:4" x14ac:dyDescent="0.25">
      <c r="A117" s="4">
        <f>'Raw Data'!AT262</f>
        <v>29.7</v>
      </c>
      <c r="B117" s="4">
        <f>'Raw Data'!AT407</f>
        <v>33.799999999999997</v>
      </c>
      <c r="C117" s="4">
        <f>'Raw Data'!AT544</f>
        <v>34.299999999999997</v>
      </c>
      <c r="D117" s="4">
        <f>'Raw Data'!AT680</f>
        <v>29</v>
      </c>
    </row>
    <row r="118" spans="1:4" x14ac:dyDescent="0.25">
      <c r="A118" s="4">
        <f>'Raw Data'!AT263</f>
        <v>30.2</v>
      </c>
      <c r="B118" s="4">
        <f>'Raw Data'!AT408</f>
        <v>35.9</v>
      </c>
      <c r="C118" s="4">
        <f>'Raw Data'!AT545</f>
        <v>35.299999999999997</v>
      </c>
      <c r="D118" s="4">
        <f>'Raw Data'!AT681</f>
        <v>30</v>
      </c>
    </row>
    <row r="119" spans="1:4" x14ac:dyDescent="0.25">
      <c r="A119" s="4">
        <f>'Raw Data'!AT264</f>
        <v>30.5</v>
      </c>
      <c r="B119" s="4">
        <f>'Raw Data'!AT409</f>
        <v>38.799999999999997</v>
      </c>
      <c r="C119" s="4">
        <f>'Raw Data'!AT546</f>
        <v>35.299999999999997</v>
      </c>
      <c r="D119" s="4">
        <f>'Raw Data'!AT682</f>
        <v>31.6</v>
      </c>
    </row>
    <row r="120" spans="1:4" x14ac:dyDescent="0.25">
      <c r="A120" s="4">
        <f>'Raw Data'!AT265</f>
        <v>30.5</v>
      </c>
      <c r="B120" s="4">
        <f>'Raw Data'!AT410</f>
        <v>41.1</v>
      </c>
      <c r="C120" s="4">
        <f>'Raw Data'!AT547</f>
        <v>35.299999999999997</v>
      </c>
      <c r="D120" s="4">
        <f>'Raw Data'!AT683</f>
        <v>32.299999999999997</v>
      </c>
    </row>
    <row r="121" spans="1:4" x14ac:dyDescent="0.25">
      <c r="A121" s="4">
        <f>'Raw Data'!AT266</f>
        <v>31.1</v>
      </c>
      <c r="B121" s="4">
        <f>'Raw Data'!AT411</f>
        <v>41.1</v>
      </c>
      <c r="C121" s="4">
        <f>'Raw Data'!AT548</f>
        <v>38.700000000000003</v>
      </c>
      <c r="D121" s="4">
        <f>'Raw Data'!AT684</f>
        <v>32.299999999999997</v>
      </c>
    </row>
    <row r="122" spans="1:4" x14ac:dyDescent="0.25">
      <c r="A122" s="4">
        <f>'Raw Data'!AT267</f>
        <v>31.7</v>
      </c>
      <c r="B122" s="4">
        <f>'Raw Data'!AT412</f>
        <v>41.1</v>
      </c>
      <c r="C122" s="4">
        <f>'Raw Data'!AT549</f>
        <v>41.4</v>
      </c>
      <c r="D122" s="4">
        <f>'Raw Data'!AT685</f>
        <v>34.5</v>
      </c>
    </row>
    <row r="123" spans="1:4" x14ac:dyDescent="0.25">
      <c r="A123" s="4">
        <f>'Raw Data'!AT268</f>
        <v>33.799999999999997</v>
      </c>
      <c r="B123" s="4">
        <f>'Raw Data'!AT413</f>
        <v>41.1</v>
      </c>
      <c r="C123" s="4">
        <f>'Raw Data'!AT550</f>
        <v>43.5</v>
      </c>
      <c r="D123" s="4">
        <f>'Raw Data'!AT686</f>
        <v>36.200000000000003</v>
      </c>
    </row>
    <row r="124" spans="1:4" x14ac:dyDescent="0.25">
      <c r="A124" s="4">
        <f>'Raw Data'!AT269</f>
        <v>35.299999999999997</v>
      </c>
      <c r="B124" s="4">
        <f>'Raw Data'!AT414</f>
        <v>42.6</v>
      </c>
      <c r="C124" s="4">
        <f>'Raw Data'!AT551</f>
        <v>45.1</v>
      </c>
      <c r="D124" s="4">
        <f>'Raw Data'!AT687</f>
        <v>38.299999999999997</v>
      </c>
    </row>
    <row r="125" spans="1:4" x14ac:dyDescent="0.25">
      <c r="A125" s="4">
        <f>'Raw Data'!AT270</f>
        <v>36</v>
      </c>
      <c r="B125" s="4">
        <f>'Raw Data'!AT415</f>
        <v>43.7</v>
      </c>
      <c r="C125" s="4">
        <f>'Raw Data'!AT552</f>
        <v>44.9</v>
      </c>
      <c r="D125" s="4">
        <f>'Raw Data'!AT688</f>
        <v>39.9</v>
      </c>
    </row>
    <row r="126" spans="1:4" x14ac:dyDescent="0.25">
      <c r="A126" s="4">
        <f>'Raw Data'!AT271</f>
        <v>36.5</v>
      </c>
      <c r="B126" s="4">
        <f>'Raw Data'!AT416</f>
        <v>40.6</v>
      </c>
      <c r="C126" s="4">
        <f>'Raw Data'!AT553</f>
        <v>44.8</v>
      </c>
      <c r="D126" s="4">
        <f>'Raw Data'!AT689</f>
        <v>39.9</v>
      </c>
    </row>
    <row r="127" spans="1:4" x14ac:dyDescent="0.25">
      <c r="A127" s="4">
        <f>'Raw Data'!AT272</f>
        <v>36.5</v>
      </c>
      <c r="B127" s="4">
        <f>'Raw Data'!AT417</f>
        <v>38.299999999999997</v>
      </c>
      <c r="C127" s="4">
        <f>'Raw Data'!AT554</f>
        <v>42.6</v>
      </c>
      <c r="D127" s="4">
        <f>'Raw Data'!AT690</f>
        <v>39.9</v>
      </c>
    </row>
    <row r="128" spans="1:4" x14ac:dyDescent="0.25">
      <c r="A128" s="4">
        <f>'Raw Data'!AT273</f>
        <v>36.299999999999997</v>
      </c>
      <c r="B128" s="4">
        <f>'Raw Data'!AT418</f>
        <v>38.299999999999997</v>
      </c>
      <c r="C128" s="4">
        <f>'Raw Data'!AT555</f>
        <v>40.9</v>
      </c>
      <c r="D128" s="4">
        <f>'Raw Data'!AT691</f>
        <v>41.9</v>
      </c>
    </row>
    <row r="129" spans="1:4" x14ac:dyDescent="0.25">
      <c r="A129" s="4">
        <f>'Raw Data'!AT274</f>
        <v>36.200000000000003</v>
      </c>
      <c r="B129" s="4">
        <f>'Raw Data'!AT419</f>
        <v>38.299999999999997</v>
      </c>
      <c r="C129" s="4">
        <f>'Raw Data'!AT556</f>
        <v>40.9</v>
      </c>
      <c r="D129" s="4">
        <f>'Raw Data'!AT692</f>
        <v>43.5</v>
      </c>
    </row>
    <row r="130" spans="1:4" x14ac:dyDescent="0.25">
      <c r="A130" s="4">
        <f>'Raw Data'!AT275</f>
        <v>36.200000000000003</v>
      </c>
      <c r="B130" s="4">
        <f>'Raw Data'!AT420</f>
        <v>36.9</v>
      </c>
      <c r="C130" s="4">
        <f>'Raw Data'!AT557</f>
        <v>38.5</v>
      </c>
      <c r="D130" s="4">
        <f>'Raw Data'!AT693</f>
        <v>40.6</v>
      </c>
    </row>
    <row r="131" spans="1:4" x14ac:dyDescent="0.25">
      <c r="A131" s="4">
        <f>'Raw Data'!AT276</f>
        <v>40.9</v>
      </c>
      <c r="B131" s="4">
        <f>'Raw Data'!AT421</f>
        <v>35.9</v>
      </c>
      <c r="C131" s="4">
        <f>'Raw Data'!AT558</f>
        <v>36.6</v>
      </c>
      <c r="D131" s="4">
        <f>'Raw Data'!AT694</f>
        <v>36.799999999999997</v>
      </c>
    </row>
    <row r="132" spans="1:4" x14ac:dyDescent="0.25">
      <c r="A132" s="4">
        <f>'Raw Data'!AT277</f>
        <v>45.4</v>
      </c>
      <c r="B132" s="4">
        <f>'Raw Data'!AT422</f>
        <v>35.9</v>
      </c>
      <c r="C132" s="4">
        <f>'Raw Data'!AT559</f>
        <v>36.6</v>
      </c>
      <c r="D132" s="4">
        <f>'Raw Data'!AT695</f>
        <v>35.700000000000003</v>
      </c>
    </row>
    <row r="133" spans="1:4" x14ac:dyDescent="0.25">
      <c r="A133" s="4">
        <f>'Raw Data'!AT278</f>
        <v>46.1</v>
      </c>
      <c r="B133" s="4">
        <f>'Raw Data'!AT423</f>
        <v>35.9</v>
      </c>
      <c r="C133" s="4">
        <f>'Raw Data'!AT560</f>
        <v>36.6</v>
      </c>
      <c r="D133" s="4">
        <f>'Raw Data'!AT696</f>
        <v>35.700000000000003</v>
      </c>
    </row>
    <row r="134" spans="1:4" x14ac:dyDescent="0.25">
      <c r="A134" s="4">
        <f>'Raw Data'!AT279</f>
        <v>43.5</v>
      </c>
      <c r="B134" s="4">
        <f>'Raw Data'!AT424</f>
        <v>35.9</v>
      </c>
      <c r="C134" s="4">
        <f>'Raw Data'!AT561</f>
        <v>36.6</v>
      </c>
      <c r="D134" s="4">
        <f>'Raw Data'!AT697</f>
        <v>35.700000000000003</v>
      </c>
    </row>
    <row r="135" spans="1:4" x14ac:dyDescent="0.25">
      <c r="A135" s="4">
        <f>'Raw Data'!AT280</f>
        <v>40</v>
      </c>
      <c r="B135" s="4">
        <f>'Raw Data'!AT425</f>
        <v>35.9</v>
      </c>
      <c r="C135" s="4">
        <f>'Raw Data'!AT562</f>
        <v>36.6</v>
      </c>
      <c r="D135" s="4">
        <f>'Raw Data'!AT698</f>
        <v>34.6</v>
      </c>
    </row>
    <row r="136" spans="1:4" x14ac:dyDescent="0.25">
      <c r="A136" s="4">
        <f>'Raw Data'!AT281</f>
        <v>38.799999999999997</v>
      </c>
      <c r="B136" s="4">
        <f>'Raw Data'!AT426</f>
        <v>35.9</v>
      </c>
      <c r="C136" s="4">
        <f>'Raw Data'!AT563</f>
        <v>36.6</v>
      </c>
      <c r="D136" s="4">
        <f>'Raw Data'!AT699</f>
        <v>33.700000000000003</v>
      </c>
    </row>
    <row r="137" spans="1:4" x14ac:dyDescent="0.25">
      <c r="A137" s="4">
        <f>'Raw Data'!AT282</f>
        <v>37.700000000000003</v>
      </c>
      <c r="B137" s="4">
        <f>'Raw Data'!AT427</f>
        <v>34.9</v>
      </c>
      <c r="C137" s="4">
        <f>'Raw Data'!AT564</f>
        <v>36.6</v>
      </c>
      <c r="D137" s="4">
        <f>'Raw Data'!AT700</f>
        <v>33.700000000000003</v>
      </c>
    </row>
    <row r="138" spans="1:4" x14ac:dyDescent="0.25">
      <c r="A138" s="4">
        <f>'Raw Data'!AT283</f>
        <v>36.299999999999997</v>
      </c>
      <c r="B138" s="4">
        <f>'Raw Data'!AT428</f>
        <v>34.1</v>
      </c>
      <c r="C138" s="4">
        <f>'Raw Data'!AT565</f>
        <v>35.200000000000003</v>
      </c>
      <c r="D138" s="4">
        <f>'Raw Data'!AT701</f>
        <v>33.700000000000003</v>
      </c>
    </row>
    <row r="139" spans="1:4" x14ac:dyDescent="0.25">
      <c r="A139" s="4">
        <f>'Raw Data'!AT284</f>
        <v>35.9</v>
      </c>
      <c r="B139" s="4">
        <f>'Raw Data'!AT429</f>
        <v>33.799999999999997</v>
      </c>
      <c r="C139" s="4">
        <f>'Raw Data'!AT566</f>
        <v>34.1</v>
      </c>
      <c r="D139" s="4">
        <f>'Raw Data'!AT702</f>
        <v>33.700000000000003</v>
      </c>
    </row>
    <row r="140" spans="1:4" x14ac:dyDescent="0.25">
      <c r="A140" s="4">
        <f>'Raw Data'!AT285</f>
        <v>35.9</v>
      </c>
      <c r="B140" s="4">
        <f>'Raw Data'!AT430</f>
        <v>33.6</v>
      </c>
      <c r="C140" s="4">
        <f>'Raw Data'!AT567</f>
        <v>34.9</v>
      </c>
      <c r="D140" s="4">
        <f>'Raw Data'!AT703</f>
        <v>33.700000000000003</v>
      </c>
    </row>
    <row r="141" spans="1:4" x14ac:dyDescent="0.25">
      <c r="A141" s="4">
        <f>'Raw Data'!AT286</f>
        <v>35.9</v>
      </c>
      <c r="B141" s="4">
        <f>'Raw Data'!AT431</f>
        <v>34</v>
      </c>
      <c r="D141" s="4">
        <f>'Raw Data'!AT704</f>
        <v>32.4</v>
      </c>
    </row>
    <row r="142" spans="1:4" x14ac:dyDescent="0.25">
      <c r="A142" s="4">
        <f>'Raw Data'!AT287</f>
        <v>35.9</v>
      </c>
      <c r="D142" s="4">
        <f>'Raw Data'!AT705</f>
        <v>31.4</v>
      </c>
    </row>
    <row r="143" spans="1:4" x14ac:dyDescent="0.25">
      <c r="A143" s="4">
        <f>'Raw Data'!AT288</f>
        <v>35.9</v>
      </c>
    </row>
    <row r="144" spans="1:4" x14ac:dyDescent="0.25">
      <c r="A144" s="4">
        <f>'Raw Data'!AT289</f>
        <v>35.299999999999997</v>
      </c>
    </row>
    <row r="145" spans="1:1" x14ac:dyDescent="0.25">
      <c r="A145" s="4">
        <f>'Raw Data'!AT290</f>
        <v>35.5</v>
      </c>
    </row>
    <row r="146" spans="1:1" x14ac:dyDescent="0.25">
      <c r="A146" s="4">
        <f>'Raw Data'!AT291</f>
        <v>36.1</v>
      </c>
    </row>
    <row r="147" spans="1:1" x14ac:dyDescent="0.25">
      <c r="A147" s="4">
        <f>'Raw Data'!AT292</f>
        <v>36</v>
      </c>
    </row>
    <row r="148" spans="1:1" x14ac:dyDescent="0.25">
      <c r="A148" s="4">
        <f>'Raw Data'!AT293</f>
        <v>36</v>
      </c>
    </row>
    <row r="149" spans="1:1" x14ac:dyDescent="0.25">
      <c r="A149" s="4">
        <f>'Raw Data'!AT294</f>
        <v>36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55"/>
  <sheetViews>
    <sheetView zoomScaleNormal="100" workbookViewId="0">
      <pane xSplit="2" ySplit="9" topLeftCell="AR10" activePane="bottomRight" state="frozen"/>
      <selection pane="topRight" activeCell="C1" sqref="C1"/>
      <selection pane="bottomLeft" activeCell="A10" sqref="A10"/>
      <selection pane="bottomRight" activeCell="AT8" sqref="AT8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3" width="12" style="4" bestFit="1" customWidth="1"/>
    <col min="14" max="14" width="11" style="4" bestFit="1" customWidth="1"/>
    <col min="15" max="15" width="12" style="4" bestFit="1" customWidth="1"/>
    <col min="16" max="16" width="11" style="4" bestFit="1" customWidth="1"/>
    <col min="17" max="17" width="12" style="4" bestFit="1" customWidth="1"/>
    <col min="18" max="18" width="11" style="4" bestFit="1" customWidth="1"/>
    <col min="19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customWidth="1"/>
    <col min="81" max="81" width="14.7109375" style="4" bestFit="1" customWidth="1"/>
    <col min="82" max="82" width="3.5703125" style="4" customWidth="1"/>
    <col min="83" max="86" width="12" style="4" bestFit="1" customWidth="1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197</v>
      </c>
      <c r="CI2" s="1" t="s">
        <v>197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193</v>
      </c>
    </row>
    <row r="5" spans="1:87" s="14" customFormat="1" x14ac:dyDescent="0.25">
      <c r="A5" s="14" t="s">
        <v>169</v>
      </c>
      <c r="C5" s="14">
        <f>AVERAGE(C10:C155)</f>
        <v>14.108321917808219</v>
      </c>
      <c r="D5" s="14">
        <f t="shared" ref="D5:BO5" si="0">AVERAGE(D10:D155)</f>
        <v>0.48533767123287674</v>
      </c>
      <c r="E5" s="14">
        <f t="shared" si="0"/>
        <v>4853.3972690547953</v>
      </c>
      <c r="F5" s="14">
        <f t="shared" si="0"/>
        <v>139.56849315068496</v>
      </c>
      <c r="G5" s="14">
        <f t="shared" si="0"/>
        <v>24.88698630136987</v>
      </c>
      <c r="H5" s="14">
        <f t="shared" si="0"/>
        <v>1025.0472602739724</v>
      </c>
      <c r="I5" s="14" t="e">
        <f t="shared" si="0"/>
        <v>#DIV/0!</v>
      </c>
      <c r="J5" s="14">
        <f t="shared" si="0"/>
        <v>0.71349315068493147</v>
      </c>
      <c r="K5" s="14">
        <f t="shared" si="0"/>
        <v>0.87572739726027427</v>
      </c>
      <c r="L5" s="14">
        <f t="shared" si="0"/>
        <v>12.353147945205475</v>
      </c>
      <c r="M5" s="14">
        <f t="shared" si="0"/>
        <v>0.42212808219178088</v>
      </c>
      <c r="N5" s="14">
        <f t="shared" si="0"/>
        <v>122.25803630136988</v>
      </c>
      <c r="O5" s="14">
        <f t="shared" si="0"/>
        <v>21.833404794520554</v>
      </c>
      <c r="P5" s="14">
        <f t="shared" si="0"/>
        <v>144.0938356164383</v>
      </c>
      <c r="Q5" s="14">
        <f t="shared" si="0"/>
        <v>92.014595890411002</v>
      </c>
      <c r="R5" s="14">
        <f t="shared" si="0"/>
        <v>16.435291095890413</v>
      </c>
      <c r="S5" s="14">
        <f t="shared" si="0"/>
        <v>108.44520547945213</v>
      </c>
      <c r="T5" s="14">
        <f t="shared" si="0"/>
        <v>1025.0486815068496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0.62544931506849266</v>
      </c>
      <c r="Y5" s="14">
        <f t="shared" si="0"/>
        <v>12.232191780821912</v>
      </c>
      <c r="Z5" s="14">
        <f t="shared" si="0"/>
        <v>861.2465753424658</v>
      </c>
      <c r="AA5" s="14">
        <f t="shared" si="0"/>
        <v>884.10958904109589</v>
      </c>
      <c r="AB5" s="14">
        <f t="shared" si="0"/>
        <v>839.21232876712327</v>
      </c>
      <c r="AC5" s="14">
        <f t="shared" si="0"/>
        <v>45.694520547945203</v>
      </c>
      <c r="AD5" s="14">
        <f t="shared" si="0"/>
        <v>5.04061643835617</v>
      </c>
      <c r="AE5" s="14">
        <f t="shared" si="0"/>
        <v>0.11650684931506843</v>
      </c>
      <c r="AF5" s="14">
        <f t="shared" si="0"/>
        <v>989.35616438356169</v>
      </c>
      <c r="AG5" s="14">
        <f t="shared" si="0"/>
        <v>-11.650684931506849</v>
      </c>
      <c r="AH5" s="14">
        <f t="shared" si="0"/>
        <v>6.2274239589041098</v>
      </c>
      <c r="AI5" s="14">
        <f t="shared" si="0"/>
        <v>29</v>
      </c>
      <c r="AJ5" s="14">
        <f t="shared" si="0"/>
        <v>190.47808219178086</v>
      </c>
      <c r="AK5" s="14">
        <f t="shared" si="0"/>
        <v>139.41712328767122</v>
      </c>
      <c r="AL5" s="14">
        <f t="shared" si="0"/>
        <v>2.0863013698630128</v>
      </c>
      <c r="AM5" s="14">
        <f t="shared" si="0"/>
        <v>195</v>
      </c>
      <c r="AN5" s="14" t="e">
        <f t="shared" si="0"/>
        <v>#DIV/0!</v>
      </c>
      <c r="AO5" s="14">
        <f t="shared" si="0"/>
        <v>2</v>
      </c>
      <c r="AP5" s="14">
        <f t="shared" si="0"/>
        <v>0.91847214294774215</v>
      </c>
      <c r="AQ5" s="14">
        <f t="shared" si="0"/>
        <v>47.161416301369869</v>
      </c>
      <c r="AR5" s="14">
        <f t="shared" si="0"/>
        <v>-88.48759229452051</v>
      </c>
      <c r="AS5" s="14">
        <f t="shared" si="0"/>
        <v>315.10821917808209</v>
      </c>
      <c r="AT5" s="14">
        <f t="shared" si="0"/>
        <v>31.736986301369839</v>
      </c>
      <c r="AU5" s="14">
        <f t="shared" si="0"/>
        <v>12</v>
      </c>
      <c r="AV5" s="14">
        <f t="shared" si="0"/>
        <v>10.034246575342467</v>
      </c>
      <c r="AW5" s="14" t="e">
        <f t="shared" si="0"/>
        <v>#DIV/0!</v>
      </c>
      <c r="AX5" s="14">
        <f t="shared" si="0"/>
        <v>1.3976495547945202</v>
      </c>
      <c r="AY5" s="14">
        <f t="shared" si="0"/>
        <v>1.510177157534248</v>
      </c>
      <c r="AZ5" s="14">
        <f t="shared" si="0"/>
        <v>2.3823732123287669</v>
      </c>
      <c r="BA5" s="14">
        <f t="shared" si="0"/>
        <v>14.022999999999964</v>
      </c>
      <c r="BB5" s="14">
        <f t="shared" si="0"/>
        <v>14.45643835616438</v>
      </c>
      <c r="BC5" s="14">
        <f t="shared" si="0"/>
        <v>1.0306164383561638</v>
      </c>
      <c r="BD5" s="14">
        <f t="shared" si="0"/>
        <v>14.197280821917801</v>
      </c>
      <c r="BE5" s="14">
        <f t="shared" si="0"/>
        <v>2913.3633767123274</v>
      </c>
      <c r="BF5" s="14">
        <f t="shared" si="0"/>
        <v>61.015191780821908</v>
      </c>
      <c r="BG5" s="14">
        <f t="shared" si="0"/>
        <v>3.0292191780821911</v>
      </c>
      <c r="BH5" s="14">
        <f t="shared" si="0"/>
        <v>0.54572602739726028</v>
      </c>
      <c r="BI5" s="14">
        <f t="shared" si="0"/>
        <v>3.5749383561643846</v>
      </c>
      <c r="BJ5" s="14">
        <f t="shared" si="0"/>
        <v>2.279856164383562</v>
      </c>
      <c r="BK5" s="14">
        <f t="shared" si="0"/>
        <v>0.4107671232876714</v>
      </c>
      <c r="BL5" s="14">
        <f t="shared" si="0"/>
        <v>2.6907123287671233</v>
      </c>
      <c r="BM5" s="14">
        <f t="shared" si="0"/>
        <v>7.8126363013698663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AVERAGE(BP10:BP155)</f>
        <v>#DIV/0!</v>
      </c>
      <c r="BQ5" s="14">
        <f t="shared" si="1"/>
        <v>107.98829452054797</v>
      </c>
      <c r="BR5" s="14">
        <f t="shared" si="1"/>
        <v>0.4301703561643837</v>
      </c>
      <c r="BS5" s="14">
        <f t="shared" si="1"/>
        <v>-5</v>
      </c>
      <c r="BT5" s="14">
        <f t="shared" si="1"/>
        <v>6.79508287671233E-2</v>
      </c>
      <c r="BU5" s="14">
        <f t="shared" si="1"/>
        <v>10.512288102739728</v>
      </c>
      <c r="BV5" s="14">
        <f t="shared" si="1"/>
        <v>1.3726068013698631</v>
      </c>
      <c r="BW5" s="14">
        <f t="shared" si="1"/>
        <v>2.7773465167438363</v>
      </c>
      <c r="BX5" s="23"/>
      <c r="BY5" s="14">
        <f t="shared" ref="BY5:CB5" si="2">AVERAGE(BY10:BY155)</f>
        <v>22681.929016791441</v>
      </c>
      <c r="BZ5" s="14">
        <f t="shared" si="2"/>
        <v>413.70169447119002</v>
      </c>
      <c r="CA5" s="14">
        <f t="shared" si="2"/>
        <v>20.063423195126752</v>
      </c>
      <c r="CB5" s="14">
        <f t="shared" si="2"/>
        <v>54.770008168472813</v>
      </c>
      <c r="CC5" s="24">
        <f>BZ8/(145/3600)+CB8/(145/3600)+CA8/(145/3600)</f>
        <v>491.90433359916733</v>
      </c>
      <c r="CD5" s="23"/>
      <c r="CE5" s="22">
        <f>BY8/$AT8</f>
        <v>714.68440013198222</v>
      </c>
      <c r="CF5" s="22">
        <f>BZ8/$AT8</f>
        <v>13.035317548513852</v>
      </c>
      <c r="CG5" s="22">
        <f>CA8/$AT8</f>
        <v>0.63217795806468158</v>
      </c>
      <c r="CH5" s="22">
        <f>CB8/$AT8</f>
        <v>1.7257469769934901</v>
      </c>
      <c r="CI5" s="25">
        <f>(BZ8+CB8+CA8)/AT8</f>
        <v>15.393242483572022</v>
      </c>
    </row>
    <row r="6" spans="1:87" s="14" customFormat="1" x14ac:dyDescent="0.25">
      <c r="A6" s="14" t="s">
        <v>170</v>
      </c>
      <c r="C6" s="14">
        <f>MIN(C10:C155)</f>
        <v>11.568</v>
      </c>
      <c r="D6" s="14">
        <f t="shared" ref="D6:BO6" si="3">MIN(D10:D155)</f>
        <v>4.3999999999999997E-2</v>
      </c>
      <c r="E6" s="14">
        <f t="shared" si="3"/>
        <v>440</v>
      </c>
      <c r="F6" s="14">
        <f t="shared" si="3"/>
        <v>11.8</v>
      </c>
      <c r="G6" s="14">
        <f t="shared" si="3"/>
        <v>-0.2</v>
      </c>
      <c r="H6" s="14">
        <f t="shared" si="3"/>
        <v>62.1</v>
      </c>
      <c r="I6" s="14">
        <f t="shared" si="3"/>
        <v>0</v>
      </c>
      <c r="J6" s="14">
        <f t="shared" si="3"/>
        <v>0</v>
      </c>
      <c r="K6" s="14">
        <f t="shared" si="3"/>
        <v>0.86150000000000004</v>
      </c>
      <c r="L6" s="14">
        <f t="shared" si="3"/>
        <v>9.9671000000000003</v>
      </c>
      <c r="M6" s="14">
        <f t="shared" si="3"/>
        <v>3.8699999999999998E-2</v>
      </c>
      <c r="N6" s="14">
        <f t="shared" si="3"/>
        <v>10.321999999999999</v>
      </c>
      <c r="O6" s="14">
        <f t="shared" si="3"/>
        <v>0</v>
      </c>
      <c r="P6" s="14">
        <f t="shared" si="3"/>
        <v>16.7</v>
      </c>
      <c r="Q6" s="14">
        <f t="shared" si="3"/>
        <v>7.7651000000000003</v>
      </c>
      <c r="R6" s="14">
        <f t="shared" si="3"/>
        <v>0</v>
      </c>
      <c r="S6" s="14">
        <f t="shared" si="3"/>
        <v>12.5</v>
      </c>
      <c r="T6" s="14">
        <f t="shared" si="3"/>
        <v>62.113999999999997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0</v>
      </c>
      <c r="Y6" s="14">
        <f t="shared" si="3"/>
        <v>12</v>
      </c>
      <c r="Z6" s="14">
        <f t="shared" si="3"/>
        <v>850</v>
      </c>
      <c r="AA6" s="14">
        <f t="shared" si="3"/>
        <v>873</v>
      </c>
      <c r="AB6" s="14">
        <f t="shared" si="3"/>
        <v>828</v>
      </c>
      <c r="AC6" s="14">
        <f t="shared" si="3"/>
        <v>43</v>
      </c>
      <c r="AD6" s="14">
        <f t="shared" si="3"/>
        <v>4.5999999999999996</v>
      </c>
      <c r="AE6" s="14">
        <f t="shared" si="3"/>
        <v>0.11</v>
      </c>
      <c r="AF6" s="14">
        <f t="shared" si="3"/>
        <v>989</v>
      </c>
      <c r="AG6" s="14">
        <f t="shared" si="3"/>
        <v>-12</v>
      </c>
      <c r="AH6" s="14">
        <f t="shared" si="3"/>
        <v>5</v>
      </c>
      <c r="AI6" s="14">
        <f t="shared" si="3"/>
        <v>29</v>
      </c>
      <c r="AJ6" s="14">
        <f t="shared" si="3"/>
        <v>188</v>
      </c>
      <c r="AK6" s="14">
        <f t="shared" si="3"/>
        <v>138</v>
      </c>
      <c r="AL6" s="14">
        <f t="shared" si="3"/>
        <v>1.2</v>
      </c>
      <c r="AM6" s="14">
        <f t="shared" si="3"/>
        <v>195</v>
      </c>
      <c r="AN6" s="14">
        <f t="shared" si="3"/>
        <v>0</v>
      </c>
      <c r="AO6" s="14">
        <f t="shared" si="3"/>
        <v>2</v>
      </c>
      <c r="AP6" s="14">
        <f t="shared" si="3"/>
        <v>0.91763888888888889</v>
      </c>
      <c r="AQ6" s="14">
        <f t="shared" si="3"/>
        <v>47.158537000000003</v>
      </c>
      <c r="AR6" s="14">
        <f t="shared" si="3"/>
        <v>-88.492058999999998</v>
      </c>
      <c r="AS6" s="14">
        <f t="shared" si="3"/>
        <v>308.5</v>
      </c>
      <c r="AT6" s="14">
        <f t="shared" si="3"/>
        <v>0</v>
      </c>
      <c r="AU6" s="14">
        <f t="shared" si="3"/>
        <v>12</v>
      </c>
      <c r="AV6" s="14">
        <f t="shared" si="3"/>
        <v>7</v>
      </c>
      <c r="AW6" s="14">
        <f t="shared" si="3"/>
        <v>0</v>
      </c>
      <c r="AX6" s="14">
        <f t="shared" si="3"/>
        <v>0.8</v>
      </c>
      <c r="AY6" s="14">
        <f t="shared" si="3"/>
        <v>1</v>
      </c>
      <c r="AZ6" s="14">
        <f t="shared" si="3"/>
        <v>1.5</v>
      </c>
      <c r="BA6" s="14">
        <f t="shared" si="3"/>
        <v>14.023</v>
      </c>
      <c r="BB6" s="14">
        <f t="shared" si="3"/>
        <v>12.88</v>
      </c>
      <c r="BC6" s="14">
        <f t="shared" si="3"/>
        <v>0.92</v>
      </c>
      <c r="BD6" s="14">
        <f t="shared" si="3"/>
        <v>11.795999999999999</v>
      </c>
      <c r="BE6" s="14">
        <f t="shared" si="3"/>
        <v>2190.5059999999999</v>
      </c>
      <c r="BF6" s="14">
        <f t="shared" si="3"/>
        <v>5.9349999999999996</v>
      </c>
      <c r="BG6" s="14">
        <f t="shared" si="3"/>
        <v>0.24299999999999999</v>
      </c>
      <c r="BH6" s="14">
        <f t="shared" si="3"/>
        <v>0</v>
      </c>
      <c r="BI6" s="14">
        <f t="shared" si="3"/>
        <v>0.40100000000000002</v>
      </c>
      <c r="BJ6" s="14">
        <f t="shared" si="3"/>
        <v>0.183</v>
      </c>
      <c r="BK6" s="14">
        <f t="shared" si="3"/>
        <v>0</v>
      </c>
      <c r="BL6" s="14">
        <f t="shared" si="3"/>
        <v>0.30199999999999999</v>
      </c>
      <c r="BM6" s="14">
        <f t="shared" si="3"/>
        <v>0.52049999999999996</v>
      </c>
      <c r="BN6" s="14">
        <f t="shared" si="3"/>
        <v>0</v>
      </c>
      <c r="BO6" s="14">
        <f t="shared" si="3"/>
        <v>0</v>
      </c>
      <c r="BP6" s="14">
        <f t="shared" ref="BP6:BW6" si="4">MIN(BP10:BP155)</f>
        <v>0</v>
      </c>
      <c r="BQ6" s="14">
        <f t="shared" si="4"/>
        <v>0</v>
      </c>
      <c r="BR6" s="14">
        <f t="shared" si="4"/>
        <v>0.18955</v>
      </c>
      <c r="BS6" s="14">
        <f t="shared" si="4"/>
        <v>-5</v>
      </c>
      <c r="BT6" s="14">
        <f t="shared" si="4"/>
        <v>4.7204000000000003E-2</v>
      </c>
      <c r="BU6" s="14">
        <f t="shared" si="4"/>
        <v>4.6321289999999999</v>
      </c>
      <c r="BV6" s="14">
        <f t="shared" si="4"/>
        <v>0.95352099999999995</v>
      </c>
      <c r="BW6" s="14">
        <f t="shared" si="4"/>
        <v>1.2238084817999999</v>
      </c>
      <c r="BX6" s="23"/>
      <c r="BY6" s="14">
        <f t="shared" ref="BY6:CB6" si="5">MIN(BY10:BY155)</f>
        <v>7478.1225926809366</v>
      </c>
      <c r="BZ6" s="14">
        <f t="shared" si="5"/>
        <v>48.163677419000003</v>
      </c>
      <c r="CA6" s="14">
        <f t="shared" si="5"/>
        <v>0.90212143916400001</v>
      </c>
      <c r="CB6" s="14">
        <f t="shared" si="5"/>
        <v>4.2231116264040001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MAX(C10:C155)</f>
        <v>15.105</v>
      </c>
      <c r="D7" s="14">
        <f t="shared" ref="D7:BO7" si="6">MAX(D10:D155)</f>
        <v>3.6692999999999998</v>
      </c>
      <c r="E7" s="14">
        <f t="shared" si="6"/>
        <v>36693.087140000003</v>
      </c>
      <c r="F7" s="14">
        <f t="shared" si="6"/>
        <v>545.9</v>
      </c>
      <c r="G7" s="14">
        <f t="shared" si="6"/>
        <v>159.19999999999999</v>
      </c>
      <c r="H7" s="14">
        <f t="shared" si="6"/>
        <v>11440.9</v>
      </c>
      <c r="I7" s="14">
        <f t="shared" si="6"/>
        <v>0</v>
      </c>
      <c r="J7" s="14">
        <f t="shared" si="6"/>
        <v>2.8</v>
      </c>
      <c r="K7" s="14">
        <f t="shared" si="6"/>
        <v>0.89449999999999996</v>
      </c>
      <c r="L7" s="14">
        <f t="shared" si="6"/>
        <v>13.1546</v>
      </c>
      <c r="M7" s="14">
        <f t="shared" si="6"/>
        <v>3.1616</v>
      </c>
      <c r="N7" s="14">
        <f t="shared" si="6"/>
        <v>477.06569999999999</v>
      </c>
      <c r="O7" s="14">
        <f t="shared" si="6"/>
        <v>139.69479999999999</v>
      </c>
      <c r="P7" s="14">
        <f t="shared" si="6"/>
        <v>494.9</v>
      </c>
      <c r="Q7" s="14">
        <f t="shared" si="6"/>
        <v>358.87689999999998</v>
      </c>
      <c r="R7" s="14">
        <f t="shared" si="6"/>
        <v>105.08669999999999</v>
      </c>
      <c r="S7" s="14">
        <f t="shared" si="6"/>
        <v>372.3</v>
      </c>
      <c r="T7" s="14">
        <f t="shared" si="6"/>
        <v>11440.858899999999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2.4559000000000002</v>
      </c>
      <c r="Y7" s="14">
        <f t="shared" si="6"/>
        <v>12.6</v>
      </c>
      <c r="Z7" s="14">
        <f t="shared" si="6"/>
        <v>875</v>
      </c>
      <c r="AA7" s="14">
        <f t="shared" si="6"/>
        <v>897</v>
      </c>
      <c r="AB7" s="14">
        <f t="shared" si="6"/>
        <v>852</v>
      </c>
      <c r="AC7" s="14">
        <f t="shared" si="6"/>
        <v>47</v>
      </c>
      <c r="AD7" s="14">
        <f t="shared" si="6"/>
        <v>5.46</v>
      </c>
      <c r="AE7" s="14">
        <f t="shared" si="6"/>
        <v>0.13</v>
      </c>
      <c r="AF7" s="14">
        <f t="shared" si="6"/>
        <v>990</v>
      </c>
      <c r="AG7" s="14">
        <f t="shared" si="6"/>
        <v>-11</v>
      </c>
      <c r="AH7" s="14">
        <f t="shared" si="6"/>
        <v>8</v>
      </c>
      <c r="AI7" s="14">
        <f t="shared" si="6"/>
        <v>29</v>
      </c>
      <c r="AJ7" s="14">
        <f t="shared" si="6"/>
        <v>193</v>
      </c>
      <c r="AK7" s="14">
        <f t="shared" si="6"/>
        <v>141</v>
      </c>
      <c r="AL7" s="14">
        <f t="shared" si="6"/>
        <v>3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0.91931712962962964</v>
      </c>
      <c r="AQ7" s="14">
        <f t="shared" si="6"/>
        <v>47.164512999999999</v>
      </c>
      <c r="AR7" s="14">
        <f t="shared" si="6"/>
        <v>-88.483917000000005</v>
      </c>
      <c r="AS7" s="14">
        <f t="shared" si="6"/>
        <v>319.60000000000002</v>
      </c>
      <c r="AT7" s="14">
        <f t="shared" si="6"/>
        <v>46.1</v>
      </c>
      <c r="AU7" s="14">
        <f t="shared" si="6"/>
        <v>12</v>
      </c>
      <c r="AV7" s="14">
        <f t="shared" si="6"/>
        <v>11</v>
      </c>
      <c r="AW7" s="14">
        <f t="shared" si="6"/>
        <v>0</v>
      </c>
      <c r="AX7" s="14">
        <f t="shared" si="6"/>
        <v>3.2822819999999999</v>
      </c>
      <c r="AY7" s="14">
        <f t="shared" si="6"/>
        <v>2.4565000000000001</v>
      </c>
      <c r="AZ7" s="14">
        <f t="shared" si="6"/>
        <v>4.1695000000000002</v>
      </c>
      <c r="BA7" s="14">
        <f t="shared" si="6"/>
        <v>14.023</v>
      </c>
      <c r="BB7" s="14">
        <f t="shared" si="6"/>
        <v>17</v>
      </c>
      <c r="BC7" s="14">
        <f t="shared" si="6"/>
        <v>1.21</v>
      </c>
      <c r="BD7" s="14">
        <f t="shared" si="6"/>
        <v>16.079000000000001</v>
      </c>
      <c r="BE7" s="14">
        <f t="shared" si="6"/>
        <v>3020.788</v>
      </c>
      <c r="BF7" s="14">
        <f t="shared" si="6"/>
        <v>442.24700000000001</v>
      </c>
      <c r="BG7" s="14">
        <f t="shared" si="6"/>
        <v>11.667</v>
      </c>
      <c r="BH7" s="14">
        <f t="shared" si="6"/>
        <v>3.476</v>
      </c>
      <c r="BI7" s="14">
        <f t="shared" si="6"/>
        <v>12.103</v>
      </c>
      <c r="BJ7" s="14">
        <f t="shared" si="6"/>
        <v>8.7769999999999992</v>
      </c>
      <c r="BK7" s="14">
        <f t="shared" si="6"/>
        <v>2.6150000000000002</v>
      </c>
      <c r="BL7" s="14">
        <f t="shared" si="6"/>
        <v>9.1050000000000004</v>
      </c>
      <c r="BM7" s="14">
        <f t="shared" si="6"/>
        <v>81.0779</v>
      </c>
      <c r="BN7" s="14">
        <f t="shared" si="6"/>
        <v>0</v>
      </c>
      <c r="BO7" s="14">
        <f t="shared" si="6"/>
        <v>0</v>
      </c>
      <c r="BP7" s="14">
        <f t="shared" ref="BP7:BW7" si="7">MAX(BP10:BP155)</f>
        <v>0</v>
      </c>
      <c r="BQ7" s="14">
        <f t="shared" si="7"/>
        <v>422.68799999999999</v>
      </c>
      <c r="BR7" s="14">
        <f t="shared" si="7"/>
        <v>0.67786000000000002</v>
      </c>
      <c r="BS7" s="14">
        <f t="shared" si="7"/>
        <v>-5</v>
      </c>
      <c r="BT7" s="14">
        <f t="shared" si="7"/>
        <v>9.8899000000000001E-2</v>
      </c>
      <c r="BU7" s="14">
        <f t="shared" si="7"/>
        <v>16.565204000000001</v>
      </c>
      <c r="BV7" s="14">
        <f t="shared" si="7"/>
        <v>1.9977579999999999</v>
      </c>
      <c r="BW7" s="14">
        <f t="shared" si="7"/>
        <v>4.3765268968000006</v>
      </c>
      <c r="BX7" s="23"/>
      <c r="BY7" s="14">
        <f t="shared" ref="BY7:CB7" si="8">MAX(BY10:BY155)</f>
        <v>36405.157448255595</v>
      </c>
      <c r="BZ7" s="14">
        <f t="shared" si="8"/>
        <v>1816.8611117969401</v>
      </c>
      <c r="CA7" s="14">
        <f t="shared" si="8"/>
        <v>107.15449028939601</v>
      </c>
      <c r="CB7" s="14">
        <f t="shared" si="8"/>
        <v>520.66033160684503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B155-B10</f>
        <v>1.678240740740741E-3</v>
      </c>
      <c r="AT8" s="15">
        <f>SUM(AT10:AT155)/3600</f>
        <v>1.2871111111111102</v>
      </c>
      <c r="BU8" s="28">
        <f>SUM(BU10:BU155)/3600</f>
        <v>0.42633168416666672</v>
      </c>
      <c r="BV8" s="23"/>
      <c r="BW8" s="28">
        <f>SUM(BW10:BW155)/3600</f>
        <v>0.11263683095683336</v>
      </c>
      <c r="BX8" s="23"/>
      <c r="BY8" s="28">
        <f>SUM(BY10:BY155)/3600</f>
        <v>919.8782323476529</v>
      </c>
      <c r="BZ8" s="28">
        <f>SUM(BZ10:BZ155)/3600</f>
        <v>16.777902053553817</v>
      </c>
      <c r="CA8" s="28">
        <f>SUM(CA10:CA155)/3600</f>
        <v>0.81368327402458507</v>
      </c>
      <c r="CB8" s="28">
        <f>SUM(CB10:CB155)/3600</f>
        <v>2.2212281090547306</v>
      </c>
      <c r="CC8" s="29"/>
      <c r="CD8" s="23"/>
      <c r="CE8" s="23"/>
      <c r="CF8" s="23"/>
      <c r="CG8" s="23"/>
      <c r="CH8" s="23"/>
      <c r="CI8" s="29"/>
    </row>
    <row r="9" spans="1:87" x14ac:dyDescent="0.25">
      <c r="BW9" s="30">
        <f>AT8/BW8</f>
        <v>11.427089169477604</v>
      </c>
      <c r="BX9" s="31" t="s">
        <v>191</v>
      </c>
    </row>
    <row r="10" spans="1:87" x14ac:dyDescent="0.25">
      <c r="A10" s="2">
        <v>42068</v>
      </c>
      <c r="B10" s="3">
        <v>9.3750000000000007E-4</v>
      </c>
      <c r="C10" s="4">
        <v>11.568</v>
      </c>
      <c r="D10" s="4">
        <v>3.6692999999999998</v>
      </c>
      <c r="E10" s="4">
        <v>36693.087140000003</v>
      </c>
      <c r="F10" s="4">
        <v>36.299999999999997</v>
      </c>
      <c r="G10" s="4">
        <v>4.8</v>
      </c>
      <c r="H10" s="4">
        <v>6676.6</v>
      </c>
      <c r="J10" s="4">
        <v>2.2999999999999998</v>
      </c>
      <c r="K10" s="4">
        <v>0.86160000000000003</v>
      </c>
      <c r="L10" s="4">
        <v>9.9671000000000003</v>
      </c>
      <c r="M10" s="4">
        <v>3.1616</v>
      </c>
      <c r="N10" s="4">
        <v>31.277000000000001</v>
      </c>
      <c r="O10" s="4">
        <v>4.1105</v>
      </c>
      <c r="P10" s="4">
        <v>35.4</v>
      </c>
      <c r="Q10" s="4">
        <v>23.501300000000001</v>
      </c>
      <c r="R10" s="4">
        <v>3.0886</v>
      </c>
      <c r="S10" s="4">
        <v>26.6</v>
      </c>
      <c r="T10" s="4">
        <v>6676.6054000000004</v>
      </c>
      <c r="W10" s="4">
        <v>0</v>
      </c>
      <c r="X10" s="4">
        <v>1.9818</v>
      </c>
      <c r="Y10" s="4">
        <v>12.1</v>
      </c>
      <c r="Z10" s="4">
        <v>860</v>
      </c>
      <c r="AA10" s="4">
        <v>887</v>
      </c>
      <c r="AB10" s="4">
        <v>842</v>
      </c>
      <c r="AC10" s="4">
        <v>43</v>
      </c>
      <c r="AD10" s="4">
        <v>4.5999999999999996</v>
      </c>
      <c r="AE10" s="4">
        <v>0.11</v>
      </c>
      <c r="AF10" s="4">
        <v>990</v>
      </c>
      <c r="AG10" s="4">
        <v>-12</v>
      </c>
      <c r="AH10" s="4">
        <v>5</v>
      </c>
      <c r="AI10" s="4">
        <v>29</v>
      </c>
      <c r="AJ10" s="4">
        <v>190</v>
      </c>
      <c r="AK10" s="4">
        <v>139</v>
      </c>
      <c r="AL10" s="4">
        <v>2.6</v>
      </c>
      <c r="AM10" s="4">
        <v>195</v>
      </c>
      <c r="AN10" s="4" t="s">
        <v>155</v>
      </c>
      <c r="AO10" s="4">
        <v>2</v>
      </c>
      <c r="AP10" s="5">
        <v>0.91763888888888889</v>
      </c>
      <c r="AQ10" s="4">
        <v>47.159292000000001</v>
      </c>
      <c r="AR10" s="4">
        <v>-88.489716999999999</v>
      </c>
      <c r="AS10" s="4">
        <v>312.3</v>
      </c>
      <c r="AT10" s="4">
        <v>0</v>
      </c>
      <c r="AU10" s="4">
        <v>12</v>
      </c>
      <c r="AV10" s="4">
        <v>10</v>
      </c>
      <c r="AW10" s="4" t="s">
        <v>202</v>
      </c>
      <c r="AX10" s="4">
        <v>1.1000000000000001</v>
      </c>
      <c r="AY10" s="4">
        <v>1.4</v>
      </c>
      <c r="AZ10" s="4">
        <v>1.8</v>
      </c>
      <c r="BA10" s="4">
        <v>14.023</v>
      </c>
      <c r="BB10" s="4">
        <v>12.88</v>
      </c>
      <c r="BC10" s="4">
        <v>0.92</v>
      </c>
      <c r="BD10" s="4">
        <v>16.058</v>
      </c>
      <c r="BE10" s="4">
        <v>2190.5059999999999</v>
      </c>
      <c r="BF10" s="4">
        <v>442.24700000000001</v>
      </c>
      <c r="BG10" s="4">
        <v>0.72</v>
      </c>
      <c r="BH10" s="4">
        <v>9.5000000000000001E-2</v>
      </c>
      <c r="BI10" s="4">
        <v>0.81399999999999995</v>
      </c>
      <c r="BJ10" s="4">
        <v>0.54100000000000004</v>
      </c>
      <c r="BK10" s="4">
        <v>7.0999999999999994E-2</v>
      </c>
      <c r="BL10" s="4">
        <v>0.61199999999999999</v>
      </c>
      <c r="BM10" s="4">
        <v>48.523600000000002</v>
      </c>
      <c r="BQ10" s="4">
        <v>316.68700000000001</v>
      </c>
      <c r="BR10" s="4">
        <v>0.18955</v>
      </c>
      <c r="BS10" s="4">
        <v>-5</v>
      </c>
      <c r="BT10" s="4">
        <v>8.7898000000000004E-2</v>
      </c>
      <c r="BU10" s="4">
        <v>4.6321289999999999</v>
      </c>
      <c r="BV10" s="4">
        <v>1.7755399999999999</v>
      </c>
      <c r="BW10" s="4">
        <f>BU10*0.2642</f>
        <v>1.2238084817999999</v>
      </c>
      <c r="BY10" s="4">
        <f>BE10*$BU10*0.737</f>
        <v>7478.1225926809366</v>
      </c>
      <c r="BZ10" s="4">
        <f>BF10*$BU10*0.737</f>
        <v>1509.7777783970309</v>
      </c>
      <c r="CA10" s="4">
        <f>BJ10*$BU10*0.737</f>
        <v>1.8469085784930002</v>
      </c>
      <c r="CB10" s="4">
        <f>BM10*$BU10*0.737</f>
        <v>165.65370258662281</v>
      </c>
      <c r="CE10" s="32" t="s">
        <v>192</v>
      </c>
    </row>
    <row r="11" spans="1:87" x14ac:dyDescent="0.25">
      <c r="A11" s="2">
        <v>42068</v>
      </c>
      <c r="B11" s="3">
        <v>9.4907407407407408E-4</v>
      </c>
      <c r="C11" s="4">
        <v>12.561</v>
      </c>
      <c r="D11" s="4">
        <v>2.2381000000000002</v>
      </c>
      <c r="E11" s="4">
        <v>22380.82431</v>
      </c>
      <c r="F11" s="4">
        <v>45.4</v>
      </c>
      <c r="G11" s="4">
        <v>8.3000000000000007</v>
      </c>
      <c r="H11" s="4">
        <v>4435</v>
      </c>
      <c r="J11" s="4">
        <v>2.4</v>
      </c>
      <c r="K11" s="4">
        <v>0.86909999999999998</v>
      </c>
      <c r="L11" s="4">
        <v>10.917299999999999</v>
      </c>
      <c r="M11" s="4">
        <v>1.9452</v>
      </c>
      <c r="N11" s="4">
        <v>39.424999999999997</v>
      </c>
      <c r="O11" s="4">
        <v>7.2130999999999998</v>
      </c>
      <c r="P11" s="4">
        <v>46.6</v>
      </c>
      <c r="Q11" s="4">
        <v>29.623999999999999</v>
      </c>
      <c r="R11" s="4">
        <v>5.42</v>
      </c>
      <c r="S11" s="4">
        <v>35</v>
      </c>
      <c r="T11" s="4">
        <v>4435.0268999999998</v>
      </c>
      <c r="W11" s="4">
        <v>0</v>
      </c>
      <c r="X11" s="4">
        <v>2.0859000000000001</v>
      </c>
      <c r="Y11" s="4">
        <v>12.1</v>
      </c>
      <c r="Z11" s="4">
        <v>859</v>
      </c>
      <c r="AA11" s="4">
        <v>884</v>
      </c>
      <c r="AB11" s="4">
        <v>842</v>
      </c>
      <c r="AC11" s="4">
        <v>43</v>
      </c>
      <c r="AD11" s="4">
        <v>4.6100000000000003</v>
      </c>
      <c r="AE11" s="4">
        <v>0.11</v>
      </c>
      <c r="AF11" s="4">
        <v>989</v>
      </c>
      <c r="AG11" s="4">
        <v>-12</v>
      </c>
      <c r="AH11" s="4">
        <v>5</v>
      </c>
      <c r="AI11" s="4">
        <v>29</v>
      </c>
      <c r="AJ11" s="4">
        <v>190</v>
      </c>
      <c r="AK11" s="4">
        <v>139</v>
      </c>
      <c r="AL11" s="4">
        <v>2.7</v>
      </c>
      <c r="AM11" s="4">
        <v>195</v>
      </c>
      <c r="AN11" s="4" t="s">
        <v>155</v>
      </c>
      <c r="AO11" s="4">
        <v>2</v>
      </c>
      <c r="AP11" s="5">
        <v>0.91765046296296304</v>
      </c>
      <c r="AQ11" s="4">
        <v>47.159292000000001</v>
      </c>
      <c r="AR11" s="4">
        <v>-88.489716999999999</v>
      </c>
      <c r="AS11" s="4">
        <v>312.3</v>
      </c>
      <c r="AT11" s="4">
        <v>0.5</v>
      </c>
      <c r="AU11" s="4">
        <v>12</v>
      </c>
      <c r="AV11" s="4">
        <v>10</v>
      </c>
      <c r="AW11" s="4" t="s">
        <v>202</v>
      </c>
      <c r="AX11" s="4">
        <v>1.1000000000000001</v>
      </c>
      <c r="AY11" s="4">
        <v>1.4</v>
      </c>
      <c r="AZ11" s="4">
        <v>1.8</v>
      </c>
      <c r="BA11" s="4">
        <v>14.023</v>
      </c>
      <c r="BB11" s="4">
        <v>13.64</v>
      </c>
      <c r="BC11" s="4">
        <v>0.97</v>
      </c>
      <c r="BD11" s="4">
        <v>15.06</v>
      </c>
      <c r="BE11" s="4">
        <v>2488.078</v>
      </c>
      <c r="BF11" s="4">
        <v>282.15100000000001</v>
      </c>
      <c r="BG11" s="4">
        <v>0.94099999999999995</v>
      </c>
      <c r="BH11" s="4">
        <v>0.17199999999999999</v>
      </c>
      <c r="BI11" s="4">
        <v>1.113</v>
      </c>
      <c r="BJ11" s="4">
        <v>0.70699999999999996</v>
      </c>
      <c r="BK11" s="4">
        <v>0.129</v>
      </c>
      <c r="BL11" s="4">
        <v>0.83599999999999997</v>
      </c>
      <c r="BM11" s="4">
        <v>33.424700000000001</v>
      </c>
      <c r="BQ11" s="4">
        <v>345.65100000000001</v>
      </c>
      <c r="BR11" s="4">
        <v>0.216284</v>
      </c>
      <c r="BS11" s="4">
        <v>-5</v>
      </c>
      <c r="BT11" s="4">
        <v>8.7305999999999995E-2</v>
      </c>
      <c r="BU11" s="4">
        <v>5.2854400000000004</v>
      </c>
      <c r="BV11" s="4">
        <v>1.7635810000000001</v>
      </c>
      <c r="BW11" s="4">
        <f t="shared" ref="BW11:BW74" si="9">BU11*0.2642</f>
        <v>1.396413248</v>
      </c>
      <c r="BY11" s="4">
        <f t="shared" ref="BY11:BY74" si="10">BE11*$BU11*0.737</f>
        <v>9691.9826074438406</v>
      </c>
      <c r="BZ11" s="4">
        <f t="shared" ref="BZ11:BZ74" si="11">BF11*$BU11*0.737</f>
        <v>1099.0823377212801</v>
      </c>
      <c r="CA11" s="4">
        <f t="shared" ref="CA11:CA74" si="12">BJ11*$BU11*0.737</f>
        <v>2.7540260809600001</v>
      </c>
      <c r="CB11" s="4">
        <f t="shared" ref="CB11:CB74" si="13">BM11*$BU11*0.737</f>
        <v>130.20154957321603</v>
      </c>
    </row>
    <row r="12" spans="1:87" x14ac:dyDescent="0.25">
      <c r="A12" s="2">
        <v>42068</v>
      </c>
      <c r="B12" s="3">
        <v>9.6064814814814808E-4</v>
      </c>
      <c r="C12" s="4">
        <v>13.151999999999999</v>
      </c>
      <c r="D12" s="4">
        <v>1.1496</v>
      </c>
      <c r="E12" s="4">
        <v>11496.102940000001</v>
      </c>
      <c r="F12" s="4">
        <v>53.1</v>
      </c>
      <c r="G12" s="4">
        <v>8.3000000000000007</v>
      </c>
      <c r="H12" s="4">
        <v>3095.5</v>
      </c>
      <c r="J12" s="4">
        <v>2.4</v>
      </c>
      <c r="K12" s="4">
        <v>0.87549999999999994</v>
      </c>
      <c r="L12" s="4">
        <v>11.514799999999999</v>
      </c>
      <c r="M12" s="4">
        <v>1.0065</v>
      </c>
      <c r="N12" s="4">
        <v>46.489400000000003</v>
      </c>
      <c r="O12" s="4">
        <v>7.2667000000000002</v>
      </c>
      <c r="P12" s="4">
        <v>53.8</v>
      </c>
      <c r="Q12" s="4">
        <v>34.931699999999999</v>
      </c>
      <c r="R12" s="4">
        <v>5.4600999999999997</v>
      </c>
      <c r="S12" s="4">
        <v>40.4</v>
      </c>
      <c r="T12" s="4">
        <v>3095.5165000000002</v>
      </c>
      <c r="W12" s="4">
        <v>0</v>
      </c>
      <c r="X12" s="4">
        <v>2.1012</v>
      </c>
      <c r="Y12" s="4">
        <v>12.1</v>
      </c>
      <c r="Z12" s="4">
        <v>855</v>
      </c>
      <c r="AA12" s="4">
        <v>882</v>
      </c>
      <c r="AB12" s="4">
        <v>839</v>
      </c>
      <c r="AC12" s="4">
        <v>43</v>
      </c>
      <c r="AD12" s="4">
        <v>4.5999999999999996</v>
      </c>
      <c r="AE12" s="4">
        <v>0.11</v>
      </c>
      <c r="AF12" s="4">
        <v>990</v>
      </c>
      <c r="AG12" s="4">
        <v>-12</v>
      </c>
      <c r="AH12" s="4">
        <v>5</v>
      </c>
      <c r="AI12" s="4">
        <v>29</v>
      </c>
      <c r="AJ12" s="4">
        <v>190</v>
      </c>
      <c r="AK12" s="4">
        <v>139</v>
      </c>
      <c r="AL12" s="4">
        <v>2.7</v>
      </c>
      <c r="AM12" s="4">
        <v>195</v>
      </c>
      <c r="AN12" s="4" t="s">
        <v>155</v>
      </c>
      <c r="AO12" s="4">
        <v>2</v>
      </c>
      <c r="AP12" s="5">
        <v>0.91765046296296304</v>
      </c>
      <c r="AQ12" s="4">
        <v>47.159291000000003</v>
      </c>
      <c r="AR12" s="4">
        <v>-88.489714000000006</v>
      </c>
      <c r="AS12" s="4">
        <v>312.39999999999998</v>
      </c>
      <c r="AT12" s="4">
        <v>3.7</v>
      </c>
      <c r="AU12" s="4">
        <v>12</v>
      </c>
      <c r="AV12" s="4">
        <v>10</v>
      </c>
      <c r="AW12" s="4" t="s">
        <v>202</v>
      </c>
      <c r="AX12" s="4">
        <v>0.98699999999999999</v>
      </c>
      <c r="AY12" s="4">
        <v>1.4</v>
      </c>
      <c r="AZ12" s="4">
        <v>1.8</v>
      </c>
      <c r="BA12" s="4">
        <v>14.023</v>
      </c>
      <c r="BB12" s="4">
        <v>14.36</v>
      </c>
      <c r="BC12" s="4">
        <v>1.02</v>
      </c>
      <c r="BD12" s="4">
        <v>14.22</v>
      </c>
      <c r="BE12" s="4">
        <v>2721.7640000000001</v>
      </c>
      <c r="BF12" s="4">
        <v>151.41999999999999</v>
      </c>
      <c r="BG12" s="4">
        <v>1.151</v>
      </c>
      <c r="BH12" s="4">
        <v>0.18</v>
      </c>
      <c r="BI12" s="4">
        <v>1.331</v>
      </c>
      <c r="BJ12" s="4">
        <v>0.86499999999999999</v>
      </c>
      <c r="BK12" s="4">
        <v>0.13500000000000001</v>
      </c>
      <c r="BL12" s="4">
        <v>1</v>
      </c>
      <c r="BM12" s="4">
        <v>24.196300000000001</v>
      </c>
      <c r="BQ12" s="4">
        <v>361.13099999999997</v>
      </c>
      <c r="BR12" s="4">
        <v>0.25961000000000001</v>
      </c>
      <c r="BS12" s="4">
        <v>-5</v>
      </c>
      <c r="BT12" s="4">
        <v>9.0204000000000006E-2</v>
      </c>
      <c r="BU12" s="4">
        <v>6.3442189999999998</v>
      </c>
      <c r="BV12" s="4">
        <v>1.8221210000000001</v>
      </c>
      <c r="BW12" s="4">
        <f t="shared" si="9"/>
        <v>1.6761426598</v>
      </c>
      <c r="BY12" s="4">
        <f t="shared" si="10"/>
        <v>12726.123092266891</v>
      </c>
      <c r="BZ12" s="4">
        <f t="shared" si="11"/>
        <v>707.99288940225995</v>
      </c>
      <c r="CA12" s="4">
        <f t="shared" si="12"/>
        <v>4.0444713335949993</v>
      </c>
      <c r="CB12" s="4">
        <f t="shared" si="13"/>
        <v>113.1343835018089</v>
      </c>
    </row>
    <row r="13" spans="1:87" x14ac:dyDescent="0.25">
      <c r="A13" s="2">
        <v>42068</v>
      </c>
      <c r="B13" s="3">
        <v>9.7222222222222209E-4</v>
      </c>
      <c r="C13" s="4">
        <v>13.515000000000001</v>
      </c>
      <c r="D13" s="4">
        <v>0.51090000000000002</v>
      </c>
      <c r="E13" s="4">
        <v>5108.7021629999999</v>
      </c>
      <c r="F13" s="4">
        <v>105.4</v>
      </c>
      <c r="G13" s="4">
        <v>26.1</v>
      </c>
      <c r="H13" s="4">
        <v>2663.1</v>
      </c>
      <c r="J13" s="4">
        <v>2.4</v>
      </c>
      <c r="K13" s="4">
        <v>0.87870000000000004</v>
      </c>
      <c r="L13" s="4">
        <v>11.8752</v>
      </c>
      <c r="M13" s="4">
        <v>0.44890000000000002</v>
      </c>
      <c r="N13" s="4">
        <v>92.637100000000004</v>
      </c>
      <c r="O13" s="4">
        <v>22.977</v>
      </c>
      <c r="P13" s="4">
        <v>115.6</v>
      </c>
      <c r="Q13" s="4">
        <v>69.606700000000004</v>
      </c>
      <c r="R13" s="4">
        <v>17.264800000000001</v>
      </c>
      <c r="S13" s="4">
        <v>86.9</v>
      </c>
      <c r="T13" s="4">
        <v>2663.0635000000002</v>
      </c>
      <c r="W13" s="4">
        <v>0</v>
      </c>
      <c r="X13" s="4">
        <v>2.1089000000000002</v>
      </c>
      <c r="Y13" s="4">
        <v>12.2</v>
      </c>
      <c r="Z13" s="4">
        <v>855</v>
      </c>
      <c r="AA13" s="4">
        <v>881</v>
      </c>
      <c r="AB13" s="4">
        <v>838</v>
      </c>
      <c r="AC13" s="4">
        <v>43</v>
      </c>
      <c r="AD13" s="4">
        <v>4.5999999999999996</v>
      </c>
      <c r="AE13" s="4">
        <v>0.11</v>
      </c>
      <c r="AF13" s="4">
        <v>990</v>
      </c>
      <c r="AG13" s="4">
        <v>-12</v>
      </c>
      <c r="AH13" s="4">
        <v>5</v>
      </c>
      <c r="AI13" s="4">
        <v>29</v>
      </c>
      <c r="AJ13" s="4">
        <v>190</v>
      </c>
      <c r="AK13" s="4">
        <v>139.1</v>
      </c>
      <c r="AL13" s="4">
        <v>2.5</v>
      </c>
      <c r="AM13" s="4">
        <v>195</v>
      </c>
      <c r="AN13" s="4" t="s">
        <v>155</v>
      </c>
      <c r="AO13" s="4">
        <v>2</v>
      </c>
      <c r="AP13" s="5">
        <v>0.91766203703703697</v>
      </c>
      <c r="AQ13" s="4">
        <v>47.159269999999999</v>
      </c>
      <c r="AR13" s="4">
        <v>-88.489632</v>
      </c>
      <c r="AS13" s="4">
        <v>312.3</v>
      </c>
      <c r="AT13" s="4">
        <v>8.8000000000000007</v>
      </c>
      <c r="AU13" s="4">
        <v>12</v>
      </c>
      <c r="AV13" s="4">
        <v>10</v>
      </c>
      <c r="AW13" s="4" t="s">
        <v>202</v>
      </c>
      <c r="AX13" s="4">
        <v>1.0128870000000001</v>
      </c>
      <c r="AY13" s="4">
        <v>1.174226</v>
      </c>
      <c r="AZ13" s="4">
        <v>1.856444</v>
      </c>
      <c r="BA13" s="4">
        <v>14.023</v>
      </c>
      <c r="BB13" s="4">
        <v>14.76</v>
      </c>
      <c r="BC13" s="4">
        <v>1.05</v>
      </c>
      <c r="BD13" s="4">
        <v>13.805</v>
      </c>
      <c r="BE13" s="4">
        <v>2860.7530000000002</v>
      </c>
      <c r="BF13" s="4">
        <v>68.828000000000003</v>
      </c>
      <c r="BG13" s="4">
        <v>2.3370000000000002</v>
      </c>
      <c r="BH13" s="4">
        <v>0.57999999999999996</v>
      </c>
      <c r="BI13" s="4">
        <v>2.9169999999999998</v>
      </c>
      <c r="BJ13" s="4">
        <v>1.756</v>
      </c>
      <c r="BK13" s="4">
        <v>0.436</v>
      </c>
      <c r="BL13" s="4">
        <v>2.1920000000000002</v>
      </c>
      <c r="BM13" s="4">
        <v>21.2149</v>
      </c>
      <c r="BQ13" s="4">
        <v>369.39100000000002</v>
      </c>
      <c r="BR13" s="4">
        <v>0.30818400000000001</v>
      </c>
      <c r="BS13" s="4">
        <v>-5</v>
      </c>
      <c r="BT13" s="4">
        <v>9.1796000000000003E-2</v>
      </c>
      <c r="BU13" s="4">
        <v>7.5312469999999996</v>
      </c>
      <c r="BV13" s="4">
        <v>1.854279</v>
      </c>
      <c r="BW13" s="4">
        <f t="shared" si="9"/>
        <v>1.9897554573999998</v>
      </c>
      <c r="BY13" s="4">
        <f t="shared" si="10"/>
        <v>15878.692599906366</v>
      </c>
      <c r="BZ13" s="4">
        <f t="shared" si="11"/>
        <v>382.03181269629204</v>
      </c>
      <c r="CA13" s="4">
        <f t="shared" si="12"/>
        <v>9.7467289924839999</v>
      </c>
      <c r="CB13" s="4">
        <f t="shared" si="13"/>
        <v>117.75391850948108</v>
      </c>
    </row>
    <row r="14" spans="1:87" x14ac:dyDescent="0.25">
      <c r="A14" s="2">
        <v>42068</v>
      </c>
      <c r="B14" s="3">
        <v>9.8379629629629642E-4</v>
      </c>
      <c r="C14" s="4">
        <v>13.725</v>
      </c>
      <c r="D14" s="4">
        <v>0.26960000000000001</v>
      </c>
      <c r="E14" s="4">
        <v>2696.056572</v>
      </c>
      <c r="F14" s="4">
        <v>162.4</v>
      </c>
      <c r="G14" s="4">
        <v>49</v>
      </c>
      <c r="H14" s="4">
        <v>2066.3000000000002</v>
      </c>
      <c r="J14" s="4">
        <v>2.23</v>
      </c>
      <c r="K14" s="4">
        <v>0.87970000000000004</v>
      </c>
      <c r="L14" s="4">
        <v>12.0748</v>
      </c>
      <c r="M14" s="4">
        <v>0.23719999999999999</v>
      </c>
      <c r="N14" s="4">
        <v>142.8639</v>
      </c>
      <c r="O14" s="4">
        <v>43.117400000000004</v>
      </c>
      <c r="P14" s="4">
        <v>186</v>
      </c>
      <c r="Q14" s="4">
        <v>107.3467</v>
      </c>
      <c r="R14" s="4">
        <v>32.398000000000003</v>
      </c>
      <c r="S14" s="4">
        <v>139.69999999999999</v>
      </c>
      <c r="T14" s="4">
        <v>2066.3276000000001</v>
      </c>
      <c r="W14" s="4">
        <v>0</v>
      </c>
      <c r="X14" s="4">
        <v>1.9638</v>
      </c>
      <c r="Y14" s="4">
        <v>12</v>
      </c>
      <c r="Z14" s="4">
        <v>856</v>
      </c>
      <c r="AA14" s="4">
        <v>883</v>
      </c>
      <c r="AB14" s="4">
        <v>838</v>
      </c>
      <c r="AC14" s="4">
        <v>43</v>
      </c>
      <c r="AD14" s="4">
        <v>4.5999999999999996</v>
      </c>
      <c r="AE14" s="4">
        <v>0.11</v>
      </c>
      <c r="AF14" s="4">
        <v>990</v>
      </c>
      <c r="AG14" s="4">
        <v>-12</v>
      </c>
      <c r="AH14" s="4">
        <v>5</v>
      </c>
      <c r="AI14" s="4">
        <v>29</v>
      </c>
      <c r="AJ14" s="4">
        <v>190</v>
      </c>
      <c r="AK14" s="4">
        <v>140</v>
      </c>
      <c r="AL14" s="4">
        <v>2.5</v>
      </c>
      <c r="AM14" s="4">
        <v>195</v>
      </c>
      <c r="AN14" s="4" t="s">
        <v>155</v>
      </c>
      <c r="AO14" s="4">
        <v>2</v>
      </c>
      <c r="AP14" s="5">
        <v>0.91768518518518516</v>
      </c>
      <c r="AQ14" s="4">
        <v>47.159230000000001</v>
      </c>
      <c r="AR14" s="4">
        <v>-88.489519000000001</v>
      </c>
      <c r="AS14" s="4">
        <v>312.2</v>
      </c>
      <c r="AT14" s="4">
        <v>13.1</v>
      </c>
      <c r="AU14" s="4">
        <v>12</v>
      </c>
      <c r="AV14" s="4">
        <v>11</v>
      </c>
      <c r="AW14" s="4" t="s">
        <v>206</v>
      </c>
      <c r="AX14" s="4">
        <v>1.1564559999999999</v>
      </c>
      <c r="AY14" s="4">
        <v>1.0564560000000001</v>
      </c>
      <c r="AZ14" s="4">
        <v>1.956456</v>
      </c>
      <c r="BA14" s="4">
        <v>14.023</v>
      </c>
      <c r="BB14" s="4">
        <v>14.89</v>
      </c>
      <c r="BC14" s="4">
        <v>1.06</v>
      </c>
      <c r="BD14" s="4">
        <v>13.67</v>
      </c>
      <c r="BE14" s="4">
        <v>2925.58</v>
      </c>
      <c r="BF14" s="4">
        <v>36.576000000000001</v>
      </c>
      <c r="BG14" s="4">
        <v>3.625</v>
      </c>
      <c r="BH14" s="4">
        <v>1.0940000000000001</v>
      </c>
      <c r="BI14" s="4">
        <v>4.7190000000000003</v>
      </c>
      <c r="BJ14" s="4">
        <v>2.7240000000000002</v>
      </c>
      <c r="BK14" s="4">
        <v>0.82199999999999995</v>
      </c>
      <c r="BL14" s="4">
        <v>3.5459999999999998</v>
      </c>
      <c r="BM14" s="4">
        <v>16.555900000000001</v>
      </c>
      <c r="BQ14" s="4">
        <v>345.96499999999997</v>
      </c>
      <c r="BR14" s="4">
        <v>0.30895600000000001</v>
      </c>
      <c r="BS14" s="4">
        <v>-5</v>
      </c>
      <c r="BT14" s="4">
        <v>9.0204000000000006E-2</v>
      </c>
      <c r="BU14" s="4">
        <v>7.5501129999999996</v>
      </c>
      <c r="BV14" s="4">
        <v>1.8221210000000001</v>
      </c>
      <c r="BW14" s="4">
        <f t="shared" si="9"/>
        <v>1.9947398545999999</v>
      </c>
      <c r="BY14" s="4">
        <f t="shared" si="10"/>
        <v>16279.194718227978</v>
      </c>
      <c r="BZ14" s="4">
        <f t="shared" si="11"/>
        <v>203.524711685856</v>
      </c>
      <c r="CA14" s="4">
        <f t="shared" si="12"/>
        <v>15.157516257444001</v>
      </c>
      <c r="CB14" s="4">
        <f t="shared" si="13"/>
        <v>92.124200956907899</v>
      </c>
    </row>
    <row r="15" spans="1:87" x14ac:dyDescent="0.25">
      <c r="A15" s="2">
        <v>42068</v>
      </c>
      <c r="B15" s="3">
        <v>9.9537037037037042E-4</v>
      </c>
      <c r="C15" s="4">
        <v>13.787000000000001</v>
      </c>
      <c r="D15" s="4">
        <v>0.16839999999999999</v>
      </c>
      <c r="E15" s="4">
        <v>1684.2201829999999</v>
      </c>
      <c r="F15" s="4">
        <v>192.5</v>
      </c>
      <c r="G15" s="4">
        <v>41.7</v>
      </c>
      <c r="H15" s="4">
        <v>1893.7</v>
      </c>
      <c r="J15" s="4">
        <v>1.98</v>
      </c>
      <c r="K15" s="4">
        <v>0.88029999999999997</v>
      </c>
      <c r="L15" s="4">
        <v>12.1371</v>
      </c>
      <c r="M15" s="4">
        <v>0.14829999999999999</v>
      </c>
      <c r="N15" s="4">
        <v>169.44909999999999</v>
      </c>
      <c r="O15" s="4">
        <v>36.709499999999998</v>
      </c>
      <c r="P15" s="4">
        <v>206.2</v>
      </c>
      <c r="Q15" s="4">
        <v>127.32259999999999</v>
      </c>
      <c r="R15" s="4">
        <v>27.583200000000001</v>
      </c>
      <c r="S15" s="4">
        <v>154.9</v>
      </c>
      <c r="T15" s="4">
        <v>1893.7492</v>
      </c>
      <c r="W15" s="4">
        <v>0</v>
      </c>
      <c r="X15" s="4">
        <v>1.7441</v>
      </c>
      <c r="Y15" s="4">
        <v>12.1</v>
      </c>
      <c r="Z15" s="4">
        <v>855</v>
      </c>
      <c r="AA15" s="4">
        <v>885</v>
      </c>
      <c r="AB15" s="4">
        <v>838</v>
      </c>
      <c r="AC15" s="4">
        <v>43</v>
      </c>
      <c r="AD15" s="4">
        <v>4.5999999999999996</v>
      </c>
      <c r="AE15" s="4">
        <v>0.11</v>
      </c>
      <c r="AF15" s="4">
        <v>990</v>
      </c>
      <c r="AG15" s="4">
        <v>-12</v>
      </c>
      <c r="AH15" s="4">
        <v>5</v>
      </c>
      <c r="AI15" s="4">
        <v>29</v>
      </c>
      <c r="AJ15" s="4">
        <v>190</v>
      </c>
      <c r="AK15" s="4">
        <v>140</v>
      </c>
      <c r="AL15" s="4">
        <v>2.5</v>
      </c>
      <c r="AM15" s="4">
        <v>195</v>
      </c>
      <c r="AN15" s="4" t="s">
        <v>155</v>
      </c>
      <c r="AO15" s="4">
        <v>2</v>
      </c>
      <c r="AP15" s="5">
        <v>0.91769675925925931</v>
      </c>
      <c r="AQ15" s="4">
        <v>47.159180999999997</v>
      </c>
      <c r="AR15" s="4">
        <v>-88.489425999999995</v>
      </c>
      <c r="AS15" s="4">
        <v>312.10000000000002</v>
      </c>
      <c r="AT15" s="4">
        <v>16.399999999999999</v>
      </c>
      <c r="AU15" s="4">
        <v>12</v>
      </c>
      <c r="AV15" s="4">
        <v>11</v>
      </c>
      <c r="AW15" s="4" t="s">
        <v>206</v>
      </c>
      <c r="AX15" s="4">
        <v>1.3694999999999999</v>
      </c>
      <c r="AY15" s="4">
        <v>1.0435000000000001</v>
      </c>
      <c r="AZ15" s="4">
        <v>2.113</v>
      </c>
      <c r="BA15" s="4">
        <v>14.023</v>
      </c>
      <c r="BB15" s="4">
        <v>14.96</v>
      </c>
      <c r="BC15" s="4">
        <v>1.07</v>
      </c>
      <c r="BD15" s="4">
        <v>13.596</v>
      </c>
      <c r="BE15" s="4">
        <v>2951.056</v>
      </c>
      <c r="BF15" s="4">
        <v>22.943999999999999</v>
      </c>
      <c r="BG15" s="4">
        <v>4.3150000000000004</v>
      </c>
      <c r="BH15" s="4">
        <v>0.93500000000000005</v>
      </c>
      <c r="BI15" s="4">
        <v>5.2489999999999997</v>
      </c>
      <c r="BJ15" s="4">
        <v>3.242</v>
      </c>
      <c r="BK15" s="4">
        <v>0.70199999999999996</v>
      </c>
      <c r="BL15" s="4">
        <v>3.944</v>
      </c>
      <c r="BM15" s="4">
        <v>15.226699999999999</v>
      </c>
      <c r="BQ15" s="4">
        <v>308.35000000000002</v>
      </c>
      <c r="BR15" s="4">
        <v>0.38562999999999997</v>
      </c>
      <c r="BS15" s="4">
        <v>-5</v>
      </c>
      <c r="BT15" s="4">
        <v>9.1592000000000007E-2</v>
      </c>
      <c r="BU15" s="4">
        <v>9.4238330000000001</v>
      </c>
      <c r="BV15" s="4">
        <v>1.850158</v>
      </c>
      <c r="BW15" s="4">
        <f t="shared" si="9"/>
        <v>2.4897766785999997</v>
      </c>
      <c r="BY15" s="4">
        <f t="shared" si="10"/>
        <v>20496.160822306574</v>
      </c>
      <c r="BZ15" s="4">
        <f t="shared" si="11"/>
        <v>159.35445274742398</v>
      </c>
      <c r="CA15" s="4">
        <f t="shared" si="12"/>
        <v>22.516873073882</v>
      </c>
      <c r="CB15" s="4">
        <f t="shared" si="13"/>
        <v>105.75498804259068</v>
      </c>
    </row>
    <row r="16" spans="1:87" x14ac:dyDescent="0.25">
      <c r="A16" s="2">
        <v>42068</v>
      </c>
      <c r="B16" s="3">
        <v>1.0069444444444444E-3</v>
      </c>
      <c r="C16" s="4">
        <v>13.978999999999999</v>
      </c>
      <c r="D16" s="4">
        <v>0.1328</v>
      </c>
      <c r="E16" s="4">
        <v>1327.5064709999999</v>
      </c>
      <c r="F16" s="4">
        <v>206.4</v>
      </c>
      <c r="G16" s="4">
        <v>53.2</v>
      </c>
      <c r="H16" s="4">
        <v>1782.6</v>
      </c>
      <c r="J16" s="4">
        <v>1.83</v>
      </c>
      <c r="K16" s="4">
        <v>0.87929999999999997</v>
      </c>
      <c r="L16" s="4">
        <v>12.291499999999999</v>
      </c>
      <c r="M16" s="4">
        <v>0.1167</v>
      </c>
      <c r="N16" s="4">
        <v>181.5009</v>
      </c>
      <c r="O16" s="4">
        <v>46.776600000000002</v>
      </c>
      <c r="P16" s="4">
        <v>228.3</v>
      </c>
      <c r="Q16" s="4">
        <v>136.37819999999999</v>
      </c>
      <c r="R16" s="4">
        <v>35.147500000000001</v>
      </c>
      <c r="S16" s="4">
        <v>171.5</v>
      </c>
      <c r="T16" s="4">
        <v>1782.6007999999999</v>
      </c>
      <c r="W16" s="4">
        <v>0</v>
      </c>
      <c r="X16" s="4">
        <v>1.6082000000000001</v>
      </c>
      <c r="Y16" s="4">
        <v>12.1</v>
      </c>
      <c r="Z16" s="4">
        <v>856</v>
      </c>
      <c r="AA16" s="4">
        <v>886</v>
      </c>
      <c r="AB16" s="4">
        <v>839</v>
      </c>
      <c r="AC16" s="4">
        <v>43</v>
      </c>
      <c r="AD16" s="4">
        <v>4.5999999999999996</v>
      </c>
      <c r="AE16" s="4">
        <v>0.11</v>
      </c>
      <c r="AF16" s="4">
        <v>990</v>
      </c>
      <c r="AG16" s="4">
        <v>-12</v>
      </c>
      <c r="AH16" s="4">
        <v>5</v>
      </c>
      <c r="AI16" s="4">
        <v>29</v>
      </c>
      <c r="AJ16" s="4">
        <v>189.9</v>
      </c>
      <c r="AK16" s="4">
        <v>140</v>
      </c>
      <c r="AL16" s="4">
        <v>2.6</v>
      </c>
      <c r="AM16" s="4">
        <v>195</v>
      </c>
      <c r="AN16" s="4" t="s">
        <v>155</v>
      </c>
      <c r="AO16" s="4">
        <v>2</v>
      </c>
      <c r="AP16" s="5">
        <v>0.91770833333333324</v>
      </c>
      <c r="AQ16" s="4">
        <v>47.159132</v>
      </c>
      <c r="AR16" s="4">
        <v>-88.489333999999999</v>
      </c>
      <c r="AS16" s="4">
        <v>312.10000000000002</v>
      </c>
      <c r="AT16" s="4">
        <v>18.600000000000001</v>
      </c>
      <c r="AU16" s="4">
        <v>12</v>
      </c>
      <c r="AV16" s="4">
        <v>11</v>
      </c>
      <c r="AW16" s="4" t="s">
        <v>206</v>
      </c>
      <c r="AX16" s="4">
        <v>1.161</v>
      </c>
      <c r="AY16" s="4">
        <v>1.0565</v>
      </c>
      <c r="AZ16" s="4">
        <v>1.974</v>
      </c>
      <c r="BA16" s="4">
        <v>14.023</v>
      </c>
      <c r="BB16" s="4">
        <v>14.83</v>
      </c>
      <c r="BC16" s="4">
        <v>1.06</v>
      </c>
      <c r="BD16" s="4">
        <v>13.73</v>
      </c>
      <c r="BE16" s="4">
        <v>2961.9810000000002</v>
      </c>
      <c r="BF16" s="4">
        <v>17.902000000000001</v>
      </c>
      <c r="BG16" s="4">
        <v>4.58</v>
      </c>
      <c r="BH16" s="4">
        <v>1.18</v>
      </c>
      <c r="BI16" s="4">
        <v>5.7610000000000001</v>
      </c>
      <c r="BJ16" s="4">
        <v>3.4420000000000002</v>
      </c>
      <c r="BK16" s="4">
        <v>0.88700000000000001</v>
      </c>
      <c r="BL16" s="4">
        <v>4.3289999999999997</v>
      </c>
      <c r="BM16" s="4">
        <v>14.205299999999999</v>
      </c>
      <c r="BQ16" s="4">
        <v>281.78699999999998</v>
      </c>
      <c r="BR16" s="4">
        <v>0.44246999999999997</v>
      </c>
      <c r="BS16" s="4">
        <v>-5</v>
      </c>
      <c r="BT16" s="4">
        <v>8.8204000000000005E-2</v>
      </c>
      <c r="BU16" s="4">
        <v>10.812861</v>
      </c>
      <c r="BV16" s="4">
        <v>1.7817210000000001</v>
      </c>
      <c r="BW16" s="4">
        <f t="shared" si="9"/>
        <v>2.8567578761999997</v>
      </c>
      <c r="BY16" s="4">
        <f t="shared" si="10"/>
        <v>23604.259273341417</v>
      </c>
      <c r="BZ16" s="4">
        <f t="shared" si="11"/>
        <v>142.66244432741399</v>
      </c>
      <c r="CA16" s="4">
        <f t="shared" si="12"/>
        <v>27.429568393194</v>
      </c>
      <c r="CB16" s="4">
        <f t="shared" si="13"/>
        <v>113.20315162575208</v>
      </c>
    </row>
    <row r="17" spans="1:80" x14ac:dyDescent="0.25">
      <c r="A17" s="2">
        <v>42068</v>
      </c>
      <c r="B17" s="3">
        <v>1.0185185185185186E-3</v>
      </c>
      <c r="C17" s="4">
        <v>14.619</v>
      </c>
      <c r="D17" s="4">
        <v>0.30230000000000001</v>
      </c>
      <c r="E17" s="4">
        <v>3022.5062029999999</v>
      </c>
      <c r="F17" s="4">
        <v>220.3</v>
      </c>
      <c r="G17" s="4">
        <v>28.4</v>
      </c>
      <c r="H17" s="4">
        <v>3110.2</v>
      </c>
      <c r="J17" s="4">
        <v>1.7</v>
      </c>
      <c r="K17" s="4">
        <v>0.87170000000000003</v>
      </c>
      <c r="L17" s="4">
        <v>12.742699999999999</v>
      </c>
      <c r="M17" s="4">
        <v>0.26350000000000001</v>
      </c>
      <c r="N17" s="4">
        <v>191.98560000000001</v>
      </c>
      <c r="O17" s="4">
        <v>24.786899999999999</v>
      </c>
      <c r="P17" s="4">
        <v>216.8</v>
      </c>
      <c r="Q17" s="4">
        <v>144.25630000000001</v>
      </c>
      <c r="R17" s="4">
        <v>18.624600000000001</v>
      </c>
      <c r="S17" s="4">
        <v>162.9</v>
      </c>
      <c r="T17" s="4">
        <v>3110.1646999999998</v>
      </c>
      <c r="W17" s="4">
        <v>0</v>
      </c>
      <c r="X17" s="4">
        <v>1.4818</v>
      </c>
      <c r="Y17" s="4">
        <v>12.1</v>
      </c>
      <c r="Z17" s="4">
        <v>854</v>
      </c>
      <c r="AA17" s="4">
        <v>882</v>
      </c>
      <c r="AB17" s="4">
        <v>840</v>
      </c>
      <c r="AC17" s="4">
        <v>43</v>
      </c>
      <c r="AD17" s="4">
        <v>4.5999999999999996</v>
      </c>
      <c r="AE17" s="4">
        <v>0.11</v>
      </c>
      <c r="AF17" s="4">
        <v>990</v>
      </c>
      <c r="AG17" s="4">
        <v>-12</v>
      </c>
      <c r="AH17" s="4">
        <v>5</v>
      </c>
      <c r="AI17" s="4">
        <v>29</v>
      </c>
      <c r="AJ17" s="4">
        <v>189.1</v>
      </c>
      <c r="AK17" s="4">
        <v>140</v>
      </c>
      <c r="AL17" s="4">
        <v>2.6</v>
      </c>
      <c r="AM17" s="4">
        <v>195</v>
      </c>
      <c r="AN17" s="4" t="s">
        <v>155</v>
      </c>
      <c r="AO17" s="4">
        <v>2</v>
      </c>
      <c r="AP17" s="5">
        <v>0.91771990740740739</v>
      </c>
      <c r="AQ17" s="4">
        <v>47.159080000000003</v>
      </c>
      <c r="AR17" s="4">
        <v>-88.489227999999997</v>
      </c>
      <c r="AS17" s="4">
        <v>311.8</v>
      </c>
      <c r="AT17" s="4">
        <v>20.7</v>
      </c>
      <c r="AU17" s="4">
        <v>12</v>
      </c>
      <c r="AV17" s="4">
        <v>11</v>
      </c>
      <c r="AW17" s="4" t="s">
        <v>206</v>
      </c>
      <c r="AX17" s="4">
        <v>0.9</v>
      </c>
      <c r="AY17" s="4">
        <v>1.1000000000000001</v>
      </c>
      <c r="AZ17" s="4">
        <v>1.8</v>
      </c>
      <c r="BA17" s="4">
        <v>14.023</v>
      </c>
      <c r="BB17" s="4">
        <v>13.92</v>
      </c>
      <c r="BC17" s="4">
        <v>0.99</v>
      </c>
      <c r="BD17" s="4">
        <v>14.723000000000001</v>
      </c>
      <c r="BE17" s="4">
        <v>2901.712</v>
      </c>
      <c r="BF17" s="4">
        <v>38.183999999999997</v>
      </c>
      <c r="BG17" s="4">
        <v>4.5780000000000003</v>
      </c>
      <c r="BH17" s="4">
        <v>0.59099999999999997</v>
      </c>
      <c r="BI17" s="4">
        <v>5.1689999999999996</v>
      </c>
      <c r="BJ17" s="4">
        <v>3.44</v>
      </c>
      <c r="BK17" s="4">
        <v>0.44400000000000001</v>
      </c>
      <c r="BL17" s="4">
        <v>3.8839999999999999</v>
      </c>
      <c r="BM17" s="4">
        <v>23.420500000000001</v>
      </c>
      <c r="BQ17" s="4">
        <v>245.352</v>
      </c>
      <c r="BR17" s="4">
        <v>0.42287999999999998</v>
      </c>
      <c r="BS17" s="4">
        <v>-5</v>
      </c>
      <c r="BT17" s="4">
        <v>9.0714000000000003E-2</v>
      </c>
      <c r="BU17" s="4">
        <v>10.33413</v>
      </c>
      <c r="BV17" s="4">
        <v>1.8324229999999999</v>
      </c>
      <c r="BW17" s="4">
        <f t="shared" si="9"/>
        <v>2.7302771459999997</v>
      </c>
      <c r="BY17" s="4">
        <f t="shared" si="10"/>
        <v>22100.175075522719</v>
      </c>
      <c r="BZ17" s="4">
        <f t="shared" si="11"/>
        <v>290.81903548103998</v>
      </c>
      <c r="CA17" s="4">
        <f t="shared" si="12"/>
        <v>26.199913106399997</v>
      </c>
      <c r="CB17" s="4">
        <f t="shared" si="13"/>
        <v>178.376472357105</v>
      </c>
    </row>
    <row r="18" spans="1:80" x14ac:dyDescent="0.25">
      <c r="A18" s="2">
        <v>42068</v>
      </c>
      <c r="B18" s="3">
        <v>1.0300925925925926E-3</v>
      </c>
      <c r="C18" s="4">
        <v>14.602</v>
      </c>
      <c r="D18" s="4">
        <v>0.47489999999999999</v>
      </c>
      <c r="E18" s="4">
        <v>4749.0916459999999</v>
      </c>
      <c r="F18" s="4">
        <v>237.1</v>
      </c>
      <c r="G18" s="4">
        <v>16.3</v>
      </c>
      <c r="H18" s="4">
        <v>11440.9</v>
      </c>
      <c r="J18" s="4">
        <v>1.7</v>
      </c>
      <c r="K18" s="4">
        <v>0.86250000000000004</v>
      </c>
      <c r="L18" s="4">
        <v>12.5946</v>
      </c>
      <c r="M18" s="4">
        <v>0.40960000000000002</v>
      </c>
      <c r="N18" s="4">
        <v>204.53</v>
      </c>
      <c r="O18" s="4">
        <v>14.0595</v>
      </c>
      <c r="P18" s="4">
        <v>218.6</v>
      </c>
      <c r="Q18" s="4">
        <v>153.7028</v>
      </c>
      <c r="R18" s="4">
        <v>10.5656</v>
      </c>
      <c r="S18" s="4">
        <v>164.3</v>
      </c>
      <c r="T18" s="4">
        <v>11440.858899999999</v>
      </c>
      <c r="W18" s="4">
        <v>0</v>
      </c>
      <c r="X18" s="4">
        <v>1.4662999999999999</v>
      </c>
      <c r="Y18" s="4">
        <v>12.4</v>
      </c>
      <c r="Z18" s="4">
        <v>850</v>
      </c>
      <c r="AA18" s="4">
        <v>877</v>
      </c>
      <c r="AB18" s="4">
        <v>836</v>
      </c>
      <c r="AC18" s="4">
        <v>43</v>
      </c>
      <c r="AD18" s="4">
        <v>4.6399999999999997</v>
      </c>
      <c r="AE18" s="4">
        <v>0.11</v>
      </c>
      <c r="AF18" s="4">
        <v>990</v>
      </c>
      <c r="AG18" s="4">
        <v>-11.9</v>
      </c>
      <c r="AH18" s="4">
        <v>5</v>
      </c>
      <c r="AI18" s="4">
        <v>29</v>
      </c>
      <c r="AJ18" s="4">
        <v>190</v>
      </c>
      <c r="AK18" s="4">
        <v>140</v>
      </c>
      <c r="AL18" s="4">
        <v>2.7</v>
      </c>
      <c r="AM18" s="4">
        <v>195</v>
      </c>
      <c r="AN18" s="4" t="s">
        <v>155</v>
      </c>
      <c r="AO18" s="4">
        <v>2</v>
      </c>
      <c r="AP18" s="5">
        <v>0.91773148148148154</v>
      </c>
      <c r="AQ18" s="4">
        <v>47.159025999999997</v>
      </c>
      <c r="AR18" s="4">
        <v>-88.489097000000001</v>
      </c>
      <c r="AS18" s="4">
        <v>311.7</v>
      </c>
      <c r="AT18" s="4">
        <v>23.3</v>
      </c>
      <c r="AU18" s="4">
        <v>12</v>
      </c>
      <c r="AV18" s="4">
        <v>11</v>
      </c>
      <c r="AW18" s="4" t="s">
        <v>206</v>
      </c>
      <c r="AX18" s="4">
        <v>0.95644399999999996</v>
      </c>
      <c r="AY18" s="4">
        <v>1.325774</v>
      </c>
      <c r="AZ18" s="4">
        <v>2.0257740000000002</v>
      </c>
      <c r="BA18" s="4">
        <v>14.023</v>
      </c>
      <c r="BB18" s="4">
        <v>12.96</v>
      </c>
      <c r="BC18" s="4">
        <v>0.92</v>
      </c>
      <c r="BD18" s="4">
        <v>15.94</v>
      </c>
      <c r="BE18" s="4">
        <v>2699.0279999999998</v>
      </c>
      <c r="BF18" s="4">
        <v>55.87</v>
      </c>
      <c r="BG18" s="4">
        <v>4.59</v>
      </c>
      <c r="BH18" s="4">
        <v>0.316</v>
      </c>
      <c r="BI18" s="4">
        <v>4.9059999999999997</v>
      </c>
      <c r="BJ18" s="4">
        <v>3.4489999999999998</v>
      </c>
      <c r="BK18" s="4">
        <v>0.23699999999999999</v>
      </c>
      <c r="BL18" s="4">
        <v>3.6859999999999999</v>
      </c>
      <c r="BM18" s="4">
        <v>81.0779</v>
      </c>
      <c r="BQ18" s="4">
        <v>228.47399999999999</v>
      </c>
      <c r="BR18" s="4">
        <v>0.35655599999999998</v>
      </c>
      <c r="BS18" s="4">
        <v>-5</v>
      </c>
      <c r="BT18" s="4">
        <v>9.7101999999999994E-2</v>
      </c>
      <c r="BU18" s="4">
        <v>8.7133369999999992</v>
      </c>
      <c r="BV18" s="4">
        <v>1.96146</v>
      </c>
      <c r="BW18" s="4">
        <f t="shared" si="9"/>
        <v>2.3020636353999997</v>
      </c>
      <c r="BY18" s="4">
        <f t="shared" si="10"/>
        <v>17332.427375353331</v>
      </c>
      <c r="BZ18" s="4">
        <f t="shared" si="11"/>
        <v>358.78201984602993</v>
      </c>
      <c r="CA18" s="4">
        <f t="shared" si="12"/>
        <v>22.148544593680995</v>
      </c>
      <c r="CB18" s="4">
        <f t="shared" si="13"/>
        <v>520.66033160684503</v>
      </c>
    </row>
    <row r="19" spans="1:80" x14ac:dyDescent="0.25">
      <c r="A19" s="2">
        <v>42068</v>
      </c>
      <c r="B19" s="3">
        <v>1.0416666666666667E-3</v>
      </c>
      <c r="C19" s="4">
        <v>13.989000000000001</v>
      </c>
      <c r="D19" s="4">
        <v>0.2571</v>
      </c>
      <c r="E19" s="4">
        <v>2571.1428569999998</v>
      </c>
      <c r="F19" s="4">
        <v>270.39999999999998</v>
      </c>
      <c r="G19" s="4">
        <v>19.8</v>
      </c>
      <c r="H19" s="4">
        <v>6530.9</v>
      </c>
      <c r="J19" s="4">
        <v>1.6</v>
      </c>
      <c r="K19" s="4">
        <v>0.87370000000000003</v>
      </c>
      <c r="L19" s="4">
        <v>12.222200000000001</v>
      </c>
      <c r="M19" s="4">
        <v>0.22459999999999999</v>
      </c>
      <c r="N19" s="4">
        <v>236.24010000000001</v>
      </c>
      <c r="O19" s="4">
        <v>17.2807</v>
      </c>
      <c r="P19" s="4">
        <v>253.5</v>
      </c>
      <c r="Q19" s="4">
        <v>177.72550000000001</v>
      </c>
      <c r="R19" s="4">
        <v>13.000400000000001</v>
      </c>
      <c r="S19" s="4">
        <v>190.7</v>
      </c>
      <c r="T19" s="4">
        <v>6530.8566000000001</v>
      </c>
      <c r="W19" s="4">
        <v>0</v>
      </c>
      <c r="X19" s="4">
        <v>1.3978999999999999</v>
      </c>
      <c r="Y19" s="4">
        <v>12.4</v>
      </c>
      <c r="Z19" s="4">
        <v>850</v>
      </c>
      <c r="AA19" s="4">
        <v>879</v>
      </c>
      <c r="AB19" s="4">
        <v>836</v>
      </c>
      <c r="AC19" s="4">
        <v>43</v>
      </c>
      <c r="AD19" s="4">
        <v>4.95</v>
      </c>
      <c r="AE19" s="4">
        <v>0.11</v>
      </c>
      <c r="AF19" s="4">
        <v>990</v>
      </c>
      <c r="AG19" s="4">
        <v>-11.1</v>
      </c>
      <c r="AH19" s="4">
        <v>5</v>
      </c>
      <c r="AI19" s="4">
        <v>29</v>
      </c>
      <c r="AJ19" s="4">
        <v>190</v>
      </c>
      <c r="AK19" s="4">
        <v>140.1</v>
      </c>
      <c r="AL19" s="4">
        <v>2.7</v>
      </c>
      <c r="AM19" s="4">
        <v>195</v>
      </c>
      <c r="AN19" s="4" t="s">
        <v>155</v>
      </c>
      <c r="AO19" s="4">
        <v>2</v>
      </c>
      <c r="AP19" s="5">
        <v>0.91774305555555558</v>
      </c>
      <c r="AQ19" s="4">
        <v>47.159002999999998</v>
      </c>
      <c r="AR19" s="4">
        <v>-88.489035000000001</v>
      </c>
      <c r="AS19" s="4">
        <v>311.8</v>
      </c>
      <c r="AT19" s="4">
        <v>24.5</v>
      </c>
      <c r="AU19" s="4">
        <v>12</v>
      </c>
      <c r="AV19" s="4">
        <v>11</v>
      </c>
      <c r="AW19" s="4" t="s">
        <v>206</v>
      </c>
      <c r="AX19" s="4">
        <v>1</v>
      </c>
      <c r="AY19" s="4">
        <v>1.5</v>
      </c>
      <c r="AZ19" s="4">
        <v>2.2000000000000002</v>
      </c>
      <c r="BA19" s="4">
        <v>14.023</v>
      </c>
      <c r="BB19" s="4">
        <v>14.15</v>
      </c>
      <c r="BC19" s="4">
        <v>1.01</v>
      </c>
      <c r="BD19" s="4">
        <v>14.454000000000001</v>
      </c>
      <c r="BE19" s="4">
        <v>2829.4830000000002</v>
      </c>
      <c r="BF19" s="4">
        <v>33.1</v>
      </c>
      <c r="BG19" s="4">
        <v>5.7270000000000003</v>
      </c>
      <c r="BH19" s="4">
        <v>0.41899999999999998</v>
      </c>
      <c r="BI19" s="4">
        <v>6.1459999999999999</v>
      </c>
      <c r="BJ19" s="4">
        <v>4.3090000000000002</v>
      </c>
      <c r="BK19" s="4">
        <v>0.315</v>
      </c>
      <c r="BL19" s="4">
        <v>4.6239999999999997</v>
      </c>
      <c r="BM19" s="4">
        <v>49.997599999999998</v>
      </c>
      <c r="BQ19" s="4">
        <v>235.31299999999999</v>
      </c>
      <c r="BR19" s="4">
        <v>0.25933</v>
      </c>
      <c r="BS19" s="4">
        <v>-5</v>
      </c>
      <c r="BT19" s="4">
        <v>9.8101999999999995E-2</v>
      </c>
      <c r="BU19" s="4">
        <v>6.3373679999999997</v>
      </c>
      <c r="BV19" s="4">
        <v>1.9816579999999999</v>
      </c>
      <c r="BW19" s="4">
        <f t="shared" si="9"/>
        <v>1.6743326256</v>
      </c>
      <c r="BY19" s="4">
        <f t="shared" si="10"/>
        <v>13215.497090288329</v>
      </c>
      <c r="BZ19" s="4">
        <f t="shared" si="11"/>
        <v>154.59819114959998</v>
      </c>
      <c r="CA19" s="4">
        <f t="shared" si="12"/>
        <v>20.125788690743999</v>
      </c>
      <c r="CB19" s="4">
        <f t="shared" si="13"/>
        <v>233.52080126348156</v>
      </c>
    </row>
    <row r="20" spans="1:80" x14ac:dyDescent="0.25">
      <c r="A20" s="2">
        <v>42068</v>
      </c>
      <c r="B20" s="3">
        <v>1.0532407407407407E-3</v>
      </c>
      <c r="C20" s="4">
        <v>14.031000000000001</v>
      </c>
      <c r="D20" s="4">
        <v>0.14280000000000001</v>
      </c>
      <c r="E20" s="4">
        <v>1428.2857140000001</v>
      </c>
      <c r="F20" s="4">
        <v>267.39999999999998</v>
      </c>
      <c r="G20" s="4">
        <v>31.4</v>
      </c>
      <c r="H20" s="4">
        <v>3032.6</v>
      </c>
      <c r="J20" s="4">
        <v>1.6</v>
      </c>
      <c r="K20" s="4">
        <v>0.87760000000000005</v>
      </c>
      <c r="L20" s="4">
        <v>12.314399999999999</v>
      </c>
      <c r="M20" s="4">
        <v>0.12540000000000001</v>
      </c>
      <c r="N20" s="4">
        <v>234.7002</v>
      </c>
      <c r="O20" s="4">
        <v>27.5581</v>
      </c>
      <c r="P20" s="4">
        <v>262.3</v>
      </c>
      <c r="Q20" s="4">
        <v>176.35169999999999</v>
      </c>
      <c r="R20" s="4">
        <v>20.706900000000001</v>
      </c>
      <c r="S20" s="4">
        <v>197.1</v>
      </c>
      <c r="T20" s="4">
        <v>3032.6482999999998</v>
      </c>
      <c r="W20" s="4">
        <v>0</v>
      </c>
      <c r="X20" s="4">
        <v>1.4041999999999999</v>
      </c>
      <c r="Y20" s="4">
        <v>12.5</v>
      </c>
      <c r="Z20" s="4">
        <v>851</v>
      </c>
      <c r="AA20" s="4">
        <v>879</v>
      </c>
      <c r="AB20" s="4">
        <v>837</v>
      </c>
      <c r="AC20" s="4">
        <v>43</v>
      </c>
      <c r="AD20" s="4">
        <v>4.5999999999999996</v>
      </c>
      <c r="AE20" s="4">
        <v>0.11</v>
      </c>
      <c r="AF20" s="4">
        <v>990</v>
      </c>
      <c r="AG20" s="4">
        <v>-12</v>
      </c>
      <c r="AH20" s="4">
        <v>5</v>
      </c>
      <c r="AI20" s="4">
        <v>29</v>
      </c>
      <c r="AJ20" s="4">
        <v>190</v>
      </c>
      <c r="AK20" s="4">
        <v>141</v>
      </c>
      <c r="AL20" s="4">
        <v>2.7</v>
      </c>
      <c r="AM20" s="4">
        <v>195</v>
      </c>
      <c r="AN20" s="4" t="s">
        <v>155</v>
      </c>
      <c r="AO20" s="4">
        <v>2</v>
      </c>
      <c r="AP20" s="5">
        <v>0.91774305555555558</v>
      </c>
      <c r="AQ20" s="4">
        <v>47.158965999999999</v>
      </c>
      <c r="AR20" s="4">
        <v>-88.488906</v>
      </c>
      <c r="AS20" s="4">
        <v>312</v>
      </c>
      <c r="AT20" s="4">
        <v>21.5</v>
      </c>
      <c r="AU20" s="4">
        <v>12</v>
      </c>
      <c r="AV20" s="4">
        <v>11</v>
      </c>
      <c r="AW20" s="4" t="s">
        <v>206</v>
      </c>
      <c r="AX20" s="4">
        <v>1.0565</v>
      </c>
      <c r="AY20" s="4">
        <v>1.6695</v>
      </c>
      <c r="AZ20" s="4">
        <v>2.1435</v>
      </c>
      <c r="BA20" s="4">
        <v>14.023</v>
      </c>
      <c r="BB20" s="4">
        <v>14.62</v>
      </c>
      <c r="BC20" s="4">
        <v>1.04</v>
      </c>
      <c r="BD20" s="4">
        <v>13.941000000000001</v>
      </c>
      <c r="BE20" s="4">
        <v>2930.9319999999998</v>
      </c>
      <c r="BF20" s="4">
        <v>18.989000000000001</v>
      </c>
      <c r="BG20" s="4">
        <v>5.85</v>
      </c>
      <c r="BH20" s="4">
        <v>0.68700000000000006</v>
      </c>
      <c r="BI20" s="4">
        <v>6.5369999999999999</v>
      </c>
      <c r="BJ20" s="4">
        <v>4.3949999999999996</v>
      </c>
      <c r="BK20" s="4">
        <v>0.51600000000000001</v>
      </c>
      <c r="BL20" s="4">
        <v>4.9119999999999999</v>
      </c>
      <c r="BM20" s="4">
        <v>23.8689</v>
      </c>
      <c r="BQ20" s="4">
        <v>243.01300000000001</v>
      </c>
      <c r="BR20" s="4">
        <v>0.38013200000000003</v>
      </c>
      <c r="BS20" s="4">
        <v>-5</v>
      </c>
      <c r="BT20" s="4">
        <v>9.8899000000000001E-2</v>
      </c>
      <c r="BU20" s="4">
        <v>9.289479</v>
      </c>
      <c r="BV20" s="4">
        <v>1.9977579999999999</v>
      </c>
      <c r="BW20" s="4">
        <f t="shared" si="9"/>
        <v>2.4542803518</v>
      </c>
      <c r="BY20" s="4">
        <f t="shared" si="10"/>
        <v>20066.174641883434</v>
      </c>
      <c r="BZ20" s="4">
        <f t="shared" si="11"/>
        <v>130.00526463074701</v>
      </c>
      <c r="CA20" s="4">
        <f t="shared" si="12"/>
        <v>30.089690771084996</v>
      </c>
      <c r="CB20" s="4">
        <f t="shared" si="13"/>
        <v>163.4147485883847</v>
      </c>
    </row>
    <row r="21" spans="1:80" x14ac:dyDescent="0.25">
      <c r="A21" s="2">
        <v>42068</v>
      </c>
      <c r="B21" s="3">
        <v>1.0648148148148147E-3</v>
      </c>
      <c r="C21" s="4">
        <v>14.388</v>
      </c>
      <c r="D21" s="4">
        <v>0.14630000000000001</v>
      </c>
      <c r="E21" s="4">
        <v>1463.214575</v>
      </c>
      <c r="F21" s="4">
        <v>216.8</v>
      </c>
      <c r="G21" s="4">
        <v>20.3</v>
      </c>
      <c r="H21" s="4">
        <v>1833.3</v>
      </c>
      <c r="J21" s="4">
        <v>1.38</v>
      </c>
      <c r="K21" s="4">
        <v>0.876</v>
      </c>
      <c r="L21" s="4">
        <v>12.6043</v>
      </c>
      <c r="M21" s="4">
        <v>0.12820000000000001</v>
      </c>
      <c r="N21" s="4">
        <v>189.923</v>
      </c>
      <c r="O21" s="4">
        <v>17.754000000000001</v>
      </c>
      <c r="P21" s="4">
        <v>207.7</v>
      </c>
      <c r="Q21" s="4">
        <v>142.70650000000001</v>
      </c>
      <c r="R21" s="4">
        <v>13.340199999999999</v>
      </c>
      <c r="S21" s="4">
        <v>156</v>
      </c>
      <c r="T21" s="4">
        <v>1833.2773</v>
      </c>
      <c r="W21" s="4">
        <v>0</v>
      </c>
      <c r="X21" s="4">
        <v>1.21</v>
      </c>
      <c r="Y21" s="4">
        <v>12.5</v>
      </c>
      <c r="Z21" s="4">
        <v>854</v>
      </c>
      <c r="AA21" s="4">
        <v>883</v>
      </c>
      <c r="AB21" s="4">
        <v>839</v>
      </c>
      <c r="AC21" s="4">
        <v>43</v>
      </c>
      <c r="AD21" s="4">
        <v>4.5999999999999996</v>
      </c>
      <c r="AE21" s="4">
        <v>0.11</v>
      </c>
      <c r="AF21" s="4">
        <v>990</v>
      </c>
      <c r="AG21" s="4">
        <v>-12</v>
      </c>
      <c r="AH21" s="4">
        <v>5</v>
      </c>
      <c r="AI21" s="4">
        <v>29</v>
      </c>
      <c r="AJ21" s="4">
        <v>190</v>
      </c>
      <c r="AK21" s="4">
        <v>141</v>
      </c>
      <c r="AL21" s="4">
        <v>2.8</v>
      </c>
      <c r="AM21" s="4">
        <v>195</v>
      </c>
      <c r="AN21" s="4" t="s">
        <v>155</v>
      </c>
      <c r="AO21" s="4">
        <v>2</v>
      </c>
      <c r="AP21" s="5">
        <v>0.91776620370370365</v>
      </c>
      <c r="AQ21" s="4">
        <v>47.158923000000001</v>
      </c>
      <c r="AR21" s="4">
        <v>-88.488743999999997</v>
      </c>
      <c r="AS21" s="4">
        <v>312.3</v>
      </c>
      <c r="AT21" s="4">
        <v>19.8</v>
      </c>
      <c r="AU21" s="4">
        <v>12</v>
      </c>
      <c r="AV21" s="4">
        <v>11</v>
      </c>
      <c r="AW21" s="4" t="s">
        <v>206</v>
      </c>
      <c r="AX21" s="4">
        <v>1.1000000000000001</v>
      </c>
      <c r="AY21" s="4">
        <v>1.7435</v>
      </c>
      <c r="AZ21" s="4">
        <v>2.0434999999999999</v>
      </c>
      <c r="BA21" s="4">
        <v>14.023</v>
      </c>
      <c r="BB21" s="4">
        <v>14.42</v>
      </c>
      <c r="BC21" s="4">
        <v>1.03</v>
      </c>
      <c r="BD21" s="4">
        <v>14.153</v>
      </c>
      <c r="BE21" s="4">
        <v>2959.672</v>
      </c>
      <c r="BF21" s="4">
        <v>19.157</v>
      </c>
      <c r="BG21" s="4">
        <v>4.67</v>
      </c>
      <c r="BH21" s="4">
        <v>0.437</v>
      </c>
      <c r="BI21" s="4">
        <v>5.1070000000000002</v>
      </c>
      <c r="BJ21" s="4">
        <v>3.5089999999999999</v>
      </c>
      <c r="BK21" s="4">
        <v>0.32800000000000001</v>
      </c>
      <c r="BL21" s="4">
        <v>3.8370000000000002</v>
      </c>
      <c r="BM21" s="4">
        <v>14.2355</v>
      </c>
      <c r="BQ21" s="4">
        <v>206.59200000000001</v>
      </c>
      <c r="BR21" s="4">
        <v>0.50268800000000002</v>
      </c>
      <c r="BS21" s="4">
        <v>-5</v>
      </c>
      <c r="BT21" s="4">
        <v>9.7897999999999999E-2</v>
      </c>
      <c r="BU21" s="4">
        <v>12.284438</v>
      </c>
      <c r="BV21" s="4">
        <v>1.9775400000000001</v>
      </c>
      <c r="BW21" s="4">
        <f t="shared" si="9"/>
        <v>3.2455485195999998</v>
      </c>
      <c r="BY21" s="4">
        <f t="shared" si="10"/>
        <v>26795.77759485563</v>
      </c>
      <c r="BZ21" s="4">
        <f t="shared" si="11"/>
        <v>173.44040535054199</v>
      </c>
      <c r="CA21" s="4">
        <f t="shared" si="12"/>
        <v>31.769190498253998</v>
      </c>
      <c r="CB21" s="4">
        <f t="shared" si="13"/>
        <v>128.882961338813</v>
      </c>
    </row>
    <row r="22" spans="1:80" x14ac:dyDescent="0.25">
      <c r="A22" s="2">
        <v>42068</v>
      </c>
      <c r="B22" s="3">
        <v>1.0763888888888889E-3</v>
      </c>
      <c r="C22" s="4">
        <v>14.597</v>
      </c>
      <c r="D22" s="4">
        <v>0.36009999999999998</v>
      </c>
      <c r="E22" s="4">
        <v>3600.9983080000002</v>
      </c>
      <c r="F22" s="4">
        <v>186.5</v>
      </c>
      <c r="G22" s="4">
        <v>20</v>
      </c>
      <c r="H22" s="4">
        <v>1400.5</v>
      </c>
      <c r="J22" s="4">
        <v>1.1200000000000001</v>
      </c>
      <c r="K22" s="4">
        <v>0.873</v>
      </c>
      <c r="L22" s="4">
        <v>12.7425</v>
      </c>
      <c r="M22" s="4">
        <v>0.31430000000000002</v>
      </c>
      <c r="N22" s="4">
        <v>162.8203</v>
      </c>
      <c r="O22" s="4">
        <v>17.459599999999998</v>
      </c>
      <c r="P22" s="4">
        <v>180.3</v>
      </c>
      <c r="Q22" s="4">
        <v>122.34180000000001</v>
      </c>
      <c r="R22" s="4">
        <v>13.119</v>
      </c>
      <c r="S22" s="4">
        <v>135.5</v>
      </c>
      <c r="T22" s="4">
        <v>1400.5379</v>
      </c>
      <c r="W22" s="4">
        <v>0</v>
      </c>
      <c r="X22" s="4">
        <v>0.97960000000000003</v>
      </c>
      <c r="Y22" s="4">
        <v>12.5</v>
      </c>
      <c r="Z22" s="4">
        <v>857</v>
      </c>
      <c r="AA22" s="4">
        <v>885</v>
      </c>
      <c r="AB22" s="4">
        <v>841</v>
      </c>
      <c r="AC22" s="4">
        <v>43</v>
      </c>
      <c r="AD22" s="4">
        <v>4.5999999999999996</v>
      </c>
      <c r="AE22" s="4">
        <v>0.11</v>
      </c>
      <c r="AF22" s="4">
        <v>990</v>
      </c>
      <c r="AG22" s="4">
        <v>-12</v>
      </c>
      <c r="AH22" s="4">
        <v>5</v>
      </c>
      <c r="AI22" s="4">
        <v>29</v>
      </c>
      <c r="AJ22" s="4">
        <v>190.1</v>
      </c>
      <c r="AK22" s="4">
        <v>141</v>
      </c>
      <c r="AL22" s="4">
        <v>2.7</v>
      </c>
      <c r="AM22" s="4">
        <v>195</v>
      </c>
      <c r="AN22" s="4" t="s">
        <v>155</v>
      </c>
      <c r="AO22" s="4">
        <v>2</v>
      </c>
      <c r="AP22" s="5">
        <v>0.9177777777777778</v>
      </c>
      <c r="AQ22" s="4">
        <v>47.158904</v>
      </c>
      <c r="AR22" s="4">
        <v>-88.488613999999998</v>
      </c>
      <c r="AS22" s="4">
        <v>312.3</v>
      </c>
      <c r="AT22" s="4">
        <v>22.7</v>
      </c>
      <c r="AU22" s="4">
        <v>12</v>
      </c>
      <c r="AV22" s="4">
        <v>11</v>
      </c>
      <c r="AW22" s="4" t="s">
        <v>206</v>
      </c>
      <c r="AX22" s="4">
        <v>1.1000000000000001</v>
      </c>
      <c r="AY22" s="4">
        <v>1.587</v>
      </c>
      <c r="AZ22" s="4">
        <v>2</v>
      </c>
      <c r="BA22" s="4">
        <v>14.023</v>
      </c>
      <c r="BB22" s="4">
        <v>14.06</v>
      </c>
      <c r="BC22" s="4">
        <v>1</v>
      </c>
      <c r="BD22" s="4">
        <v>14.554</v>
      </c>
      <c r="BE22" s="4">
        <v>2928.1889999999999</v>
      </c>
      <c r="BF22" s="4">
        <v>45.975999999999999</v>
      </c>
      <c r="BG22" s="4">
        <v>3.9180000000000001</v>
      </c>
      <c r="BH22" s="4">
        <v>0.42</v>
      </c>
      <c r="BI22" s="4">
        <v>4.3380000000000001</v>
      </c>
      <c r="BJ22" s="4">
        <v>2.944</v>
      </c>
      <c r="BK22" s="4">
        <v>0.316</v>
      </c>
      <c r="BL22" s="4">
        <v>3.26</v>
      </c>
      <c r="BM22" s="4">
        <v>10.642899999999999</v>
      </c>
      <c r="BQ22" s="4">
        <v>163.68600000000001</v>
      </c>
      <c r="BR22" s="4">
        <v>0.63373400000000002</v>
      </c>
      <c r="BS22" s="4">
        <v>-5</v>
      </c>
      <c r="BT22" s="4">
        <v>9.7101999999999994E-2</v>
      </c>
      <c r="BU22" s="4">
        <v>15.486875</v>
      </c>
      <c r="BV22" s="4">
        <v>1.96146</v>
      </c>
      <c r="BW22" s="4">
        <f t="shared" si="9"/>
        <v>4.0916323749999997</v>
      </c>
      <c r="BY22" s="4">
        <f t="shared" si="10"/>
        <v>33421.842303279373</v>
      </c>
      <c r="BZ22" s="4">
        <f t="shared" si="11"/>
        <v>524.76210440499995</v>
      </c>
      <c r="CA22" s="4">
        <f t="shared" si="12"/>
        <v>33.602306319999997</v>
      </c>
      <c r="CB22" s="4">
        <f t="shared" si="13"/>
        <v>121.47621804793749</v>
      </c>
    </row>
    <row r="23" spans="1:80" x14ac:dyDescent="0.25">
      <c r="A23" s="2">
        <v>42068</v>
      </c>
      <c r="B23" s="3">
        <v>1.0879629629629629E-3</v>
      </c>
      <c r="C23" s="4">
        <v>14.417</v>
      </c>
      <c r="D23" s="4">
        <v>0.43580000000000002</v>
      </c>
      <c r="E23" s="4">
        <v>4358.0325199999997</v>
      </c>
      <c r="F23" s="4">
        <v>199.3</v>
      </c>
      <c r="G23" s="4">
        <v>20</v>
      </c>
      <c r="H23" s="4">
        <v>1498.5</v>
      </c>
      <c r="J23" s="4">
        <v>1</v>
      </c>
      <c r="K23" s="4">
        <v>0.87360000000000004</v>
      </c>
      <c r="L23" s="4">
        <v>12.5947</v>
      </c>
      <c r="M23" s="4">
        <v>0.38069999999999998</v>
      </c>
      <c r="N23" s="4">
        <v>174.13820000000001</v>
      </c>
      <c r="O23" s="4">
        <v>17.471900000000002</v>
      </c>
      <c r="P23" s="4">
        <v>191.6</v>
      </c>
      <c r="Q23" s="4">
        <v>130.8459</v>
      </c>
      <c r="R23" s="4">
        <v>13.128299999999999</v>
      </c>
      <c r="S23" s="4">
        <v>144</v>
      </c>
      <c r="T23" s="4">
        <v>1498.5244</v>
      </c>
      <c r="W23" s="4">
        <v>0</v>
      </c>
      <c r="X23" s="4">
        <v>0.87360000000000004</v>
      </c>
      <c r="Y23" s="4">
        <v>12.6</v>
      </c>
      <c r="Z23" s="4">
        <v>855</v>
      </c>
      <c r="AA23" s="4">
        <v>883</v>
      </c>
      <c r="AB23" s="4">
        <v>840</v>
      </c>
      <c r="AC23" s="4">
        <v>43</v>
      </c>
      <c r="AD23" s="4">
        <v>4.5999999999999996</v>
      </c>
      <c r="AE23" s="4">
        <v>0.11</v>
      </c>
      <c r="AF23" s="4">
        <v>990</v>
      </c>
      <c r="AG23" s="4">
        <v>-12</v>
      </c>
      <c r="AH23" s="4">
        <v>5</v>
      </c>
      <c r="AI23" s="4">
        <v>29</v>
      </c>
      <c r="AJ23" s="4">
        <v>191</v>
      </c>
      <c r="AK23" s="4">
        <v>141</v>
      </c>
      <c r="AL23" s="4">
        <v>2.9</v>
      </c>
      <c r="AM23" s="4">
        <v>195</v>
      </c>
      <c r="AN23" s="4" t="s">
        <v>155</v>
      </c>
      <c r="AO23" s="4">
        <v>2</v>
      </c>
      <c r="AP23" s="5">
        <v>0.91778935185185195</v>
      </c>
      <c r="AQ23" s="4">
        <v>47.158893999999997</v>
      </c>
      <c r="AR23" s="4">
        <v>-88.488438000000002</v>
      </c>
      <c r="AS23" s="4">
        <v>312.10000000000002</v>
      </c>
      <c r="AT23" s="4">
        <v>27.4</v>
      </c>
      <c r="AU23" s="4">
        <v>12</v>
      </c>
      <c r="AV23" s="4">
        <v>11</v>
      </c>
      <c r="AW23" s="4" t="s">
        <v>206</v>
      </c>
      <c r="AX23" s="4">
        <v>1.1000000000000001</v>
      </c>
      <c r="AY23" s="4">
        <v>1.5</v>
      </c>
      <c r="AZ23" s="4">
        <v>2</v>
      </c>
      <c r="BA23" s="4">
        <v>14.023</v>
      </c>
      <c r="BB23" s="4">
        <v>14.14</v>
      </c>
      <c r="BC23" s="4">
        <v>1.01</v>
      </c>
      <c r="BD23" s="4">
        <v>14.465999999999999</v>
      </c>
      <c r="BE23" s="4">
        <v>2910.0639999999999</v>
      </c>
      <c r="BF23" s="4">
        <v>55.99</v>
      </c>
      <c r="BG23" s="4">
        <v>4.2140000000000004</v>
      </c>
      <c r="BH23" s="4">
        <v>0.42299999999999999</v>
      </c>
      <c r="BI23" s="4">
        <v>4.6360000000000001</v>
      </c>
      <c r="BJ23" s="4">
        <v>3.1659999999999999</v>
      </c>
      <c r="BK23" s="4">
        <v>0.318</v>
      </c>
      <c r="BL23" s="4">
        <v>3.484</v>
      </c>
      <c r="BM23" s="4">
        <v>11.4499</v>
      </c>
      <c r="BQ23" s="4">
        <v>146.77099999999999</v>
      </c>
      <c r="BR23" s="4">
        <v>0.65083599999999997</v>
      </c>
      <c r="BS23" s="4">
        <v>-5</v>
      </c>
      <c r="BT23" s="4">
        <v>9.7591999999999998E-2</v>
      </c>
      <c r="BU23" s="4">
        <v>15.904805</v>
      </c>
      <c r="BV23" s="4">
        <v>1.9713579999999999</v>
      </c>
      <c r="BW23" s="4">
        <f t="shared" si="9"/>
        <v>4.2020494809999995</v>
      </c>
      <c r="BY23" s="4">
        <f t="shared" si="10"/>
        <v>34111.30833719224</v>
      </c>
      <c r="BZ23" s="4">
        <f t="shared" si="11"/>
        <v>656.30589354714994</v>
      </c>
      <c r="CA23" s="4">
        <f t="shared" si="12"/>
        <v>37.111349508309999</v>
      </c>
      <c r="CB23" s="4">
        <f t="shared" si="13"/>
        <v>134.21391052912151</v>
      </c>
    </row>
    <row r="24" spans="1:80" x14ac:dyDescent="0.25">
      <c r="A24" s="2">
        <v>42068</v>
      </c>
      <c r="B24" s="3">
        <v>1.0995370370370371E-3</v>
      </c>
      <c r="C24" s="4">
        <v>13.305</v>
      </c>
      <c r="D24" s="4">
        <v>0.27329999999999999</v>
      </c>
      <c r="E24" s="4">
        <v>2733.113523</v>
      </c>
      <c r="F24" s="4">
        <v>207.3</v>
      </c>
      <c r="G24" s="4">
        <v>20</v>
      </c>
      <c r="H24" s="4">
        <v>1414.4</v>
      </c>
      <c r="J24" s="4">
        <v>1</v>
      </c>
      <c r="K24" s="4">
        <v>0.88370000000000004</v>
      </c>
      <c r="L24" s="4">
        <v>11.7569</v>
      </c>
      <c r="M24" s="4">
        <v>0.24149999999999999</v>
      </c>
      <c r="N24" s="4">
        <v>183.185</v>
      </c>
      <c r="O24" s="4">
        <v>17.673400000000001</v>
      </c>
      <c r="P24" s="4">
        <v>200.9</v>
      </c>
      <c r="Q24" s="4">
        <v>137.64359999999999</v>
      </c>
      <c r="R24" s="4">
        <v>13.2797</v>
      </c>
      <c r="S24" s="4">
        <v>150.9</v>
      </c>
      <c r="T24" s="4">
        <v>1414.4305999999999</v>
      </c>
      <c r="W24" s="4">
        <v>0</v>
      </c>
      <c r="X24" s="4">
        <v>0.88370000000000004</v>
      </c>
      <c r="Y24" s="4">
        <v>12.5</v>
      </c>
      <c r="Z24" s="4">
        <v>854</v>
      </c>
      <c r="AA24" s="4">
        <v>883</v>
      </c>
      <c r="AB24" s="4">
        <v>839</v>
      </c>
      <c r="AC24" s="4">
        <v>43</v>
      </c>
      <c r="AD24" s="4">
        <v>4.5999999999999996</v>
      </c>
      <c r="AE24" s="4">
        <v>0.11</v>
      </c>
      <c r="AF24" s="4">
        <v>990</v>
      </c>
      <c r="AG24" s="4">
        <v>-12</v>
      </c>
      <c r="AH24" s="4">
        <v>5</v>
      </c>
      <c r="AI24" s="4">
        <v>29</v>
      </c>
      <c r="AJ24" s="4">
        <v>191</v>
      </c>
      <c r="AK24" s="4">
        <v>141</v>
      </c>
      <c r="AL24" s="4">
        <v>2.8</v>
      </c>
      <c r="AM24" s="4">
        <v>195</v>
      </c>
      <c r="AN24" s="4" t="s">
        <v>155</v>
      </c>
      <c r="AO24" s="4">
        <v>2</v>
      </c>
      <c r="AP24" s="5">
        <v>0.91780092592592588</v>
      </c>
      <c r="AQ24" s="4">
        <v>47.158892000000002</v>
      </c>
      <c r="AR24" s="4">
        <v>-88.488349999999997</v>
      </c>
      <c r="AS24" s="4">
        <v>311.89999999999998</v>
      </c>
      <c r="AT24" s="4">
        <v>32.299999999999997</v>
      </c>
      <c r="AU24" s="4">
        <v>12</v>
      </c>
      <c r="AV24" s="4">
        <v>11</v>
      </c>
      <c r="AW24" s="4" t="s">
        <v>206</v>
      </c>
      <c r="AX24" s="4">
        <v>1.1564559999999999</v>
      </c>
      <c r="AY24" s="4">
        <v>1.2177180000000001</v>
      </c>
      <c r="AZ24" s="4">
        <v>2.0564559999999998</v>
      </c>
      <c r="BA24" s="4">
        <v>14.023</v>
      </c>
      <c r="BB24" s="4">
        <v>15.39</v>
      </c>
      <c r="BC24" s="4">
        <v>1.1000000000000001</v>
      </c>
      <c r="BD24" s="4">
        <v>13.164</v>
      </c>
      <c r="BE24" s="4">
        <v>2937.723</v>
      </c>
      <c r="BF24" s="4">
        <v>38.409999999999997</v>
      </c>
      <c r="BG24" s="4">
        <v>4.7930000000000001</v>
      </c>
      <c r="BH24" s="4">
        <v>0.46200000000000002</v>
      </c>
      <c r="BI24" s="4">
        <v>5.2560000000000002</v>
      </c>
      <c r="BJ24" s="4">
        <v>3.6019999999999999</v>
      </c>
      <c r="BK24" s="4">
        <v>0.34699999999999998</v>
      </c>
      <c r="BL24" s="4">
        <v>3.9489999999999998</v>
      </c>
      <c r="BM24" s="4">
        <v>11.6875</v>
      </c>
      <c r="BQ24" s="4">
        <v>160.54900000000001</v>
      </c>
      <c r="BR24" s="4">
        <v>0.65618799999999999</v>
      </c>
      <c r="BS24" s="4">
        <v>-5</v>
      </c>
      <c r="BT24" s="4">
        <v>9.3897999999999995E-2</v>
      </c>
      <c r="BU24" s="4">
        <v>16.035595000000001</v>
      </c>
      <c r="BV24" s="4">
        <v>1.8967400000000001</v>
      </c>
      <c r="BW24" s="4">
        <f t="shared" si="9"/>
        <v>4.2366041990000003</v>
      </c>
      <c r="BY24" s="4">
        <f t="shared" si="10"/>
        <v>34718.696416386345</v>
      </c>
      <c r="BZ24" s="4">
        <f t="shared" si="11"/>
        <v>453.93834931114992</v>
      </c>
      <c r="CA24" s="4">
        <f t="shared" si="12"/>
        <v>42.569277121029998</v>
      </c>
      <c r="CB24" s="4">
        <f t="shared" si="13"/>
        <v>138.12560420656251</v>
      </c>
    </row>
    <row r="25" spans="1:80" x14ac:dyDescent="0.25">
      <c r="A25" s="2">
        <v>42068</v>
      </c>
      <c r="B25" s="3">
        <v>1.1111111111111111E-3</v>
      </c>
      <c r="C25" s="4">
        <v>12.385</v>
      </c>
      <c r="D25" s="4">
        <v>0.1114</v>
      </c>
      <c r="E25" s="4">
        <v>1114.1680530000001</v>
      </c>
      <c r="F25" s="4">
        <v>195.5</v>
      </c>
      <c r="G25" s="4">
        <v>13.3</v>
      </c>
      <c r="H25" s="4">
        <v>1511.4</v>
      </c>
      <c r="J25" s="4">
        <v>0.9</v>
      </c>
      <c r="K25" s="4">
        <v>0.89229999999999998</v>
      </c>
      <c r="L25" s="4">
        <v>11.0511</v>
      </c>
      <c r="M25" s="4">
        <v>9.9400000000000002E-2</v>
      </c>
      <c r="N25" s="4">
        <v>174.41839999999999</v>
      </c>
      <c r="O25" s="4">
        <v>11.903700000000001</v>
      </c>
      <c r="P25" s="4">
        <v>186.3</v>
      </c>
      <c r="Q25" s="4">
        <v>131.0565</v>
      </c>
      <c r="R25" s="4">
        <v>8.9443000000000001</v>
      </c>
      <c r="S25" s="4">
        <v>140</v>
      </c>
      <c r="T25" s="4">
        <v>1511.4090000000001</v>
      </c>
      <c r="W25" s="4">
        <v>0</v>
      </c>
      <c r="X25" s="4">
        <v>0.80300000000000005</v>
      </c>
      <c r="Y25" s="4">
        <v>12.5</v>
      </c>
      <c r="Z25" s="4">
        <v>852</v>
      </c>
      <c r="AA25" s="4">
        <v>881</v>
      </c>
      <c r="AB25" s="4">
        <v>837</v>
      </c>
      <c r="AC25" s="4">
        <v>43</v>
      </c>
      <c r="AD25" s="4">
        <v>4.5999999999999996</v>
      </c>
      <c r="AE25" s="4">
        <v>0.11</v>
      </c>
      <c r="AF25" s="4">
        <v>990</v>
      </c>
      <c r="AG25" s="4">
        <v>-12</v>
      </c>
      <c r="AH25" s="4">
        <v>5</v>
      </c>
      <c r="AI25" s="4">
        <v>29</v>
      </c>
      <c r="AJ25" s="4">
        <v>191</v>
      </c>
      <c r="AK25" s="4">
        <v>141</v>
      </c>
      <c r="AL25" s="4">
        <v>3</v>
      </c>
      <c r="AM25" s="4">
        <v>195</v>
      </c>
      <c r="AN25" s="4" t="s">
        <v>155</v>
      </c>
      <c r="AO25" s="4">
        <v>2</v>
      </c>
      <c r="AP25" s="5">
        <v>0.91780092592592588</v>
      </c>
      <c r="AQ25" s="4">
        <v>47.158898000000001</v>
      </c>
      <c r="AR25" s="4">
        <v>-88.488219000000001</v>
      </c>
      <c r="AS25" s="4">
        <v>311.89999999999998</v>
      </c>
      <c r="AT25" s="4">
        <v>36.200000000000003</v>
      </c>
      <c r="AU25" s="4">
        <v>12</v>
      </c>
      <c r="AV25" s="4">
        <v>11</v>
      </c>
      <c r="AW25" s="4" t="s">
        <v>206</v>
      </c>
      <c r="AX25" s="4">
        <v>1.2</v>
      </c>
      <c r="AY25" s="4">
        <v>1</v>
      </c>
      <c r="AZ25" s="4">
        <v>2.1</v>
      </c>
      <c r="BA25" s="4">
        <v>14.023</v>
      </c>
      <c r="BB25" s="4">
        <v>16.64</v>
      </c>
      <c r="BC25" s="4">
        <v>1.19</v>
      </c>
      <c r="BD25" s="4">
        <v>12.073</v>
      </c>
      <c r="BE25" s="4">
        <v>2966.8980000000001</v>
      </c>
      <c r="BF25" s="4">
        <v>16.986999999999998</v>
      </c>
      <c r="BG25" s="4">
        <v>4.9039999999999999</v>
      </c>
      <c r="BH25" s="4">
        <v>0.33500000000000002</v>
      </c>
      <c r="BI25" s="4">
        <v>5.2380000000000004</v>
      </c>
      <c r="BJ25" s="4">
        <v>3.6850000000000001</v>
      </c>
      <c r="BK25" s="4">
        <v>0.251</v>
      </c>
      <c r="BL25" s="4">
        <v>3.9359999999999999</v>
      </c>
      <c r="BM25" s="4">
        <v>13.4183</v>
      </c>
      <c r="BQ25" s="4">
        <v>156.76</v>
      </c>
      <c r="BR25" s="4">
        <v>0.55284</v>
      </c>
      <c r="BS25" s="4">
        <v>-5</v>
      </c>
      <c r="BT25" s="4">
        <v>9.2796000000000003E-2</v>
      </c>
      <c r="BU25" s="4">
        <v>13.510028</v>
      </c>
      <c r="BV25" s="4">
        <v>1.874479</v>
      </c>
      <c r="BW25" s="4">
        <f t="shared" si="9"/>
        <v>3.5693493975999999</v>
      </c>
      <c r="BY25" s="4">
        <f t="shared" si="10"/>
        <v>29541.07891416713</v>
      </c>
      <c r="BZ25" s="4">
        <f t="shared" si="11"/>
        <v>169.13770123373197</v>
      </c>
      <c r="CA25" s="4">
        <f t="shared" si="12"/>
        <v>36.691141993659997</v>
      </c>
      <c r="CB25" s="4">
        <f t="shared" si="13"/>
        <v>133.6045456210388</v>
      </c>
    </row>
    <row r="26" spans="1:80" x14ac:dyDescent="0.25">
      <c r="A26" s="2">
        <v>42068</v>
      </c>
      <c r="B26" s="3">
        <v>1.1226851851851851E-3</v>
      </c>
      <c r="C26" s="4">
        <v>12.12</v>
      </c>
      <c r="D26" s="4">
        <v>7.3999999999999996E-2</v>
      </c>
      <c r="E26" s="4">
        <v>739.792013</v>
      </c>
      <c r="F26" s="4">
        <v>168.9</v>
      </c>
      <c r="G26" s="4">
        <v>7.4</v>
      </c>
      <c r="H26" s="4">
        <v>1718</v>
      </c>
      <c r="J26" s="4">
        <v>0.73</v>
      </c>
      <c r="K26" s="4">
        <v>0.89449999999999996</v>
      </c>
      <c r="L26" s="4">
        <v>10.841200000000001</v>
      </c>
      <c r="M26" s="4">
        <v>6.6199999999999995E-2</v>
      </c>
      <c r="N26" s="4">
        <v>151.06559999999999</v>
      </c>
      <c r="O26" s="4">
        <v>6.6391</v>
      </c>
      <c r="P26" s="4">
        <v>157.69999999999999</v>
      </c>
      <c r="Q26" s="4">
        <v>113.5094</v>
      </c>
      <c r="R26" s="4">
        <v>4.9885999999999999</v>
      </c>
      <c r="S26" s="4">
        <v>118.5</v>
      </c>
      <c r="T26" s="4">
        <v>1717.9667999999999</v>
      </c>
      <c r="W26" s="4">
        <v>0</v>
      </c>
      <c r="X26" s="4">
        <v>0.65490000000000004</v>
      </c>
      <c r="Y26" s="4">
        <v>12.5</v>
      </c>
      <c r="Z26" s="4">
        <v>853</v>
      </c>
      <c r="AA26" s="4">
        <v>882</v>
      </c>
      <c r="AB26" s="4">
        <v>838</v>
      </c>
      <c r="AC26" s="4">
        <v>43</v>
      </c>
      <c r="AD26" s="4">
        <v>4.5999999999999996</v>
      </c>
      <c r="AE26" s="4">
        <v>0.11</v>
      </c>
      <c r="AF26" s="4">
        <v>990</v>
      </c>
      <c r="AG26" s="4">
        <v>-12</v>
      </c>
      <c r="AH26" s="4">
        <v>5</v>
      </c>
      <c r="AI26" s="4">
        <v>29</v>
      </c>
      <c r="AJ26" s="4">
        <v>191</v>
      </c>
      <c r="AK26" s="4">
        <v>141</v>
      </c>
      <c r="AL26" s="4">
        <v>2.9</v>
      </c>
      <c r="AM26" s="4">
        <v>195</v>
      </c>
      <c r="AN26" s="4" t="s">
        <v>155</v>
      </c>
      <c r="AO26" s="4">
        <v>2</v>
      </c>
      <c r="AP26" s="5">
        <v>0.91781250000000003</v>
      </c>
      <c r="AQ26" s="4">
        <v>47.158907999999997</v>
      </c>
      <c r="AR26" s="4">
        <v>-88.487852000000004</v>
      </c>
      <c r="AS26" s="4">
        <v>311.60000000000002</v>
      </c>
      <c r="AT26" s="4">
        <v>38.1</v>
      </c>
      <c r="AU26" s="4">
        <v>12</v>
      </c>
      <c r="AV26" s="4">
        <v>11</v>
      </c>
      <c r="AW26" s="4" t="s">
        <v>206</v>
      </c>
      <c r="AX26" s="4">
        <v>1.4259999999999999</v>
      </c>
      <c r="AY26" s="4">
        <v>1</v>
      </c>
      <c r="AZ26" s="4">
        <v>2.3260000000000001</v>
      </c>
      <c r="BA26" s="4">
        <v>14.023</v>
      </c>
      <c r="BB26" s="4">
        <v>17</v>
      </c>
      <c r="BC26" s="4">
        <v>1.21</v>
      </c>
      <c r="BD26" s="4">
        <v>11.795999999999999</v>
      </c>
      <c r="BE26" s="4">
        <v>2969.2069999999999</v>
      </c>
      <c r="BF26" s="4">
        <v>11.535</v>
      </c>
      <c r="BG26" s="4">
        <v>4.3330000000000002</v>
      </c>
      <c r="BH26" s="4">
        <v>0.19</v>
      </c>
      <c r="BI26" s="4">
        <v>4.5229999999999997</v>
      </c>
      <c r="BJ26" s="4">
        <v>3.2559999999999998</v>
      </c>
      <c r="BK26" s="4">
        <v>0.14299999999999999</v>
      </c>
      <c r="BL26" s="4">
        <v>3.399</v>
      </c>
      <c r="BM26" s="4">
        <v>15.5596</v>
      </c>
      <c r="BQ26" s="4">
        <v>130.42699999999999</v>
      </c>
      <c r="BR26" s="4">
        <v>0.47406399999999999</v>
      </c>
      <c r="BS26" s="4">
        <v>-5</v>
      </c>
      <c r="BT26" s="4">
        <v>9.0796000000000002E-2</v>
      </c>
      <c r="BU26" s="4">
        <v>11.58494</v>
      </c>
      <c r="BV26" s="4">
        <v>1.834079</v>
      </c>
      <c r="BW26" s="4">
        <f t="shared" si="9"/>
        <v>3.060741148</v>
      </c>
      <c r="BY26" s="4">
        <f t="shared" si="10"/>
        <v>25351.388602681458</v>
      </c>
      <c r="BZ26" s="4">
        <f t="shared" si="11"/>
        <v>98.486992497300008</v>
      </c>
      <c r="CA26" s="4">
        <f t="shared" si="12"/>
        <v>27.800056139679999</v>
      </c>
      <c r="CB26" s="4">
        <f t="shared" si="13"/>
        <v>132.849432896488</v>
      </c>
    </row>
    <row r="27" spans="1:80" x14ac:dyDescent="0.25">
      <c r="A27" s="2">
        <v>42068</v>
      </c>
      <c r="B27" s="3">
        <v>1.1342592592592591E-3</v>
      </c>
      <c r="C27" s="4">
        <v>12.565</v>
      </c>
      <c r="D27" s="4">
        <v>6.83E-2</v>
      </c>
      <c r="E27" s="4">
        <v>682.63381500000003</v>
      </c>
      <c r="F27" s="4">
        <v>159.69999999999999</v>
      </c>
      <c r="G27" s="4">
        <v>7.3</v>
      </c>
      <c r="H27" s="4">
        <v>1547.4</v>
      </c>
      <c r="J27" s="4">
        <v>0.7</v>
      </c>
      <c r="K27" s="4">
        <v>0.89119999999999999</v>
      </c>
      <c r="L27" s="4">
        <v>11.1972</v>
      </c>
      <c r="M27" s="4">
        <v>6.08E-2</v>
      </c>
      <c r="N27" s="4">
        <v>142.32579999999999</v>
      </c>
      <c r="O27" s="4">
        <v>6.5053999999999998</v>
      </c>
      <c r="P27" s="4">
        <v>148.80000000000001</v>
      </c>
      <c r="Q27" s="4">
        <v>106.94240000000001</v>
      </c>
      <c r="R27" s="4">
        <v>4.8880999999999997</v>
      </c>
      <c r="S27" s="4">
        <v>111.8</v>
      </c>
      <c r="T27" s="4">
        <v>1547.4477999999999</v>
      </c>
      <c r="W27" s="4">
        <v>0</v>
      </c>
      <c r="X27" s="4">
        <v>0.62380000000000002</v>
      </c>
      <c r="Y27" s="4">
        <v>12.5</v>
      </c>
      <c r="Z27" s="4">
        <v>854</v>
      </c>
      <c r="AA27" s="4">
        <v>884</v>
      </c>
      <c r="AB27" s="4">
        <v>839</v>
      </c>
      <c r="AC27" s="4">
        <v>43</v>
      </c>
      <c r="AD27" s="4">
        <v>4.5999999999999996</v>
      </c>
      <c r="AE27" s="4">
        <v>0.11</v>
      </c>
      <c r="AF27" s="4">
        <v>990</v>
      </c>
      <c r="AG27" s="4">
        <v>-12</v>
      </c>
      <c r="AH27" s="4">
        <v>5</v>
      </c>
      <c r="AI27" s="4">
        <v>29</v>
      </c>
      <c r="AJ27" s="4">
        <v>191</v>
      </c>
      <c r="AK27" s="4">
        <v>141</v>
      </c>
      <c r="AL27" s="4">
        <v>2.8</v>
      </c>
      <c r="AM27" s="4">
        <v>195</v>
      </c>
      <c r="AN27" s="4" t="s">
        <v>155</v>
      </c>
      <c r="AO27" s="4">
        <v>2</v>
      </c>
      <c r="AP27" s="5">
        <v>0.91783564814814822</v>
      </c>
      <c r="AQ27" s="4">
        <v>47.158915</v>
      </c>
      <c r="AR27" s="4">
        <v>-88.487523999999993</v>
      </c>
      <c r="AS27" s="4">
        <v>311.39999999999998</v>
      </c>
      <c r="AT27" s="4">
        <v>38.1</v>
      </c>
      <c r="AU27" s="4">
        <v>12</v>
      </c>
      <c r="AV27" s="4">
        <v>11</v>
      </c>
      <c r="AW27" s="4" t="s">
        <v>206</v>
      </c>
      <c r="AX27" s="4">
        <v>1.6</v>
      </c>
      <c r="AY27" s="4">
        <v>1</v>
      </c>
      <c r="AZ27" s="4">
        <v>2.5</v>
      </c>
      <c r="BA27" s="4">
        <v>14.023</v>
      </c>
      <c r="BB27" s="4">
        <v>16.47</v>
      </c>
      <c r="BC27" s="4">
        <v>1.17</v>
      </c>
      <c r="BD27" s="4">
        <v>12.214</v>
      </c>
      <c r="BE27" s="4">
        <v>2976.7510000000002</v>
      </c>
      <c r="BF27" s="4">
        <v>10.292999999999999</v>
      </c>
      <c r="BG27" s="4">
        <v>3.9620000000000002</v>
      </c>
      <c r="BH27" s="4">
        <v>0.18099999999999999</v>
      </c>
      <c r="BI27" s="4">
        <v>4.1429999999999998</v>
      </c>
      <c r="BJ27" s="4">
        <v>2.9769999999999999</v>
      </c>
      <c r="BK27" s="4">
        <v>0.13600000000000001</v>
      </c>
      <c r="BL27" s="4">
        <v>3.113</v>
      </c>
      <c r="BM27" s="4">
        <v>13.604100000000001</v>
      </c>
      <c r="BQ27" s="4">
        <v>120.58199999999999</v>
      </c>
      <c r="BR27" s="4">
        <v>0.42054799999999998</v>
      </c>
      <c r="BS27" s="4">
        <v>-5</v>
      </c>
      <c r="BT27" s="4">
        <v>8.8999999999999996E-2</v>
      </c>
      <c r="BU27" s="4">
        <v>10.277142</v>
      </c>
      <c r="BV27" s="4">
        <v>1.7978000000000001</v>
      </c>
      <c r="BW27" s="4">
        <f t="shared" si="9"/>
        <v>2.7152209163999999</v>
      </c>
      <c r="BY27" s="4">
        <f t="shared" si="10"/>
        <v>22546.667138798155</v>
      </c>
      <c r="BZ27" s="4">
        <f t="shared" si="11"/>
        <v>77.961792860621998</v>
      </c>
      <c r="CA27" s="4">
        <f t="shared" si="12"/>
        <v>22.548553127957998</v>
      </c>
      <c r="CB27" s="4">
        <f t="shared" si="13"/>
        <v>103.04090413438141</v>
      </c>
    </row>
    <row r="28" spans="1:80" x14ac:dyDescent="0.25">
      <c r="A28" s="2">
        <v>42068</v>
      </c>
      <c r="B28" s="3">
        <v>1.1458333333333333E-3</v>
      </c>
      <c r="C28" s="4">
        <v>13.468</v>
      </c>
      <c r="D28" s="4">
        <v>0.17599999999999999</v>
      </c>
      <c r="E28" s="4">
        <v>1760.30303</v>
      </c>
      <c r="F28" s="4">
        <v>172.4</v>
      </c>
      <c r="G28" s="4">
        <v>5</v>
      </c>
      <c r="H28" s="4">
        <v>1376.3</v>
      </c>
      <c r="J28" s="4">
        <v>0.92</v>
      </c>
      <c r="K28" s="4">
        <v>0.88329999999999997</v>
      </c>
      <c r="L28" s="4">
        <v>11.8969</v>
      </c>
      <c r="M28" s="4">
        <v>0.1555</v>
      </c>
      <c r="N28" s="4">
        <v>152.2448</v>
      </c>
      <c r="O28" s="4">
        <v>4.4283999999999999</v>
      </c>
      <c r="P28" s="4">
        <v>156.69999999999999</v>
      </c>
      <c r="Q28" s="4">
        <v>114.3955</v>
      </c>
      <c r="R28" s="4">
        <v>3.3273999999999999</v>
      </c>
      <c r="S28" s="4">
        <v>117.7</v>
      </c>
      <c r="T28" s="4">
        <v>1376.2735</v>
      </c>
      <c r="W28" s="4">
        <v>0</v>
      </c>
      <c r="X28" s="4">
        <v>0.81399999999999995</v>
      </c>
      <c r="Y28" s="4">
        <v>12.6</v>
      </c>
      <c r="Z28" s="4">
        <v>855</v>
      </c>
      <c r="AA28" s="4">
        <v>883</v>
      </c>
      <c r="AB28" s="4">
        <v>839</v>
      </c>
      <c r="AC28" s="4">
        <v>43</v>
      </c>
      <c r="AD28" s="4">
        <v>4.5999999999999996</v>
      </c>
      <c r="AE28" s="4">
        <v>0.11</v>
      </c>
      <c r="AF28" s="4">
        <v>990</v>
      </c>
      <c r="AG28" s="4">
        <v>-12</v>
      </c>
      <c r="AH28" s="4">
        <v>5</v>
      </c>
      <c r="AI28" s="4">
        <v>29</v>
      </c>
      <c r="AJ28" s="4">
        <v>191</v>
      </c>
      <c r="AK28" s="4">
        <v>141</v>
      </c>
      <c r="AL28" s="4">
        <v>3</v>
      </c>
      <c r="AM28" s="4">
        <v>195</v>
      </c>
      <c r="AN28" s="4" t="s">
        <v>155</v>
      </c>
      <c r="AO28" s="4">
        <v>2</v>
      </c>
      <c r="AP28" s="5">
        <v>0.91784722222222215</v>
      </c>
      <c r="AQ28" s="4">
        <v>47.158920000000002</v>
      </c>
      <c r="AR28" s="4">
        <v>-88.487308999999996</v>
      </c>
      <c r="AS28" s="4">
        <v>311.3</v>
      </c>
      <c r="AT28" s="4">
        <v>37.4</v>
      </c>
      <c r="AU28" s="4">
        <v>12</v>
      </c>
      <c r="AV28" s="4">
        <v>9</v>
      </c>
      <c r="AW28" s="4" t="s">
        <v>209</v>
      </c>
      <c r="AX28" s="4">
        <v>1.6</v>
      </c>
      <c r="AY28" s="4">
        <v>1</v>
      </c>
      <c r="AZ28" s="4">
        <v>2.5</v>
      </c>
      <c r="BA28" s="4">
        <v>14.023</v>
      </c>
      <c r="BB28" s="4">
        <v>15.34</v>
      </c>
      <c r="BC28" s="4">
        <v>1.0900000000000001</v>
      </c>
      <c r="BD28" s="4">
        <v>13.207000000000001</v>
      </c>
      <c r="BE28" s="4">
        <v>2960.4369999999999</v>
      </c>
      <c r="BF28" s="4">
        <v>24.626999999999999</v>
      </c>
      <c r="BG28" s="4">
        <v>3.9670000000000001</v>
      </c>
      <c r="BH28" s="4">
        <v>0.115</v>
      </c>
      <c r="BI28" s="4">
        <v>4.0830000000000002</v>
      </c>
      <c r="BJ28" s="4">
        <v>2.9809999999999999</v>
      </c>
      <c r="BK28" s="4">
        <v>8.6999999999999994E-2</v>
      </c>
      <c r="BL28" s="4">
        <v>3.0680000000000001</v>
      </c>
      <c r="BM28" s="4">
        <v>11.3253</v>
      </c>
      <c r="BQ28" s="4">
        <v>147.27799999999999</v>
      </c>
      <c r="BR28" s="4">
        <v>0.499444</v>
      </c>
      <c r="BS28" s="4">
        <v>-5</v>
      </c>
      <c r="BT28" s="4">
        <v>8.8693999999999995E-2</v>
      </c>
      <c r="BU28" s="4">
        <v>12.205163000000001</v>
      </c>
      <c r="BV28" s="4">
        <v>1.7916190000000001</v>
      </c>
      <c r="BW28" s="4">
        <f t="shared" si="9"/>
        <v>3.2246040646000003</v>
      </c>
      <c r="BY28" s="4">
        <f t="shared" si="10"/>
        <v>26629.738092402247</v>
      </c>
      <c r="BZ28" s="4">
        <f t="shared" si="11"/>
        <v>221.52491676113698</v>
      </c>
      <c r="CA28" s="4">
        <f t="shared" si="12"/>
        <v>26.814706495510997</v>
      </c>
      <c r="CB28" s="4">
        <f t="shared" si="13"/>
        <v>101.87339667011432</v>
      </c>
    </row>
    <row r="29" spans="1:80" x14ac:dyDescent="0.25">
      <c r="A29" s="2">
        <v>42068</v>
      </c>
      <c r="B29" s="3">
        <v>1.1574074074074073E-3</v>
      </c>
      <c r="C29" s="4">
        <v>14.317</v>
      </c>
      <c r="D29" s="4">
        <v>0.29909999999999998</v>
      </c>
      <c r="E29" s="4">
        <v>2991.1902829999999</v>
      </c>
      <c r="F29" s="4">
        <v>197.1</v>
      </c>
      <c r="G29" s="4">
        <v>-0.2</v>
      </c>
      <c r="H29" s="4">
        <v>1121.3</v>
      </c>
      <c r="J29" s="4">
        <v>1.65</v>
      </c>
      <c r="K29" s="4">
        <v>0.87590000000000001</v>
      </c>
      <c r="L29" s="4">
        <v>12.541</v>
      </c>
      <c r="M29" s="4">
        <v>0.26200000000000001</v>
      </c>
      <c r="N29" s="4">
        <v>172.60550000000001</v>
      </c>
      <c r="O29" s="4">
        <v>0</v>
      </c>
      <c r="P29" s="4">
        <v>172.6</v>
      </c>
      <c r="Q29" s="4">
        <v>129.6943</v>
      </c>
      <c r="R29" s="4">
        <v>0</v>
      </c>
      <c r="S29" s="4">
        <v>129.69999999999999</v>
      </c>
      <c r="T29" s="4">
        <v>1121.3342</v>
      </c>
      <c r="W29" s="4">
        <v>0</v>
      </c>
      <c r="X29" s="4">
        <v>1.4489000000000001</v>
      </c>
      <c r="Y29" s="4">
        <v>12.5</v>
      </c>
      <c r="Z29" s="4">
        <v>857</v>
      </c>
      <c r="AA29" s="4">
        <v>885</v>
      </c>
      <c r="AB29" s="4">
        <v>840</v>
      </c>
      <c r="AC29" s="4">
        <v>43</v>
      </c>
      <c r="AD29" s="4">
        <v>4.5999999999999996</v>
      </c>
      <c r="AE29" s="4">
        <v>0.11</v>
      </c>
      <c r="AF29" s="4">
        <v>990</v>
      </c>
      <c r="AG29" s="4">
        <v>-12</v>
      </c>
      <c r="AH29" s="4">
        <v>5</v>
      </c>
      <c r="AI29" s="4">
        <v>29</v>
      </c>
      <c r="AJ29" s="4">
        <v>191</v>
      </c>
      <c r="AK29" s="4">
        <v>141</v>
      </c>
      <c r="AL29" s="4">
        <v>2.9</v>
      </c>
      <c r="AM29" s="4">
        <v>195</v>
      </c>
      <c r="AN29" s="4" t="s">
        <v>155</v>
      </c>
      <c r="AO29" s="4">
        <v>2</v>
      </c>
      <c r="AP29" s="5">
        <v>0.9178587962962963</v>
      </c>
      <c r="AQ29" s="4">
        <v>47.158920999999999</v>
      </c>
      <c r="AR29" s="4">
        <v>-88.487092000000004</v>
      </c>
      <c r="AS29" s="4">
        <v>311.2</v>
      </c>
      <c r="AT29" s="4">
        <v>36.9</v>
      </c>
      <c r="AU29" s="4">
        <v>12</v>
      </c>
      <c r="AV29" s="4">
        <v>7</v>
      </c>
      <c r="AW29" s="4" t="s">
        <v>210</v>
      </c>
      <c r="AX29" s="4">
        <v>1.6</v>
      </c>
      <c r="AY29" s="4">
        <v>1.0564560000000001</v>
      </c>
      <c r="AZ29" s="4">
        <v>2.4435440000000002</v>
      </c>
      <c r="BA29" s="4">
        <v>14.023</v>
      </c>
      <c r="BB29" s="4">
        <v>14.41</v>
      </c>
      <c r="BC29" s="4">
        <v>1.03</v>
      </c>
      <c r="BD29" s="4">
        <v>14.164999999999999</v>
      </c>
      <c r="BE29" s="4">
        <v>2944.9549999999999</v>
      </c>
      <c r="BF29" s="4">
        <v>39.158999999999999</v>
      </c>
      <c r="BG29" s="4">
        <v>4.2450000000000001</v>
      </c>
      <c r="BH29" s="4">
        <v>0</v>
      </c>
      <c r="BI29" s="4">
        <v>4.2450000000000001</v>
      </c>
      <c r="BJ29" s="4">
        <v>3.1890000000000001</v>
      </c>
      <c r="BK29" s="4">
        <v>0</v>
      </c>
      <c r="BL29" s="4">
        <v>3.1890000000000001</v>
      </c>
      <c r="BM29" s="4">
        <v>8.7077000000000009</v>
      </c>
      <c r="BQ29" s="4">
        <v>247.4</v>
      </c>
      <c r="BR29" s="4">
        <v>0.61328400000000005</v>
      </c>
      <c r="BS29" s="4">
        <v>-5</v>
      </c>
      <c r="BT29" s="4">
        <v>8.5999999999999993E-2</v>
      </c>
      <c r="BU29" s="4">
        <v>14.987128</v>
      </c>
      <c r="BV29" s="4">
        <v>1.7372000000000001</v>
      </c>
      <c r="BW29" s="4">
        <f t="shared" si="9"/>
        <v>3.9595992176000001</v>
      </c>
      <c r="BY29" s="4">
        <f t="shared" si="10"/>
        <v>32528.53972641988</v>
      </c>
      <c r="BZ29" s="4">
        <f t="shared" si="11"/>
        <v>432.531256724424</v>
      </c>
      <c r="CA29" s="4">
        <f t="shared" si="12"/>
        <v>35.224142028503998</v>
      </c>
      <c r="CB29" s="4">
        <f t="shared" si="13"/>
        <v>96.181016475887219</v>
      </c>
    </row>
    <row r="30" spans="1:80" x14ac:dyDescent="0.25">
      <c r="A30" s="2">
        <v>42068</v>
      </c>
      <c r="B30" s="3">
        <v>1.1689814814814816E-3</v>
      </c>
      <c r="C30" s="4">
        <v>14.134</v>
      </c>
      <c r="D30" s="4">
        <v>0.31890000000000002</v>
      </c>
      <c r="E30" s="4">
        <v>3188.6560930000001</v>
      </c>
      <c r="F30" s="4">
        <v>207.3</v>
      </c>
      <c r="G30" s="4">
        <v>-0.2</v>
      </c>
      <c r="H30" s="4">
        <v>1153.5</v>
      </c>
      <c r="J30" s="4">
        <v>2.4</v>
      </c>
      <c r="K30" s="4">
        <v>0.87709999999999999</v>
      </c>
      <c r="L30" s="4">
        <v>12.397399999999999</v>
      </c>
      <c r="M30" s="4">
        <v>0.2797</v>
      </c>
      <c r="N30" s="4">
        <v>181.8279</v>
      </c>
      <c r="O30" s="4">
        <v>0</v>
      </c>
      <c r="P30" s="4">
        <v>181.8</v>
      </c>
      <c r="Q30" s="4">
        <v>136.624</v>
      </c>
      <c r="R30" s="4">
        <v>0</v>
      </c>
      <c r="S30" s="4">
        <v>136.6</v>
      </c>
      <c r="T30" s="4">
        <v>1153.5264999999999</v>
      </c>
      <c r="W30" s="4">
        <v>0</v>
      </c>
      <c r="X30" s="4">
        <v>2.1057999999999999</v>
      </c>
      <c r="Y30" s="4">
        <v>12.5</v>
      </c>
      <c r="Z30" s="4">
        <v>856</v>
      </c>
      <c r="AA30" s="4">
        <v>884</v>
      </c>
      <c r="AB30" s="4">
        <v>839</v>
      </c>
      <c r="AC30" s="4">
        <v>43</v>
      </c>
      <c r="AD30" s="4">
        <v>4.5999999999999996</v>
      </c>
      <c r="AE30" s="4">
        <v>0.11</v>
      </c>
      <c r="AF30" s="4">
        <v>990</v>
      </c>
      <c r="AG30" s="4">
        <v>-12</v>
      </c>
      <c r="AH30" s="4">
        <v>5.1020000000000003</v>
      </c>
      <c r="AI30" s="4">
        <v>29</v>
      </c>
      <c r="AJ30" s="4">
        <v>191</v>
      </c>
      <c r="AK30" s="4">
        <v>141</v>
      </c>
      <c r="AL30" s="4">
        <v>2.9</v>
      </c>
      <c r="AM30" s="4">
        <v>195</v>
      </c>
      <c r="AN30" s="4" t="s">
        <v>155</v>
      </c>
      <c r="AO30" s="4">
        <v>2</v>
      </c>
      <c r="AP30" s="5">
        <v>0.91787037037037045</v>
      </c>
      <c r="AQ30" s="4">
        <v>47.158915999999998</v>
      </c>
      <c r="AR30" s="4">
        <v>-88.486867000000004</v>
      </c>
      <c r="AS30" s="4">
        <v>311.10000000000002</v>
      </c>
      <c r="AT30" s="4">
        <v>37.4</v>
      </c>
      <c r="AU30" s="4">
        <v>12</v>
      </c>
      <c r="AV30" s="4">
        <v>7</v>
      </c>
      <c r="AW30" s="4" t="s">
        <v>210</v>
      </c>
      <c r="AX30" s="4">
        <v>1.6565000000000001</v>
      </c>
      <c r="AY30" s="4">
        <v>1.0435000000000001</v>
      </c>
      <c r="AZ30" s="4">
        <v>2.4565000000000001</v>
      </c>
      <c r="BA30" s="4">
        <v>14.023</v>
      </c>
      <c r="BB30" s="4">
        <v>14.55</v>
      </c>
      <c r="BC30" s="4">
        <v>1.04</v>
      </c>
      <c r="BD30" s="4">
        <v>14.009</v>
      </c>
      <c r="BE30" s="4">
        <v>2939.2449999999999</v>
      </c>
      <c r="BF30" s="4">
        <v>42.204000000000001</v>
      </c>
      <c r="BG30" s="4">
        <v>4.5140000000000002</v>
      </c>
      <c r="BH30" s="4">
        <v>0</v>
      </c>
      <c r="BI30" s="4">
        <v>4.5140000000000002</v>
      </c>
      <c r="BJ30" s="4">
        <v>3.3919999999999999</v>
      </c>
      <c r="BK30" s="4">
        <v>0</v>
      </c>
      <c r="BL30" s="4">
        <v>3.3919999999999999</v>
      </c>
      <c r="BM30" s="4">
        <v>9.0437999999999992</v>
      </c>
      <c r="BQ30" s="4">
        <v>363.00400000000002</v>
      </c>
      <c r="BR30" s="4">
        <v>0.64304399999999995</v>
      </c>
      <c r="BS30" s="4">
        <v>-5</v>
      </c>
      <c r="BT30" s="4">
        <v>8.5999999999999993E-2</v>
      </c>
      <c r="BU30" s="4">
        <v>15.714388</v>
      </c>
      <c r="BV30" s="4">
        <v>1.7372000000000001</v>
      </c>
      <c r="BW30" s="4">
        <f t="shared" si="9"/>
        <v>4.1517413095999993</v>
      </c>
      <c r="BY30" s="4">
        <f t="shared" si="10"/>
        <v>34040.877595153215</v>
      </c>
      <c r="BZ30" s="4">
        <f t="shared" si="11"/>
        <v>488.78579295902392</v>
      </c>
      <c r="CA30" s="4">
        <f t="shared" si="12"/>
        <v>39.284461418751995</v>
      </c>
      <c r="CB30" s="4">
        <f t="shared" si="13"/>
        <v>104.74080547727279</v>
      </c>
    </row>
    <row r="31" spans="1:80" x14ac:dyDescent="0.25">
      <c r="A31" s="2">
        <v>42068</v>
      </c>
      <c r="B31" s="3">
        <v>1.1805555555555556E-3</v>
      </c>
      <c r="C31" s="4">
        <v>14.334</v>
      </c>
      <c r="D31" s="4">
        <v>0.15240000000000001</v>
      </c>
      <c r="E31" s="4">
        <v>1524.27144</v>
      </c>
      <c r="F31" s="4">
        <v>243.1</v>
      </c>
      <c r="G31" s="4">
        <v>27.3</v>
      </c>
      <c r="H31" s="4">
        <v>1068.5</v>
      </c>
      <c r="J31" s="4">
        <v>2.8</v>
      </c>
      <c r="K31" s="4">
        <v>0.87709999999999999</v>
      </c>
      <c r="L31" s="4">
        <v>12.572100000000001</v>
      </c>
      <c r="M31" s="4">
        <v>0.13370000000000001</v>
      </c>
      <c r="N31" s="4">
        <v>213.2533</v>
      </c>
      <c r="O31" s="4">
        <v>23.956399999999999</v>
      </c>
      <c r="P31" s="4">
        <v>237.2</v>
      </c>
      <c r="Q31" s="4">
        <v>160.24289999999999</v>
      </c>
      <c r="R31" s="4">
        <v>18.0014</v>
      </c>
      <c r="S31" s="4">
        <v>178.2</v>
      </c>
      <c r="T31" s="4">
        <v>1068.4773</v>
      </c>
      <c r="W31" s="4">
        <v>0</v>
      </c>
      <c r="X31" s="4">
        <v>2.4559000000000002</v>
      </c>
      <c r="Y31" s="4">
        <v>12.5</v>
      </c>
      <c r="Z31" s="4">
        <v>855</v>
      </c>
      <c r="AA31" s="4">
        <v>882</v>
      </c>
      <c r="AB31" s="4">
        <v>839</v>
      </c>
      <c r="AC31" s="4">
        <v>43.1</v>
      </c>
      <c r="AD31" s="4">
        <v>4.6100000000000003</v>
      </c>
      <c r="AE31" s="4">
        <v>0.11</v>
      </c>
      <c r="AF31" s="4">
        <v>990</v>
      </c>
      <c r="AG31" s="4">
        <v>-12</v>
      </c>
      <c r="AH31" s="4">
        <v>5.8979999999999997</v>
      </c>
      <c r="AI31" s="4">
        <v>29</v>
      </c>
      <c r="AJ31" s="4">
        <v>191</v>
      </c>
      <c r="AK31" s="4">
        <v>141</v>
      </c>
      <c r="AL31" s="4">
        <v>2.8</v>
      </c>
      <c r="AM31" s="4">
        <v>195</v>
      </c>
      <c r="AN31" s="4" t="s">
        <v>155</v>
      </c>
      <c r="AO31" s="4">
        <v>2</v>
      </c>
      <c r="AP31" s="5">
        <v>0.91788194444444438</v>
      </c>
      <c r="AQ31" s="4">
        <v>47.158900000000003</v>
      </c>
      <c r="AR31" s="4">
        <v>-88.486622999999994</v>
      </c>
      <c r="AS31" s="4">
        <v>310.8</v>
      </c>
      <c r="AT31" s="4">
        <v>39.4</v>
      </c>
      <c r="AU31" s="4">
        <v>12</v>
      </c>
      <c r="AV31" s="4">
        <v>7</v>
      </c>
      <c r="AW31" s="4" t="s">
        <v>210</v>
      </c>
      <c r="AX31" s="4">
        <v>1.6435</v>
      </c>
      <c r="AY31" s="4">
        <v>1.0565</v>
      </c>
      <c r="AZ31" s="4">
        <v>2.4434999999999998</v>
      </c>
      <c r="BA31" s="4">
        <v>14.023</v>
      </c>
      <c r="BB31" s="4">
        <v>14.55</v>
      </c>
      <c r="BC31" s="4">
        <v>1.04</v>
      </c>
      <c r="BD31" s="4">
        <v>14.013</v>
      </c>
      <c r="BE31" s="4">
        <v>2975.9560000000001</v>
      </c>
      <c r="BF31" s="4">
        <v>20.141999999999999</v>
      </c>
      <c r="BG31" s="4">
        <v>5.2859999999999996</v>
      </c>
      <c r="BH31" s="4">
        <v>0.59399999999999997</v>
      </c>
      <c r="BI31" s="4">
        <v>5.88</v>
      </c>
      <c r="BJ31" s="4">
        <v>3.972</v>
      </c>
      <c r="BK31" s="4">
        <v>0.44600000000000001</v>
      </c>
      <c r="BL31" s="4">
        <v>4.4180000000000001</v>
      </c>
      <c r="BM31" s="4">
        <v>8.3637999999999995</v>
      </c>
      <c r="BQ31" s="4">
        <v>422.68799999999999</v>
      </c>
      <c r="BR31" s="4">
        <v>0.55698599999999998</v>
      </c>
      <c r="BS31" s="4">
        <v>-5</v>
      </c>
      <c r="BT31" s="4">
        <v>8.5694000000000006E-2</v>
      </c>
      <c r="BU31" s="4">
        <v>13.611345</v>
      </c>
      <c r="BV31" s="4">
        <v>1.7310190000000001</v>
      </c>
      <c r="BW31" s="4">
        <f t="shared" si="9"/>
        <v>3.596117349</v>
      </c>
      <c r="BY31" s="4">
        <f t="shared" si="10"/>
        <v>29853.48493594434</v>
      </c>
      <c r="BZ31" s="4">
        <f t="shared" si="11"/>
        <v>202.05570699962999</v>
      </c>
      <c r="CA31" s="4">
        <f t="shared" si="12"/>
        <v>39.845361344579999</v>
      </c>
      <c r="CB31" s="4">
        <f t="shared" si="13"/>
        <v>83.901972108206991</v>
      </c>
    </row>
    <row r="32" spans="1:80" x14ac:dyDescent="0.25">
      <c r="A32" s="2">
        <v>42068</v>
      </c>
      <c r="B32" s="3">
        <v>1.1921296296296296E-3</v>
      </c>
      <c r="C32" s="4">
        <v>14.628</v>
      </c>
      <c r="D32" s="4">
        <v>7.17E-2</v>
      </c>
      <c r="E32" s="4">
        <v>716.61115700000005</v>
      </c>
      <c r="F32" s="4">
        <v>236.9</v>
      </c>
      <c r="G32" s="4">
        <v>39.1</v>
      </c>
      <c r="H32" s="4">
        <v>754.5</v>
      </c>
      <c r="J32" s="4">
        <v>2.73</v>
      </c>
      <c r="K32" s="4">
        <v>0.87580000000000002</v>
      </c>
      <c r="L32" s="4">
        <v>12.811500000000001</v>
      </c>
      <c r="M32" s="4">
        <v>6.2799999999999995E-2</v>
      </c>
      <c r="N32" s="4">
        <v>207.44980000000001</v>
      </c>
      <c r="O32" s="4">
        <v>34.242800000000003</v>
      </c>
      <c r="P32" s="4">
        <v>241.7</v>
      </c>
      <c r="Q32" s="4">
        <v>155.935</v>
      </c>
      <c r="R32" s="4">
        <v>25.7395</v>
      </c>
      <c r="S32" s="4">
        <v>181.7</v>
      </c>
      <c r="T32" s="4">
        <v>754.47500000000002</v>
      </c>
      <c r="W32" s="4">
        <v>0</v>
      </c>
      <c r="X32" s="4">
        <v>2.3929999999999998</v>
      </c>
      <c r="Y32" s="4">
        <v>12.4</v>
      </c>
      <c r="Z32" s="4">
        <v>855</v>
      </c>
      <c r="AA32" s="4">
        <v>881</v>
      </c>
      <c r="AB32" s="4">
        <v>839</v>
      </c>
      <c r="AC32" s="4">
        <v>44</v>
      </c>
      <c r="AD32" s="4">
        <v>4.71</v>
      </c>
      <c r="AE32" s="4">
        <v>0.11</v>
      </c>
      <c r="AF32" s="4">
        <v>990</v>
      </c>
      <c r="AG32" s="4">
        <v>-12</v>
      </c>
      <c r="AH32" s="4">
        <v>5.1020000000000003</v>
      </c>
      <c r="AI32" s="4">
        <v>29</v>
      </c>
      <c r="AJ32" s="4">
        <v>191</v>
      </c>
      <c r="AK32" s="4">
        <v>140.9</v>
      </c>
      <c r="AL32" s="4">
        <v>2.7</v>
      </c>
      <c r="AM32" s="4">
        <v>195</v>
      </c>
      <c r="AN32" s="4" t="s">
        <v>155</v>
      </c>
      <c r="AO32" s="4">
        <v>2</v>
      </c>
      <c r="AP32" s="5">
        <v>0.91789351851851853</v>
      </c>
      <c r="AQ32" s="4">
        <v>47.158866000000003</v>
      </c>
      <c r="AR32" s="4">
        <v>-88.486371000000005</v>
      </c>
      <c r="AS32" s="4">
        <v>310.39999999999998</v>
      </c>
      <c r="AT32" s="4">
        <v>41.4</v>
      </c>
      <c r="AU32" s="4">
        <v>12</v>
      </c>
      <c r="AV32" s="4">
        <v>7</v>
      </c>
      <c r="AW32" s="4" t="s">
        <v>210</v>
      </c>
      <c r="AX32" s="4">
        <v>1.6</v>
      </c>
      <c r="AY32" s="4">
        <v>1.1565000000000001</v>
      </c>
      <c r="AZ32" s="4">
        <v>2.4</v>
      </c>
      <c r="BA32" s="4">
        <v>14.023</v>
      </c>
      <c r="BB32" s="4">
        <v>14.4</v>
      </c>
      <c r="BC32" s="4">
        <v>1.03</v>
      </c>
      <c r="BD32" s="4">
        <v>14.182</v>
      </c>
      <c r="BE32" s="4">
        <v>3000.4290000000001</v>
      </c>
      <c r="BF32" s="4">
        <v>9.3550000000000004</v>
      </c>
      <c r="BG32" s="4">
        <v>5.0880000000000001</v>
      </c>
      <c r="BH32" s="4">
        <v>0.84</v>
      </c>
      <c r="BI32" s="4">
        <v>5.9279999999999999</v>
      </c>
      <c r="BJ32" s="4">
        <v>3.8239999999999998</v>
      </c>
      <c r="BK32" s="4">
        <v>0.63100000000000001</v>
      </c>
      <c r="BL32" s="4">
        <v>4.4560000000000004</v>
      </c>
      <c r="BM32" s="4">
        <v>5.8432000000000004</v>
      </c>
      <c r="BQ32" s="4">
        <v>407.50400000000002</v>
      </c>
      <c r="BR32" s="4">
        <v>0.41181800000000002</v>
      </c>
      <c r="BS32" s="4">
        <v>-5</v>
      </c>
      <c r="BT32" s="4">
        <v>8.3204E-2</v>
      </c>
      <c r="BU32" s="4">
        <v>10.063802000000001</v>
      </c>
      <c r="BV32" s="4">
        <v>1.6807209999999999</v>
      </c>
      <c r="BW32" s="4">
        <f t="shared" si="9"/>
        <v>2.6588564884000001</v>
      </c>
      <c r="BY32" s="4">
        <f t="shared" si="10"/>
        <v>22254.248124469748</v>
      </c>
      <c r="BZ32" s="4">
        <f t="shared" si="11"/>
        <v>69.386241502270011</v>
      </c>
      <c r="CA32" s="4">
        <f t="shared" si="12"/>
        <v>28.362692410975999</v>
      </c>
      <c r="CB32" s="4">
        <f t="shared" si="13"/>
        <v>43.339143382796806</v>
      </c>
    </row>
    <row r="33" spans="1:80" x14ac:dyDescent="0.25">
      <c r="A33" s="2">
        <v>42068</v>
      </c>
      <c r="B33" s="3">
        <v>1.2037037037037038E-3</v>
      </c>
      <c r="C33" s="4">
        <v>14.823</v>
      </c>
      <c r="D33" s="4">
        <v>5.6500000000000002E-2</v>
      </c>
      <c r="E33" s="4">
        <v>564.90909099999999</v>
      </c>
      <c r="F33" s="4">
        <v>193.1</v>
      </c>
      <c r="G33" s="4">
        <v>15.7</v>
      </c>
      <c r="H33" s="4">
        <v>509</v>
      </c>
      <c r="J33" s="4">
        <v>2.14</v>
      </c>
      <c r="K33" s="4">
        <v>0.87470000000000003</v>
      </c>
      <c r="L33" s="4">
        <v>12.9649</v>
      </c>
      <c r="M33" s="4">
        <v>4.9399999999999999E-2</v>
      </c>
      <c r="N33" s="4">
        <v>168.88300000000001</v>
      </c>
      <c r="O33" s="4">
        <v>13.7026</v>
      </c>
      <c r="P33" s="4">
        <v>182.6</v>
      </c>
      <c r="Q33" s="4">
        <v>126.9453</v>
      </c>
      <c r="R33" s="4">
        <v>10.299899999999999</v>
      </c>
      <c r="S33" s="4">
        <v>137.19999999999999</v>
      </c>
      <c r="T33" s="4">
        <v>509.01819999999998</v>
      </c>
      <c r="W33" s="4">
        <v>0</v>
      </c>
      <c r="X33" s="4">
        <v>1.8693</v>
      </c>
      <c r="Y33" s="4">
        <v>12.5</v>
      </c>
      <c r="Z33" s="4">
        <v>854</v>
      </c>
      <c r="AA33" s="4">
        <v>879</v>
      </c>
      <c r="AB33" s="4">
        <v>838</v>
      </c>
      <c r="AC33" s="4">
        <v>44</v>
      </c>
      <c r="AD33" s="4">
        <v>4.71</v>
      </c>
      <c r="AE33" s="4">
        <v>0.11</v>
      </c>
      <c r="AF33" s="4">
        <v>990</v>
      </c>
      <c r="AG33" s="4">
        <v>-12</v>
      </c>
      <c r="AH33" s="4">
        <v>5.8979999999999997</v>
      </c>
      <c r="AI33" s="4">
        <v>29</v>
      </c>
      <c r="AJ33" s="4">
        <v>191</v>
      </c>
      <c r="AK33" s="4">
        <v>140.1</v>
      </c>
      <c r="AL33" s="4">
        <v>2.7</v>
      </c>
      <c r="AM33" s="4">
        <v>195</v>
      </c>
      <c r="AN33" s="4" t="s">
        <v>155</v>
      </c>
      <c r="AO33" s="4">
        <v>2</v>
      </c>
      <c r="AP33" s="5">
        <v>0.91790509259259256</v>
      </c>
      <c r="AQ33" s="4">
        <v>47.158816999999999</v>
      </c>
      <c r="AR33" s="4">
        <v>-88.486130000000003</v>
      </c>
      <c r="AS33" s="4">
        <v>310.39999999999998</v>
      </c>
      <c r="AT33" s="4">
        <v>41.9</v>
      </c>
      <c r="AU33" s="4">
        <v>12</v>
      </c>
      <c r="AV33" s="4">
        <v>8</v>
      </c>
      <c r="AW33" s="4" t="s">
        <v>211</v>
      </c>
      <c r="AX33" s="4">
        <v>1.6</v>
      </c>
      <c r="AY33" s="4">
        <v>1.2</v>
      </c>
      <c r="AZ33" s="4">
        <v>2.4</v>
      </c>
      <c r="BA33" s="4">
        <v>14.023</v>
      </c>
      <c r="BB33" s="4">
        <v>14.27</v>
      </c>
      <c r="BC33" s="4">
        <v>1.02</v>
      </c>
      <c r="BD33" s="4">
        <v>14.329000000000001</v>
      </c>
      <c r="BE33" s="4">
        <v>3009.43</v>
      </c>
      <c r="BF33" s="4">
        <v>7.3</v>
      </c>
      <c r="BG33" s="4">
        <v>4.1050000000000004</v>
      </c>
      <c r="BH33" s="4">
        <v>0.33300000000000002</v>
      </c>
      <c r="BI33" s="4">
        <v>4.4379999999999997</v>
      </c>
      <c r="BJ33" s="4">
        <v>3.0859999999999999</v>
      </c>
      <c r="BK33" s="4">
        <v>0.25</v>
      </c>
      <c r="BL33" s="4">
        <v>3.3359999999999999</v>
      </c>
      <c r="BM33" s="4">
        <v>3.9072</v>
      </c>
      <c r="BQ33" s="4">
        <v>315.50099999999998</v>
      </c>
      <c r="BR33" s="4">
        <v>0.36632999999999999</v>
      </c>
      <c r="BS33" s="4">
        <v>-5</v>
      </c>
      <c r="BT33" s="4">
        <v>8.4795999999999996E-2</v>
      </c>
      <c r="BU33" s="4">
        <v>8.9521899999999999</v>
      </c>
      <c r="BV33" s="4">
        <v>1.712879</v>
      </c>
      <c r="BW33" s="4">
        <f t="shared" si="9"/>
        <v>2.3651685979999999</v>
      </c>
      <c r="BY33" s="4">
        <f t="shared" si="10"/>
        <v>19855.509004802898</v>
      </c>
      <c r="BZ33" s="4">
        <f t="shared" si="11"/>
        <v>48.163677419000003</v>
      </c>
      <c r="CA33" s="4">
        <f t="shared" si="12"/>
        <v>20.360699796580001</v>
      </c>
      <c r="CB33" s="4">
        <f t="shared" si="13"/>
        <v>25.778783618015996</v>
      </c>
    </row>
    <row r="34" spans="1:80" x14ac:dyDescent="0.25">
      <c r="A34" s="2">
        <v>42068</v>
      </c>
      <c r="B34" s="3">
        <v>1.2152777777777778E-3</v>
      </c>
      <c r="C34" s="4">
        <v>14.936999999999999</v>
      </c>
      <c r="D34" s="4">
        <v>0.106</v>
      </c>
      <c r="E34" s="4">
        <v>1059.704191</v>
      </c>
      <c r="F34" s="4">
        <v>149.5</v>
      </c>
      <c r="G34" s="4">
        <v>15.6</v>
      </c>
      <c r="H34" s="4">
        <v>403.8</v>
      </c>
      <c r="J34" s="4">
        <v>1.56</v>
      </c>
      <c r="K34" s="4">
        <v>0.87339999999999995</v>
      </c>
      <c r="L34" s="4">
        <v>13.0465</v>
      </c>
      <c r="M34" s="4">
        <v>9.2600000000000002E-2</v>
      </c>
      <c r="N34" s="4">
        <v>130.59020000000001</v>
      </c>
      <c r="O34" s="4">
        <v>13.6257</v>
      </c>
      <c r="P34" s="4">
        <v>144.19999999999999</v>
      </c>
      <c r="Q34" s="4">
        <v>98.161500000000004</v>
      </c>
      <c r="R34" s="4">
        <v>10.242100000000001</v>
      </c>
      <c r="S34" s="4">
        <v>108.4</v>
      </c>
      <c r="T34" s="4">
        <v>403.76609999999999</v>
      </c>
      <c r="W34" s="4">
        <v>0</v>
      </c>
      <c r="X34" s="4">
        <v>1.3602000000000001</v>
      </c>
      <c r="Y34" s="4">
        <v>12.5</v>
      </c>
      <c r="Z34" s="4">
        <v>855</v>
      </c>
      <c r="AA34" s="4">
        <v>878</v>
      </c>
      <c r="AB34" s="4">
        <v>838</v>
      </c>
      <c r="AC34" s="4">
        <v>44</v>
      </c>
      <c r="AD34" s="4">
        <v>4.71</v>
      </c>
      <c r="AE34" s="4">
        <v>0.11</v>
      </c>
      <c r="AF34" s="4">
        <v>990</v>
      </c>
      <c r="AG34" s="4">
        <v>-12</v>
      </c>
      <c r="AH34" s="4">
        <v>5</v>
      </c>
      <c r="AI34" s="4">
        <v>29</v>
      </c>
      <c r="AJ34" s="4">
        <v>191</v>
      </c>
      <c r="AK34" s="4">
        <v>140.9</v>
      </c>
      <c r="AL34" s="4">
        <v>2.6</v>
      </c>
      <c r="AM34" s="4">
        <v>195</v>
      </c>
      <c r="AN34" s="4" t="s">
        <v>155</v>
      </c>
      <c r="AO34" s="4">
        <v>2</v>
      </c>
      <c r="AP34" s="5">
        <v>0.91791666666666671</v>
      </c>
      <c r="AQ34" s="4">
        <v>47.158759000000003</v>
      </c>
      <c r="AR34" s="4">
        <v>-88.485917999999998</v>
      </c>
      <c r="AS34" s="4">
        <v>310.60000000000002</v>
      </c>
      <c r="AT34" s="4">
        <v>40.200000000000003</v>
      </c>
      <c r="AU34" s="4">
        <v>12</v>
      </c>
      <c r="AV34" s="4">
        <v>10</v>
      </c>
      <c r="AW34" s="4" t="s">
        <v>211</v>
      </c>
      <c r="AX34" s="4">
        <v>1.3180000000000001</v>
      </c>
      <c r="AY34" s="4">
        <v>1.2</v>
      </c>
      <c r="AZ34" s="4">
        <v>2.1179999999999999</v>
      </c>
      <c r="BA34" s="4">
        <v>14.023</v>
      </c>
      <c r="BB34" s="4">
        <v>14.13</v>
      </c>
      <c r="BC34" s="4">
        <v>1.01</v>
      </c>
      <c r="BD34" s="4">
        <v>14.49</v>
      </c>
      <c r="BE34" s="4">
        <v>3002.0430000000001</v>
      </c>
      <c r="BF34" s="4">
        <v>13.555999999999999</v>
      </c>
      <c r="BG34" s="4">
        <v>3.1469999999999998</v>
      </c>
      <c r="BH34" s="4">
        <v>0.32800000000000001</v>
      </c>
      <c r="BI34" s="4">
        <v>3.4750000000000001</v>
      </c>
      <c r="BJ34" s="4">
        <v>2.3650000000000002</v>
      </c>
      <c r="BK34" s="4">
        <v>0.247</v>
      </c>
      <c r="BL34" s="4">
        <v>2.6120000000000001</v>
      </c>
      <c r="BM34" s="4">
        <v>3.0724</v>
      </c>
      <c r="BQ34" s="4">
        <v>227.58199999999999</v>
      </c>
      <c r="BR34" s="4">
        <v>0.28806199999999998</v>
      </c>
      <c r="BS34" s="4">
        <v>-5</v>
      </c>
      <c r="BT34" s="4">
        <v>8.2897999999999999E-2</v>
      </c>
      <c r="BU34" s="4">
        <v>7.0395149999999997</v>
      </c>
      <c r="BV34" s="4">
        <v>1.6745399999999999</v>
      </c>
      <c r="BW34" s="4">
        <f t="shared" si="9"/>
        <v>1.8598398629999999</v>
      </c>
      <c r="BY34" s="4">
        <f t="shared" si="10"/>
        <v>15574.966999379865</v>
      </c>
      <c r="BZ34" s="4">
        <f t="shared" si="11"/>
        <v>70.330189355579989</v>
      </c>
      <c r="CA34" s="4">
        <f t="shared" si="12"/>
        <v>12.269909842575</v>
      </c>
      <c r="CB34" s="4">
        <f t="shared" si="13"/>
        <v>15.939987737981999</v>
      </c>
    </row>
    <row r="35" spans="1:80" x14ac:dyDescent="0.25">
      <c r="A35" s="2">
        <v>42068</v>
      </c>
      <c r="B35" s="3">
        <v>1.2268518518518518E-3</v>
      </c>
      <c r="C35" s="4">
        <v>15.105</v>
      </c>
      <c r="D35" s="4">
        <v>0.2359</v>
      </c>
      <c r="E35" s="4">
        <v>2358.597064</v>
      </c>
      <c r="F35" s="4">
        <v>124.2</v>
      </c>
      <c r="G35" s="4">
        <v>15.7</v>
      </c>
      <c r="H35" s="4">
        <v>518.9</v>
      </c>
      <c r="J35" s="4">
        <v>1.1599999999999999</v>
      </c>
      <c r="K35" s="4">
        <v>0.87090000000000001</v>
      </c>
      <c r="L35" s="4">
        <v>13.1546</v>
      </c>
      <c r="M35" s="4">
        <v>0.2054</v>
      </c>
      <c r="N35" s="4">
        <v>108.1435</v>
      </c>
      <c r="O35" s="4">
        <v>13.673</v>
      </c>
      <c r="P35" s="4">
        <v>121.8</v>
      </c>
      <c r="Q35" s="4">
        <v>81.288899999999998</v>
      </c>
      <c r="R35" s="4">
        <v>10.277699999999999</v>
      </c>
      <c r="S35" s="4">
        <v>91.6</v>
      </c>
      <c r="T35" s="4">
        <v>518.86980000000005</v>
      </c>
      <c r="W35" s="4">
        <v>0</v>
      </c>
      <c r="X35" s="4">
        <v>1.0132000000000001</v>
      </c>
      <c r="Y35" s="4">
        <v>12.5</v>
      </c>
      <c r="Z35" s="4">
        <v>854</v>
      </c>
      <c r="AA35" s="4">
        <v>876</v>
      </c>
      <c r="AB35" s="4">
        <v>839</v>
      </c>
      <c r="AC35" s="4">
        <v>44</v>
      </c>
      <c r="AD35" s="4">
        <v>4.71</v>
      </c>
      <c r="AE35" s="4">
        <v>0.11</v>
      </c>
      <c r="AF35" s="4">
        <v>990</v>
      </c>
      <c r="AG35" s="4">
        <v>-12</v>
      </c>
      <c r="AH35" s="4">
        <v>5</v>
      </c>
      <c r="AI35" s="4">
        <v>29</v>
      </c>
      <c r="AJ35" s="4">
        <v>191</v>
      </c>
      <c r="AK35" s="4">
        <v>140.1</v>
      </c>
      <c r="AL35" s="4">
        <v>2.4</v>
      </c>
      <c r="AM35" s="4">
        <v>195</v>
      </c>
      <c r="AN35" s="4" t="s">
        <v>155</v>
      </c>
      <c r="AO35" s="4">
        <v>2</v>
      </c>
      <c r="AP35" s="5">
        <v>0.91792824074074064</v>
      </c>
      <c r="AQ35" s="4">
        <v>47.158696999999997</v>
      </c>
      <c r="AR35" s="4">
        <v>-88.485731000000001</v>
      </c>
      <c r="AS35" s="4">
        <v>310.5</v>
      </c>
      <c r="AT35" s="4">
        <v>37.6</v>
      </c>
      <c r="AU35" s="4">
        <v>12</v>
      </c>
      <c r="AV35" s="4">
        <v>10</v>
      </c>
      <c r="AW35" s="4" t="s">
        <v>212</v>
      </c>
      <c r="AX35" s="4">
        <v>1.1000000000000001</v>
      </c>
      <c r="AY35" s="4">
        <v>1.256456</v>
      </c>
      <c r="AZ35" s="4">
        <v>1.9</v>
      </c>
      <c r="BA35" s="4">
        <v>14.023</v>
      </c>
      <c r="BB35" s="4">
        <v>13.84</v>
      </c>
      <c r="BC35" s="4">
        <v>0.99</v>
      </c>
      <c r="BD35" s="4">
        <v>14.824999999999999</v>
      </c>
      <c r="BE35" s="4">
        <v>2974.2919999999999</v>
      </c>
      <c r="BF35" s="4">
        <v>29.56</v>
      </c>
      <c r="BG35" s="4">
        <v>2.5609999999999999</v>
      </c>
      <c r="BH35" s="4">
        <v>0.32400000000000001</v>
      </c>
      <c r="BI35" s="4">
        <v>2.8839999999999999</v>
      </c>
      <c r="BJ35" s="4">
        <v>1.925</v>
      </c>
      <c r="BK35" s="4">
        <v>0.24299999999999999</v>
      </c>
      <c r="BL35" s="4">
        <v>2.1680000000000001</v>
      </c>
      <c r="BM35" s="4">
        <v>3.8795999999999999</v>
      </c>
      <c r="BQ35" s="4">
        <v>166.577</v>
      </c>
      <c r="BR35" s="4">
        <v>0.268758</v>
      </c>
      <c r="BS35" s="4">
        <v>-5</v>
      </c>
      <c r="BT35" s="4">
        <v>8.2000000000000003E-2</v>
      </c>
      <c r="BU35" s="4">
        <v>6.56778</v>
      </c>
      <c r="BV35" s="4">
        <v>1.6564000000000001</v>
      </c>
      <c r="BW35" s="4">
        <f t="shared" si="9"/>
        <v>1.735207476</v>
      </c>
      <c r="BY35" s="4">
        <f t="shared" si="10"/>
        <v>14396.92319216712</v>
      </c>
      <c r="BZ35" s="4">
        <f t="shared" si="11"/>
        <v>143.08381610159998</v>
      </c>
      <c r="CA35" s="4">
        <f t="shared" si="12"/>
        <v>9.3178736805</v>
      </c>
      <c r="CB35" s="4">
        <f t="shared" si="13"/>
        <v>18.779024795255999</v>
      </c>
    </row>
    <row r="36" spans="1:80" x14ac:dyDescent="0.25">
      <c r="A36" s="2">
        <v>42068</v>
      </c>
      <c r="B36" s="3">
        <v>1.2384259259259258E-3</v>
      </c>
      <c r="C36" s="4">
        <v>15.03</v>
      </c>
      <c r="D36" s="4">
        <v>0.39040000000000002</v>
      </c>
      <c r="E36" s="4">
        <v>3904.1132389999998</v>
      </c>
      <c r="F36" s="4">
        <v>100.6</v>
      </c>
      <c r="G36" s="4">
        <v>15.5</v>
      </c>
      <c r="H36" s="4">
        <v>825.5</v>
      </c>
      <c r="J36" s="4">
        <v>0.83</v>
      </c>
      <c r="K36" s="4">
        <v>0.86980000000000002</v>
      </c>
      <c r="L36" s="4">
        <v>13.073600000000001</v>
      </c>
      <c r="M36" s="4">
        <v>0.33960000000000001</v>
      </c>
      <c r="N36" s="4">
        <v>87.476399999999998</v>
      </c>
      <c r="O36" s="4">
        <v>13.483499999999999</v>
      </c>
      <c r="P36" s="4">
        <v>101</v>
      </c>
      <c r="Q36" s="4">
        <v>65.753900000000002</v>
      </c>
      <c r="R36" s="4">
        <v>10.135199999999999</v>
      </c>
      <c r="S36" s="4">
        <v>75.900000000000006</v>
      </c>
      <c r="T36" s="4">
        <v>825.53120000000001</v>
      </c>
      <c r="W36" s="4">
        <v>0</v>
      </c>
      <c r="X36" s="4">
        <v>0.72470000000000001</v>
      </c>
      <c r="Y36" s="4">
        <v>12.5</v>
      </c>
      <c r="Z36" s="4">
        <v>853</v>
      </c>
      <c r="AA36" s="4">
        <v>875</v>
      </c>
      <c r="AB36" s="4">
        <v>838</v>
      </c>
      <c r="AC36" s="4">
        <v>44</v>
      </c>
      <c r="AD36" s="4">
        <v>4.71</v>
      </c>
      <c r="AE36" s="4">
        <v>0.11</v>
      </c>
      <c r="AF36" s="4">
        <v>990</v>
      </c>
      <c r="AG36" s="4">
        <v>-12</v>
      </c>
      <c r="AH36" s="4">
        <v>5</v>
      </c>
      <c r="AI36" s="4">
        <v>29</v>
      </c>
      <c r="AJ36" s="4">
        <v>191</v>
      </c>
      <c r="AK36" s="4">
        <v>141</v>
      </c>
      <c r="AL36" s="4">
        <v>2.4</v>
      </c>
      <c r="AM36" s="4">
        <v>195</v>
      </c>
      <c r="AN36" s="4" t="s">
        <v>155</v>
      </c>
      <c r="AO36" s="4">
        <v>2</v>
      </c>
      <c r="AP36" s="5">
        <v>0.91793981481481479</v>
      </c>
      <c r="AQ36" s="4">
        <v>47.158670000000001</v>
      </c>
      <c r="AR36" s="4">
        <v>-88.485652999999999</v>
      </c>
      <c r="AS36" s="4">
        <v>310.39999999999998</v>
      </c>
      <c r="AT36" s="4">
        <v>35.299999999999997</v>
      </c>
      <c r="AU36" s="4">
        <v>12</v>
      </c>
      <c r="AV36" s="4">
        <v>10</v>
      </c>
      <c r="AW36" s="4" t="s">
        <v>212</v>
      </c>
      <c r="AX36" s="4">
        <v>1.1000000000000001</v>
      </c>
      <c r="AY36" s="4">
        <v>1.3</v>
      </c>
      <c r="AZ36" s="4">
        <v>1.9</v>
      </c>
      <c r="BA36" s="4">
        <v>14.023</v>
      </c>
      <c r="BB36" s="4">
        <v>13.73</v>
      </c>
      <c r="BC36" s="4">
        <v>0.98</v>
      </c>
      <c r="BD36" s="4">
        <v>14.964</v>
      </c>
      <c r="BE36" s="4">
        <v>2937.5520000000001</v>
      </c>
      <c r="BF36" s="4">
        <v>48.564999999999998</v>
      </c>
      <c r="BG36" s="4">
        <v>2.0579999999999998</v>
      </c>
      <c r="BH36" s="4">
        <v>0.317</v>
      </c>
      <c r="BI36" s="4">
        <v>2.3759999999999999</v>
      </c>
      <c r="BJ36" s="4">
        <v>1.5469999999999999</v>
      </c>
      <c r="BK36" s="4">
        <v>0.23799999999999999</v>
      </c>
      <c r="BL36" s="4">
        <v>1.786</v>
      </c>
      <c r="BM36" s="4">
        <v>6.1340000000000003</v>
      </c>
      <c r="BQ36" s="4">
        <v>118.402</v>
      </c>
      <c r="BR36" s="4">
        <v>0.25112299999999999</v>
      </c>
      <c r="BS36" s="4">
        <v>-5</v>
      </c>
      <c r="BT36" s="4">
        <v>8.1797999999999996E-2</v>
      </c>
      <c r="BU36" s="4">
        <v>6.1368210000000003</v>
      </c>
      <c r="BV36" s="4">
        <v>1.6523159999999999</v>
      </c>
      <c r="BW36" s="4">
        <f t="shared" si="9"/>
        <v>1.6213481082000001</v>
      </c>
      <c r="BY36" s="4">
        <f t="shared" si="10"/>
        <v>13286.069101215506</v>
      </c>
      <c r="BZ36" s="4">
        <f t="shared" si="11"/>
        <v>219.651582644505</v>
      </c>
      <c r="CA36" s="4">
        <f t="shared" si="12"/>
        <v>6.996828958119</v>
      </c>
      <c r="CB36" s="4">
        <f t="shared" si="13"/>
        <v>27.743082630318003</v>
      </c>
    </row>
    <row r="37" spans="1:80" x14ac:dyDescent="0.25">
      <c r="A37" s="2">
        <v>42068</v>
      </c>
      <c r="B37" s="3">
        <v>1.25E-3</v>
      </c>
      <c r="C37" s="4">
        <v>14.847</v>
      </c>
      <c r="D37" s="4">
        <v>0.45989999999999998</v>
      </c>
      <c r="E37" s="4">
        <v>4598.6146099999996</v>
      </c>
      <c r="F37" s="4">
        <v>61.7</v>
      </c>
      <c r="G37" s="4">
        <v>7</v>
      </c>
      <c r="H37" s="4">
        <v>813.8</v>
      </c>
      <c r="J37" s="4">
        <v>0.57999999999999996</v>
      </c>
      <c r="K37" s="4">
        <v>0.87060000000000004</v>
      </c>
      <c r="L37" s="4">
        <v>12.926299999999999</v>
      </c>
      <c r="M37" s="4">
        <v>0.40039999999999998</v>
      </c>
      <c r="N37" s="4">
        <v>53.716799999999999</v>
      </c>
      <c r="O37" s="4">
        <v>6.0945</v>
      </c>
      <c r="P37" s="4">
        <v>59.8</v>
      </c>
      <c r="Q37" s="4">
        <v>40.377699999999997</v>
      </c>
      <c r="R37" s="4">
        <v>4.5811000000000002</v>
      </c>
      <c r="S37" s="4">
        <v>45</v>
      </c>
      <c r="T37" s="4">
        <v>813.8125</v>
      </c>
      <c r="W37" s="4">
        <v>0</v>
      </c>
      <c r="X37" s="4">
        <v>0.50749999999999995</v>
      </c>
      <c r="Y37" s="4">
        <v>12.4</v>
      </c>
      <c r="Z37" s="4">
        <v>854</v>
      </c>
      <c r="AA37" s="4">
        <v>875</v>
      </c>
      <c r="AB37" s="4">
        <v>838</v>
      </c>
      <c r="AC37" s="4">
        <v>44</v>
      </c>
      <c r="AD37" s="4">
        <v>4.71</v>
      </c>
      <c r="AE37" s="4">
        <v>0.11</v>
      </c>
      <c r="AF37" s="4">
        <v>990</v>
      </c>
      <c r="AG37" s="4">
        <v>-12</v>
      </c>
      <c r="AH37" s="4">
        <v>5</v>
      </c>
      <c r="AI37" s="4">
        <v>29</v>
      </c>
      <c r="AJ37" s="4">
        <v>191</v>
      </c>
      <c r="AK37" s="4">
        <v>141</v>
      </c>
      <c r="AL37" s="4">
        <v>2.4</v>
      </c>
      <c r="AM37" s="4">
        <v>195</v>
      </c>
      <c r="AN37" s="4" t="s">
        <v>155</v>
      </c>
      <c r="AO37" s="4">
        <v>2</v>
      </c>
      <c r="AP37" s="5">
        <v>0.91793981481481479</v>
      </c>
      <c r="AQ37" s="4">
        <v>47.158619000000002</v>
      </c>
      <c r="AR37" s="4">
        <v>-88.485461000000001</v>
      </c>
      <c r="AS37" s="4">
        <v>310.3</v>
      </c>
      <c r="AT37" s="4">
        <v>33.1</v>
      </c>
      <c r="AU37" s="4">
        <v>12</v>
      </c>
      <c r="AV37" s="4">
        <v>10</v>
      </c>
      <c r="AW37" s="4" t="s">
        <v>212</v>
      </c>
      <c r="AX37" s="4">
        <v>1.1000000000000001</v>
      </c>
      <c r="AY37" s="4">
        <v>1.3565</v>
      </c>
      <c r="AZ37" s="4">
        <v>1.9</v>
      </c>
      <c r="BA37" s="4">
        <v>14.023</v>
      </c>
      <c r="BB37" s="4">
        <v>13.82</v>
      </c>
      <c r="BC37" s="4">
        <v>0.99</v>
      </c>
      <c r="BD37" s="4">
        <v>14.858000000000001</v>
      </c>
      <c r="BE37" s="4">
        <v>2923.5039999999999</v>
      </c>
      <c r="BF37" s="4">
        <v>57.633000000000003</v>
      </c>
      <c r="BG37" s="4">
        <v>1.272</v>
      </c>
      <c r="BH37" s="4">
        <v>0.14399999999999999</v>
      </c>
      <c r="BI37" s="4">
        <v>1.417</v>
      </c>
      <c r="BJ37" s="4">
        <v>0.95599999999999996</v>
      </c>
      <c r="BK37" s="4">
        <v>0.109</v>
      </c>
      <c r="BL37" s="4">
        <v>1.0649999999999999</v>
      </c>
      <c r="BM37" s="4">
        <v>6.0865999999999998</v>
      </c>
      <c r="BQ37" s="4">
        <v>83.459000000000003</v>
      </c>
      <c r="BR37" s="4">
        <v>0.26683800000000002</v>
      </c>
      <c r="BS37" s="4">
        <v>-5</v>
      </c>
      <c r="BT37" s="4">
        <v>8.0203999999999998E-2</v>
      </c>
      <c r="BU37" s="4">
        <v>6.5208539999999999</v>
      </c>
      <c r="BV37" s="4">
        <v>1.6201209999999999</v>
      </c>
      <c r="BW37" s="4">
        <f t="shared" si="9"/>
        <v>1.7228096267999999</v>
      </c>
      <c r="BY37" s="4">
        <f t="shared" si="10"/>
        <v>14049.978408530589</v>
      </c>
      <c r="BZ37" s="4">
        <f t="shared" si="11"/>
        <v>276.97667101493403</v>
      </c>
      <c r="CA37" s="4">
        <f t="shared" si="12"/>
        <v>4.5944111444879994</v>
      </c>
      <c r="CB37" s="4">
        <f t="shared" si="13"/>
        <v>29.251404677866798</v>
      </c>
    </row>
    <row r="38" spans="1:80" x14ac:dyDescent="0.25">
      <c r="A38" s="2">
        <v>42068</v>
      </c>
      <c r="B38" s="3">
        <v>1.261574074074074E-3</v>
      </c>
      <c r="C38" s="4">
        <v>14.723000000000001</v>
      </c>
      <c r="D38" s="4">
        <v>0.64629999999999999</v>
      </c>
      <c r="E38" s="4">
        <v>6462.5944579999996</v>
      </c>
      <c r="F38" s="4">
        <v>47.1</v>
      </c>
      <c r="G38" s="4">
        <v>6.7</v>
      </c>
      <c r="H38" s="4">
        <v>934.4</v>
      </c>
      <c r="J38" s="4">
        <v>0.4</v>
      </c>
      <c r="K38" s="4">
        <v>0.86990000000000001</v>
      </c>
      <c r="L38" s="4">
        <v>12.808299999999999</v>
      </c>
      <c r="M38" s="4">
        <v>0.56220000000000003</v>
      </c>
      <c r="N38" s="4">
        <v>41.001100000000001</v>
      </c>
      <c r="O38" s="4">
        <v>5.8292000000000002</v>
      </c>
      <c r="P38" s="4">
        <v>46.8</v>
      </c>
      <c r="Q38" s="4">
        <v>30.823799999999999</v>
      </c>
      <c r="R38" s="4">
        <v>4.3822000000000001</v>
      </c>
      <c r="S38" s="4">
        <v>35.200000000000003</v>
      </c>
      <c r="T38" s="4">
        <v>934.40899999999999</v>
      </c>
      <c r="W38" s="4">
        <v>0</v>
      </c>
      <c r="X38" s="4">
        <v>0.34799999999999998</v>
      </c>
      <c r="Y38" s="4">
        <v>12.5</v>
      </c>
      <c r="Z38" s="4">
        <v>854</v>
      </c>
      <c r="AA38" s="4">
        <v>875</v>
      </c>
      <c r="AB38" s="4">
        <v>838</v>
      </c>
      <c r="AC38" s="4">
        <v>44</v>
      </c>
      <c r="AD38" s="4">
        <v>4.75</v>
      </c>
      <c r="AE38" s="4">
        <v>0.11</v>
      </c>
      <c r="AF38" s="4">
        <v>990</v>
      </c>
      <c r="AG38" s="4">
        <v>-11.9</v>
      </c>
      <c r="AH38" s="4">
        <v>5.1020000000000003</v>
      </c>
      <c r="AI38" s="4">
        <v>29</v>
      </c>
      <c r="AJ38" s="4">
        <v>191</v>
      </c>
      <c r="AK38" s="4">
        <v>141</v>
      </c>
      <c r="AL38" s="4">
        <v>2.8</v>
      </c>
      <c r="AM38" s="4">
        <v>195</v>
      </c>
      <c r="AN38" s="4" t="s">
        <v>155</v>
      </c>
      <c r="AO38" s="4">
        <v>2</v>
      </c>
      <c r="AP38" s="5">
        <v>0.91796296296296298</v>
      </c>
      <c r="AQ38" s="4">
        <v>47.158566</v>
      </c>
      <c r="AR38" s="4">
        <v>-88.485224000000002</v>
      </c>
      <c r="AS38" s="4">
        <v>310.10000000000002</v>
      </c>
      <c r="AT38" s="4">
        <v>30.8</v>
      </c>
      <c r="AU38" s="4">
        <v>12</v>
      </c>
      <c r="AV38" s="4">
        <v>10</v>
      </c>
      <c r="AW38" s="4" t="s">
        <v>212</v>
      </c>
      <c r="AX38" s="4">
        <v>1.0435559999999999</v>
      </c>
      <c r="AY38" s="4">
        <v>1.4</v>
      </c>
      <c r="AZ38" s="4">
        <v>1.9</v>
      </c>
      <c r="BA38" s="4">
        <v>14.023</v>
      </c>
      <c r="BB38" s="4">
        <v>13.73</v>
      </c>
      <c r="BC38" s="4">
        <v>0.98</v>
      </c>
      <c r="BD38" s="4">
        <v>14.95</v>
      </c>
      <c r="BE38" s="4">
        <v>2884.7469999999998</v>
      </c>
      <c r="BF38" s="4">
        <v>80.591999999999999</v>
      </c>
      <c r="BG38" s="4">
        <v>0.96699999999999997</v>
      </c>
      <c r="BH38" s="4">
        <v>0.13700000000000001</v>
      </c>
      <c r="BI38" s="4">
        <v>1.105</v>
      </c>
      <c r="BJ38" s="4">
        <v>0.72699999999999998</v>
      </c>
      <c r="BK38" s="4">
        <v>0.10299999999999999</v>
      </c>
      <c r="BL38" s="4">
        <v>0.83</v>
      </c>
      <c r="BM38" s="4">
        <v>6.9593999999999996</v>
      </c>
      <c r="BQ38" s="4">
        <v>56.985999999999997</v>
      </c>
      <c r="BR38" s="4">
        <v>0.23644999999999999</v>
      </c>
      <c r="BS38" s="4">
        <v>-5</v>
      </c>
      <c r="BT38" s="4">
        <v>8.1897999999999999E-2</v>
      </c>
      <c r="BU38" s="4">
        <v>5.7782460000000002</v>
      </c>
      <c r="BV38" s="4">
        <v>1.6543399999999999</v>
      </c>
      <c r="BW38" s="4">
        <f t="shared" si="9"/>
        <v>1.5266125932000001</v>
      </c>
      <c r="BY38" s="4">
        <f t="shared" si="10"/>
        <v>12284.889248742595</v>
      </c>
      <c r="BZ38" s="4">
        <f t="shared" si="11"/>
        <v>343.20645600278397</v>
      </c>
      <c r="CA38" s="4">
        <f t="shared" si="12"/>
        <v>3.095978428554</v>
      </c>
      <c r="CB38" s="4">
        <f t="shared" si="13"/>
        <v>29.6370732815388</v>
      </c>
    </row>
    <row r="39" spans="1:80" x14ac:dyDescent="0.25">
      <c r="A39" s="2">
        <v>42068</v>
      </c>
      <c r="B39" s="3">
        <v>1.2731481481481483E-3</v>
      </c>
      <c r="C39" s="4">
        <v>14.587</v>
      </c>
      <c r="D39" s="4">
        <v>0.38440000000000002</v>
      </c>
      <c r="E39" s="4">
        <v>3844.221106</v>
      </c>
      <c r="F39" s="4">
        <v>34.1</v>
      </c>
      <c r="G39" s="4">
        <v>11.8</v>
      </c>
      <c r="H39" s="4">
        <v>683.1</v>
      </c>
      <c r="J39" s="4">
        <v>0.28000000000000003</v>
      </c>
      <c r="K39" s="4">
        <v>0.87350000000000005</v>
      </c>
      <c r="L39" s="4">
        <v>12.741899999999999</v>
      </c>
      <c r="M39" s="4">
        <v>0.33579999999999999</v>
      </c>
      <c r="N39" s="4">
        <v>29.804200000000002</v>
      </c>
      <c r="O39" s="4">
        <v>10.2806</v>
      </c>
      <c r="P39" s="4">
        <v>40.1</v>
      </c>
      <c r="Q39" s="4">
        <v>22.431100000000001</v>
      </c>
      <c r="R39" s="4">
        <v>7.7373000000000003</v>
      </c>
      <c r="S39" s="4">
        <v>30.2</v>
      </c>
      <c r="T39" s="4">
        <v>683.1173</v>
      </c>
      <c r="W39" s="4">
        <v>0</v>
      </c>
      <c r="X39" s="4">
        <v>0.24529999999999999</v>
      </c>
      <c r="Y39" s="4">
        <v>12.5</v>
      </c>
      <c r="Z39" s="4">
        <v>854</v>
      </c>
      <c r="AA39" s="4">
        <v>875</v>
      </c>
      <c r="AB39" s="4">
        <v>838</v>
      </c>
      <c r="AC39" s="4">
        <v>44</v>
      </c>
      <c r="AD39" s="4">
        <v>5.0599999999999996</v>
      </c>
      <c r="AE39" s="4">
        <v>0.12</v>
      </c>
      <c r="AF39" s="4">
        <v>990</v>
      </c>
      <c r="AG39" s="4">
        <v>-11.1</v>
      </c>
      <c r="AH39" s="4">
        <v>6</v>
      </c>
      <c r="AI39" s="4">
        <v>29</v>
      </c>
      <c r="AJ39" s="4">
        <v>191</v>
      </c>
      <c r="AK39" s="4">
        <v>140.9</v>
      </c>
      <c r="AL39" s="4">
        <v>2.8</v>
      </c>
      <c r="AM39" s="4">
        <v>195</v>
      </c>
      <c r="AN39" s="4" t="s">
        <v>155</v>
      </c>
      <c r="AO39" s="4">
        <v>2</v>
      </c>
      <c r="AP39" s="5">
        <v>0.91797453703703702</v>
      </c>
      <c r="AQ39" s="4">
        <v>47.158546999999999</v>
      </c>
      <c r="AR39" s="4">
        <v>-88.485069999999993</v>
      </c>
      <c r="AS39" s="4">
        <v>310</v>
      </c>
      <c r="AT39" s="4">
        <v>28.6</v>
      </c>
      <c r="AU39" s="4">
        <v>12</v>
      </c>
      <c r="AV39" s="4">
        <v>10</v>
      </c>
      <c r="AW39" s="4" t="s">
        <v>212</v>
      </c>
      <c r="AX39" s="4">
        <v>1.0564560000000001</v>
      </c>
      <c r="AY39" s="4">
        <v>1.4</v>
      </c>
      <c r="AZ39" s="4">
        <v>1.9</v>
      </c>
      <c r="BA39" s="4">
        <v>14.023</v>
      </c>
      <c r="BB39" s="4">
        <v>14.13</v>
      </c>
      <c r="BC39" s="4">
        <v>1.01</v>
      </c>
      <c r="BD39" s="4">
        <v>14.481999999999999</v>
      </c>
      <c r="BE39" s="4">
        <v>2939.4209999999998</v>
      </c>
      <c r="BF39" s="4">
        <v>49.302999999999997</v>
      </c>
      <c r="BG39" s="4">
        <v>0.72</v>
      </c>
      <c r="BH39" s="4">
        <v>0.248</v>
      </c>
      <c r="BI39" s="4">
        <v>0.96799999999999997</v>
      </c>
      <c r="BJ39" s="4">
        <v>0.54200000000000004</v>
      </c>
      <c r="BK39" s="4">
        <v>0.187</v>
      </c>
      <c r="BL39" s="4">
        <v>0.72899999999999998</v>
      </c>
      <c r="BM39" s="4">
        <v>5.2112999999999996</v>
      </c>
      <c r="BQ39" s="4">
        <v>41.145000000000003</v>
      </c>
      <c r="BR39" s="4">
        <v>0.216754</v>
      </c>
      <c r="BS39" s="4">
        <v>-5</v>
      </c>
      <c r="BT39" s="4">
        <v>8.1000000000000003E-2</v>
      </c>
      <c r="BU39" s="4">
        <v>5.296926</v>
      </c>
      <c r="BV39" s="4">
        <v>1.6362000000000001</v>
      </c>
      <c r="BW39" s="4">
        <f t="shared" si="9"/>
        <v>1.3994478492</v>
      </c>
      <c r="BY39" s="4">
        <f t="shared" si="10"/>
        <v>11475.012998126502</v>
      </c>
      <c r="BZ39" s="4">
        <f t="shared" si="11"/>
        <v>192.47075047998601</v>
      </c>
      <c r="CA39" s="4">
        <f t="shared" si="12"/>
        <v>2.1158782784039998</v>
      </c>
      <c r="CB39" s="4">
        <f t="shared" si="13"/>
        <v>20.344052531820598</v>
      </c>
    </row>
    <row r="40" spans="1:80" x14ac:dyDescent="0.25">
      <c r="A40" s="2">
        <v>42068</v>
      </c>
      <c r="B40" s="3">
        <v>1.2847222222222223E-3</v>
      </c>
      <c r="C40" s="4">
        <v>14.53</v>
      </c>
      <c r="D40" s="4">
        <v>0.16919999999999999</v>
      </c>
      <c r="E40" s="4">
        <v>1691.5151519999999</v>
      </c>
      <c r="F40" s="4">
        <v>27.7</v>
      </c>
      <c r="G40" s="4">
        <v>25.8</v>
      </c>
      <c r="H40" s="4">
        <v>576.70000000000005</v>
      </c>
      <c r="J40" s="4">
        <v>0.2</v>
      </c>
      <c r="K40" s="4">
        <v>0.87590000000000001</v>
      </c>
      <c r="L40" s="4">
        <v>12.7264</v>
      </c>
      <c r="M40" s="4">
        <v>0.1482</v>
      </c>
      <c r="N40" s="4">
        <v>24.266999999999999</v>
      </c>
      <c r="O40" s="4">
        <v>22.597100000000001</v>
      </c>
      <c r="P40" s="4">
        <v>46.9</v>
      </c>
      <c r="Q40" s="4">
        <v>18.241599999999998</v>
      </c>
      <c r="R40" s="4">
        <v>16.9864</v>
      </c>
      <c r="S40" s="4">
        <v>35.200000000000003</v>
      </c>
      <c r="T40" s="4">
        <v>576.68600000000004</v>
      </c>
      <c r="W40" s="4">
        <v>0</v>
      </c>
      <c r="X40" s="4">
        <v>0.17519999999999999</v>
      </c>
      <c r="Y40" s="4">
        <v>12.5</v>
      </c>
      <c r="Z40" s="4">
        <v>854</v>
      </c>
      <c r="AA40" s="4">
        <v>874</v>
      </c>
      <c r="AB40" s="4">
        <v>837</v>
      </c>
      <c r="AC40" s="4">
        <v>44.1</v>
      </c>
      <c r="AD40" s="4">
        <v>4.72</v>
      </c>
      <c r="AE40" s="4">
        <v>0.11</v>
      </c>
      <c r="AF40" s="4">
        <v>990</v>
      </c>
      <c r="AG40" s="4">
        <v>-12</v>
      </c>
      <c r="AH40" s="4">
        <v>5.8979999999999997</v>
      </c>
      <c r="AI40" s="4">
        <v>29</v>
      </c>
      <c r="AJ40" s="4">
        <v>191</v>
      </c>
      <c r="AK40" s="4">
        <v>140</v>
      </c>
      <c r="AL40" s="4">
        <v>2.7</v>
      </c>
      <c r="AM40" s="4">
        <v>195</v>
      </c>
      <c r="AN40" s="4" t="s">
        <v>155</v>
      </c>
      <c r="AO40" s="4">
        <v>2</v>
      </c>
      <c r="AP40" s="5">
        <v>0.91798611111111106</v>
      </c>
      <c r="AQ40" s="4">
        <v>47.158537000000003</v>
      </c>
      <c r="AR40" s="4">
        <v>-88.484921999999997</v>
      </c>
      <c r="AS40" s="4">
        <v>309.8</v>
      </c>
      <c r="AT40" s="4">
        <v>26.8</v>
      </c>
      <c r="AU40" s="4">
        <v>12</v>
      </c>
      <c r="AV40" s="4">
        <v>10</v>
      </c>
      <c r="AW40" s="4" t="s">
        <v>212</v>
      </c>
      <c r="AX40" s="4">
        <v>1.1000000000000001</v>
      </c>
      <c r="AY40" s="4">
        <v>1.4</v>
      </c>
      <c r="AZ40" s="4">
        <v>1.9564999999999999</v>
      </c>
      <c r="BA40" s="4">
        <v>14.023</v>
      </c>
      <c r="BB40" s="4">
        <v>14.41</v>
      </c>
      <c r="BC40" s="4">
        <v>1.03</v>
      </c>
      <c r="BD40" s="4">
        <v>14.173999999999999</v>
      </c>
      <c r="BE40" s="4">
        <v>2984.5369999999998</v>
      </c>
      <c r="BF40" s="4">
        <v>22.114000000000001</v>
      </c>
      <c r="BG40" s="4">
        <v>0.59599999999999997</v>
      </c>
      <c r="BH40" s="4">
        <v>0.55500000000000005</v>
      </c>
      <c r="BI40" s="4">
        <v>1.151</v>
      </c>
      <c r="BJ40" s="4">
        <v>0.44800000000000001</v>
      </c>
      <c r="BK40" s="4">
        <v>0.41699999999999998</v>
      </c>
      <c r="BL40" s="4">
        <v>0.86499999999999999</v>
      </c>
      <c r="BM40" s="4">
        <v>4.4722999999999997</v>
      </c>
      <c r="BQ40" s="4">
        <v>29.87</v>
      </c>
      <c r="BR40" s="4">
        <v>0.23926600000000001</v>
      </c>
      <c r="BS40" s="4">
        <v>-5</v>
      </c>
      <c r="BT40" s="4">
        <v>8.1101999999999994E-2</v>
      </c>
      <c r="BU40" s="4">
        <v>5.8470620000000002</v>
      </c>
      <c r="BV40" s="4">
        <v>1.63826</v>
      </c>
      <c r="BW40" s="4">
        <f t="shared" si="9"/>
        <v>1.5447937804</v>
      </c>
      <c r="BY40" s="4">
        <f t="shared" si="10"/>
        <v>12861.219612776678</v>
      </c>
      <c r="BZ40" s="4">
        <f t="shared" si="11"/>
        <v>95.295521723116011</v>
      </c>
      <c r="CA40" s="4">
        <f t="shared" si="12"/>
        <v>1.9305595429119999</v>
      </c>
      <c r="CB40" s="4">
        <f t="shared" si="13"/>
        <v>19.2724139369762</v>
      </c>
    </row>
    <row r="41" spans="1:80" x14ac:dyDescent="0.25">
      <c r="A41" s="2">
        <v>42068</v>
      </c>
      <c r="B41" s="3">
        <v>1.2962962962962963E-3</v>
      </c>
      <c r="C41" s="4">
        <v>14.808999999999999</v>
      </c>
      <c r="D41" s="4">
        <v>0.1623</v>
      </c>
      <c r="E41" s="4">
        <v>1623.387622</v>
      </c>
      <c r="F41" s="4">
        <v>22</v>
      </c>
      <c r="G41" s="4">
        <v>16.5</v>
      </c>
      <c r="H41" s="4">
        <v>419.2</v>
      </c>
      <c r="J41" s="4">
        <v>0.1</v>
      </c>
      <c r="K41" s="4">
        <v>0.87390000000000001</v>
      </c>
      <c r="L41" s="4">
        <v>12.941700000000001</v>
      </c>
      <c r="M41" s="4">
        <v>0.1419</v>
      </c>
      <c r="N41" s="4">
        <v>19.231200000000001</v>
      </c>
      <c r="O41" s="4">
        <v>14.381</v>
      </c>
      <c r="P41" s="4">
        <v>33.6</v>
      </c>
      <c r="Q41" s="4">
        <v>14.4611</v>
      </c>
      <c r="R41" s="4">
        <v>10.8139</v>
      </c>
      <c r="S41" s="4">
        <v>25.3</v>
      </c>
      <c r="T41" s="4">
        <v>419.17059999999998</v>
      </c>
      <c r="W41" s="4">
        <v>0</v>
      </c>
      <c r="X41" s="4">
        <v>8.7400000000000005E-2</v>
      </c>
      <c r="Y41" s="4">
        <v>12.5</v>
      </c>
      <c r="Z41" s="4">
        <v>854</v>
      </c>
      <c r="AA41" s="4">
        <v>874</v>
      </c>
      <c r="AB41" s="4">
        <v>837</v>
      </c>
      <c r="AC41" s="4">
        <v>45</v>
      </c>
      <c r="AD41" s="4">
        <v>4.82</v>
      </c>
      <c r="AE41" s="4">
        <v>0.11</v>
      </c>
      <c r="AF41" s="4">
        <v>990</v>
      </c>
      <c r="AG41" s="4">
        <v>-12</v>
      </c>
      <c r="AH41" s="4">
        <v>5</v>
      </c>
      <c r="AI41" s="4">
        <v>29</v>
      </c>
      <c r="AJ41" s="4">
        <v>191</v>
      </c>
      <c r="AK41" s="4">
        <v>140</v>
      </c>
      <c r="AL41" s="4">
        <v>2.6</v>
      </c>
      <c r="AM41" s="4">
        <v>195</v>
      </c>
      <c r="AN41" s="4" t="s">
        <v>155</v>
      </c>
      <c r="AO41" s="4">
        <v>2</v>
      </c>
      <c r="AP41" s="5">
        <v>0.91799768518518521</v>
      </c>
      <c r="AQ41" s="4">
        <v>47.158541</v>
      </c>
      <c r="AR41" s="4">
        <v>-88.484780000000001</v>
      </c>
      <c r="AS41" s="4">
        <v>309.60000000000002</v>
      </c>
      <c r="AT41" s="4">
        <v>25.3</v>
      </c>
      <c r="AU41" s="4">
        <v>12</v>
      </c>
      <c r="AV41" s="4">
        <v>10</v>
      </c>
      <c r="AW41" s="4" t="s">
        <v>212</v>
      </c>
      <c r="AX41" s="4">
        <v>1.1000000000000001</v>
      </c>
      <c r="AY41" s="4">
        <v>1.4</v>
      </c>
      <c r="AZ41" s="4">
        <v>2</v>
      </c>
      <c r="BA41" s="4">
        <v>14.023</v>
      </c>
      <c r="BB41" s="4">
        <v>14.18</v>
      </c>
      <c r="BC41" s="4">
        <v>1.01</v>
      </c>
      <c r="BD41" s="4">
        <v>14.432</v>
      </c>
      <c r="BE41" s="4">
        <v>2990.2040000000002</v>
      </c>
      <c r="BF41" s="4">
        <v>20.861999999999998</v>
      </c>
      <c r="BG41" s="4">
        <v>0.46500000000000002</v>
      </c>
      <c r="BH41" s="4">
        <v>0.34799999999999998</v>
      </c>
      <c r="BI41" s="4">
        <v>0.81299999999999994</v>
      </c>
      <c r="BJ41" s="4">
        <v>0.35</v>
      </c>
      <c r="BK41" s="4">
        <v>0.26200000000000001</v>
      </c>
      <c r="BL41" s="4">
        <v>0.61199999999999999</v>
      </c>
      <c r="BM41" s="4">
        <v>3.2027000000000001</v>
      </c>
      <c r="BQ41" s="4">
        <v>14.680999999999999</v>
      </c>
      <c r="BR41" s="4">
        <v>0.22450999999999999</v>
      </c>
      <c r="BS41" s="4">
        <v>-5</v>
      </c>
      <c r="BT41" s="4">
        <v>8.1388000000000002E-2</v>
      </c>
      <c r="BU41" s="4">
        <v>5.4864629999999996</v>
      </c>
      <c r="BV41" s="4">
        <v>1.6440380000000001</v>
      </c>
      <c r="BW41" s="4">
        <f t="shared" si="9"/>
        <v>1.4495235245999998</v>
      </c>
      <c r="BY41" s="4">
        <f t="shared" si="10"/>
        <v>12090.959339429122</v>
      </c>
      <c r="BZ41" s="4">
        <f t="shared" si="11"/>
        <v>84.355981645121986</v>
      </c>
      <c r="CA41" s="4">
        <f t="shared" si="12"/>
        <v>1.4152331308499999</v>
      </c>
      <c r="CB41" s="4">
        <f t="shared" si="13"/>
        <v>12.9501918519237</v>
      </c>
    </row>
    <row r="42" spans="1:80" x14ac:dyDescent="0.25">
      <c r="A42" s="2">
        <v>42068</v>
      </c>
      <c r="B42" s="3">
        <v>1.3078703703703705E-3</v>
      </c>
      <c r="C42" s="4">
        <v>14.801</v>
      </c>
      <c r="D42" s="4">
        <v>0.37069999999999997</v>
      </c>
      <c r="E42" s="4">
        <v>3706.6638870000002</v>
      </c>
      <c r="F42" s="4">
        <v>20.9</v>
      </c>
      <c r="G42" s="4">
        <v>12.9</v>
      </c>
      <c r="H42" s="4">
        <v>580.5</v>
      </c>
      <c r="J42" s="4">
        <v>0.1</v>
      </c>
      <c r="K42" s="4">
        <v>0.87190000000000001</v>
      </c>
      <c r="L42" s="4">
        <v>12.905200000000001</v>
      </c>
      <c r="M42" s="4">
        <v>0.32319999999999999</v>
      </c>
      <c r="N42" s="4">
        <v>18.223199999999999</v>
      </c>
      <c r="O42" s="4">
        <v>11.2478</v>
      </c>
      <c r="P42" s="4">
        <v>29.5</v>
      </c>
      <c r="Q42" s="4">
        <v>13.705</v>
      </c>
      <c r="R42" s="4">
        <v>8.4590999999999994</v>
      </c>
      <c r="S42" s="4">
        <v>22.2</v>
      </c>
      <c r="T42" s="4">
        <v>580.5104</v>
      </c>
      <c r="W42" s="4">
        <v>0</v>
      </c>
      <c r="X42" s="4">
        <v>8.72E-2</v>
      </c>
      <c r="Y42" s="4">
        <v>12.3</v>
      </c>
      <c r="Z42" s="4">
        <v>856</v>
      </c>
      <c r="AA42" s="4">
        <v>878</v>
      </c>
      <c r="AB42" s="4">
        <v>838</v>
      </c>
      <c r="AC42" s="4">
        <v>45</v>
      </c>
      <c r="AD42" s="4">
        <v>4.8600000000000003</v>
      </c>
      <c r="AE42" s="4">
        <v>0.11</v>
      </c>
      <c r="AF42" s="4">
        <v>990</v>
      </c>
      <c r="AG42" s="4">
        <v>-11.9</v>
      </c>
      <c r="AH42" s="4">
        <v>5</v>
      </c>
      <c r="AI42" s="4">
        <v>29</v>
      </c>
      <c r="AJ42" s="4">
        <v>191</v>
      </c>
      <c r="AK42" s="4">
        <v>140</v>
      </c>
      <c r="AL42" s="4">
        <v>2.2999999999999998</v>
      </c>
      <c r="AM42" s="4">
        <v>195</v>
      </c>
      <c r="AN42" s="4" t="s">
        <v>155</v>
      </c>
      <c r="AO42" s="4">
        <v>2</v>
      </c>
      <c r="AP42" s="5">
        <v>0.91800925925925936</v>
      </c>
      <c r="AQ42" s="4">
        <v>47.158555</v>
      </c>
      <c r="AR42" s="4">
        <v>-88.484649000000005</v>
      </c>
      <c r="AS42" s="4">
        <v>309.5</v>
      </c>
      <c r="AT42" s="4">
        <v>23.7</v>
      </c>
      <c r="AU42" s="4">
        <v>12</v>
      </c>
      <c r="AV42" s="4">
        <v>10</v>
      </c>
      <c r="AW42" s="4" t="s">
        <v>212</v>
      </c>
      <c r="AX42" s="4">
        <v>1.1565000000000001</v>
      </c>
      <c r="AY42" s="4">
        <v>1.1739999999999999</v>
      </c>
      <c r="AZ42" s="4">
        <v>2.0565000000000002</v>
      </c>
      <c r="BA42" s="4">
        <v>14.023</v>
      </c>
      <c r="BB42" s="4">
        <v>13.97</v>
      </c>
      <c r="BC42" s="4">
        <v>1</v>
      </c>
      <c r="BD42" s="4">
        <v>14.689</v>
      </c>
      <c r="BE42" s="4">
        <v>2945.5309999999999</v>
      </c>
      <c r="BF42" s="4">
        <v>46.95</v>
      </c>
      <c r="BG42" s="4">
        <v>0.436</v>
      </c>
      <c r="BH42" s="4">
        <v>0.26900000000000002</v>
      </c>
      <c r="BI42" s="4">
        <v>0.70399999999999996</v>
      </c>
      <c r="BJ42" s="4">
        <v>0.32800000000000001</v>
      </c>
      <c r="BK42" s="4">
        <v>0.20200000000000001</v>
      </c>
      <c r="BL42" s="4">
        <v>0.53</v>
      </c>
      <c r="BM42" s="4">
        <v>4.3815999999999997</v>
      </c>
      <c r="BQ42" s="4">
        <v>14.47</v>
      </c>
      <c r="BR42" s="4">
        <v>0.22920399999999999</v>
      </c>
      <c r="BS42" s="4">
        <v>-5</v>
      </c>
      <c r="BT42" s="4">
        <v>7.5999999999999998E-2</v>
      </c>
      <c r="BU42" s="4">
        <v>5.6011730000000002</v>
      </c>
      <c r="BV42" s="4">
        <v>1.5351999999999999</v>
      </c>
      <c r="BW42" s="4">
        <f t="shared" si="9"/>
        <v>1.4798299066</v>
      </c>
      <c r="BY42" s="4">
        <f t="shared" si="10"/>
        <v>12159.341957695031</v>
      </c>
      <c r="BZ42" s="4">
        <f t="shared" si="11"/>
        <v>193.81262832195</v>
      </c>
      <c r="CA42" s="4">
        <f t="shared" si="12"/>
        <v>1.3540051563280002</v>
      </c>
      <c r="CB42" s="4">
        <f t="shared" si="13"/>
        <v>18.087527417581597</v>
      </c>
    </row>
    <row r="43" spans="1:80" x14ac:dyDescent="0.25">
      <c r="A43" s="2">
        <v>42068</v>
      </c>
      <c r="B43" s="3">
        <v>1.3194444444444443E-3</v>
      </c>
      <c r="C43" s="4">
        <v>14.603</v>
      </c>
      <c r="D43" s="4">
        <v>0.70550000000000002</v>
      </c>
      <c r="E43" s="4">
        <v>7054.7044130000004</v>
      </c>
      <c r="F43" s="4">
        <v>19.399999999999999</v>
      </c>
      <c r="G43" s="4">
        <v>7.1</v>
      </c>
      <c r="H43" s="4">
        <v>735.9</v>
      </c>
      <c r="J43" s="4">
        <v>0.1</v>
      </c>
      <c r="K43" s="4">
        <v>0.87039999999999995</v>
      </c>
      <c r="L43" s="4">
        <v>12.7102</v>
      </c>
      <c r="M43" s="4">
        <v>0.61399999999999999</v>
      </c>
      <c r="N43" s="4">
        <v>16.8858</v>
      </c>
      <c r="O43" s="4">
        <v>6.1985000000000001</v>
      </c>
      <c r="P43" s="4">
        <v>23.1</v>
      </c>
      <c r="Q43" s="4">
        <v>12.7156</v>
      </c>
      <c r="R43" s="4">
        <v>4.6677</v>
      </c>
      <c r="S43" s="4">
        <v>17.399999999999999</v>
      </c>
      <c r="T43" s="4">
        <v>735.92110000000002</v>
      </c>
      <c r="W43" s="4">
        <v>0</v>
      </c>
      <c r="X43" s="4">
        <v>8.6999999999999994E-2</v>
      </c>
      <c r="Y43" s="4">
        <v>12.2</v>
      </c>
      <c r="Z43" s="4">
        <v>857</v>
      </c>
      <c r="AA43" s="4">
        <v>879</v>
      </c>
      <c r="AB43" s="4">
        <v>838</v>
      </c>
      <c r="AC43" s="4">
        <v>45</v>
      </c>
      <c r="AD43" s="4">
        <v>5.22</v>
      </c>
      <c r="AE43" s="4">
        <v>0.12</v>
      </c>
      <c r="AF43" s="4">
        <v>990</v>
      </c>
      <c r="AG43" s="4">
        <v>-11</v>
      </c>
      <c r="AH43" s="4">
        <v>5</v>
      </c>
      <c r="AI43" s="4">
        <v>29</v>
      </c>
      <c r="AJ43" s="4">
        <v>191</v>
      </c>
      <c r="AK43" s="4">
        <v>140</v>
      </c>
      <c r="AL43" s="4">
        <v>2.2999999999999998</v>
      </c>
      <c r="AM43" s="4">
        <v>195</v>
      </c>
      <c r="AN43" s="4" t="s">
        <v>155</v>
      </c>
      <c r="AO43" s="4">
        <v>2</v>
      </c>
      <c r="AP43" s="5">
        <v>0.91802083333333329</v>
      </c>
      <c r="AQ43" s="4">
        <v>47.158577000000001</v>
      </c>
      <c r="AR43" s="4">
        <v>-88.484530000000007</v>
      </c>
      <c r="AS43" s="4">
        <v>309.5</v>
      </c>
      <c r="AT43" s="4">
        <v>22.2</v>
      </c>
      <c r="AU43" s="4">
        <v>12</v>
      </c>
      <c r="AV43" s="4">
        <v>10</v>
      </c>
      <c r="AW43" s="4" t="s">
        <v>212</v>
      </c>
      <c r="AX43" s="4">
        <v>1.2</v>
      </c>
      <c r="AY43" s="4">
        <v>1</v>
      </c>
      <c r="AZ43" s="4">
        <v>2.1</v>
      </c>
      <c r="BA43" s="4">
        <v>14.023</v>
      </c>
      <c r="BB43" s="4">
        <v>13.79</v>
      </c>
      <c r="BC43" s="4">
        <v>0.98</v>
      </c>
      <c r="BD43" s="4">
        <v>14.893000000000001</v>
      </c>
      <c r="BE43" s="4">
        <v>2876.8220000000001</v>
      </c>
      <c r="BF43" s="4">
        <v>88.454999999999998</v>
      </c>
      <c r="BG43" s="4">
        <v>0.4</v>
      </c>
      <c r="BH43" s="4">
        <v>0.14699999999999999</v>
      </c>
      <c r="BI43" s="4">
        <v>0.54700000000000004</v>
      </c>
      <c r="BJ43" s="4">
        <v>0.30099999999999999</v>
      </c>
      <c r="BK43" s="4">
        <v>0.111</v>
      </c>
      <c r="BL43" s="4">
        <v>0.41199999999999998</v>
      </c>
      <c r="BM43" s="4">
        <v>5.5082000000000004</v>
      </c>
      <c r="BQ43" s="4">
        <v>14.324</v>
      </c>
      <c r="BR43" s="4">
        <v>0.23150999999999999</v>
      </c>
      <c r="BS43" s="4">
        <v>-5</v>
      </c>
      <c r="BT43" s="4">
        <v>7.5796000000000002E-2</v>
      </c>
      <c r="BU43" s="4">
        <v>5.6575249999999997</v>
      </c>
      <c r="BV43" s="4">
        <v>1.5310790000000001</v>
      </c>
      <c r="BW43" s="4">
        <f t="shared" si="9"/>
        <v>1.4947181049999998</v>
      </c>
      <c r="BY43" s="4">
        <f t="shared" si="10"/>
        <v>11995.185288150349</v>
      </c>
      <c r="BZ43" s="4">
        <f t="shared" si="11"/>
        <v>368.82160754587494</v>
      </c>
      <c r="CA43" s="4">
        <f t="shared" si="12"/>
        <v>1.2550483734249998</v>
      </c>
      <c r="CB43" s="4">
        <f t="shared" si="13"/>
        <v>22.966968274084998</v>
      </c>
    </row>
    <row r="44" spans="1:80" x14ac:dyDescent="0.25">
      <c r="A44" s="2">
        <v>42068</v>
      </c>
      <c r="B44" s="3">
        <v>1.3310185185185185E-3</v>
      </c>
      <c r="C44" s="4">
        <v>14.53</v>
      </c>
      <c r="D44" s="4">
        <v>0.74129999999999996</v>
      </c>
      <c r="E44" s="4">
        <v>7412.7393840000004</v>
      </c>
      <c r="F44" s="4">
        <v>19.399999999999999</v>
      </c>
      <c r="G44" s="4">
        <v>7</v>
      </c>
      <c r="H44" s="4">
        <v>705</v>
      </c>
      <c r="J44" s="4">
        <v>0.1</v>
      </c>
      <c r="K44" s="4">
        <v>0.87060000000000004</v>
      </c>
      <c r="L44" s="4">
        <v>12.6494</v>
      </c>
      <c r="M44" s="4">
        <v>0.64529999999999998</v>
      </c>
      <c r="N44" s="4">
        <v>16.889099999999999</v>
      </c>
      <c r="O44" s="4">
        <v>6.0940000000000003</v>
      </c>
      <c r="P44" s="4">
        <v>23</v>
      </c>
      <c r="Q44" s="4">
        <v>12.716100000000001</v>
      </c>
      <c r="R44" s="4">
        <v>4.5883000000000003</v>
      </c>
      <c r="S44" s="4">
        <v>17.3</v>
      </c>
      <c r="T44" s="4">
        <v>704.99109999999996</v>
      </c>
      <c r="W44" s="4">
        <v>0</v>
      </c>
      <c r="X44" s="4">
        <v>8.7099999999999997E-2</v>
      </c>
      <c r="Y44" s="4">
        <v>12.2</v>
      </c>
      <c r="Z44" s="4">
        <v>858</v>
      </c>
      <c r="AA44" s="4">
        <v>878</v>
      </c>
      <c r="AB44" s="4">
        <v>838</v>
      </c>
      <c r="AC44" s="4">
        <v>45</v>
      </c>
      <c r="AD44" s="4">
        <v>5.18</v>
      </c>
      <c r="AE44" s="4">
        <v>0.12</v>
      </c>
      <c r="AF44" s="4">
        <v>990</v>
      </c>
      <c r="AG44" s="4">
        <v>-11.1</v>
      </c>
      <c r="AH44" s="4">
        <v>5</v>
      </c>
      <c r="AI44" s="4">
        <v>29</v>
      </c>
      <c r="AJ44" s="4">
        <v>190.9</v>
      </c>
      <c r="AK44" s="4">
        <v>139.9</v>
      </c>
      <c r="AL44" s="4">
        <v>2</v>
      </c>
      <c r="AM44" s="4">
        <v>195</v>
      </c>
      <c r="AN44" s="4" t="s">
        <v>155</v>
      </c>
      <c r="AO44" s="4">
        <v>2</v>
      </c>
      <c r="AP44" s="5">
        <v>0.91803240740740744</v>
      </c>
      <c r="AQ44" s="4">
        <v>47.158611000000001</v>
      </c>
      <c r="AR44" s="4">
        <v>-88.484419000000003</v>
      </c>
      <c r="AS44" s="4">
        <v>309.39999999999998</v>
      </c>
      <c r="AT44" s="4">
        <v>21.4</v>
      </c>
      <c r="AU44" s="4">
        <v>12</v>
      </c>
      <c r="AV44" s="4">
        <v>10</v>
      </c>
      <c r="AW44" s="4" t="s">
        <v>212</v>
      </c>
      <c r="AX44" s="4">
        <v>1.2</v>
      </c>
      <c r="AY44" s="4">
        <v>1</v>
      </c>
      <c r="AZ44" s="4">
        <v>2.1</v>
      </c>
      <c r="BA44" s="4">
        <v>14.023</v>
      </c>
      <c r="BB44" s="4">
        <v>13.82</v>
      </c>
      <c r="BC44" s="4">
        <v>0.99</v>
      </c>
      <c r="BD44" s="4">
        <v>14.867000000000001</v>
      </c>
      <c r="BE44" s="4">
        <v>2870.0610000000001</v>
      </c>
      <c r="BF44" s="4">
        <v>93.192999999999998</v>
      </c>
      <c r="BG44" s="4">
        <v>0.40100000000000002</v>
      </c>
      <c r="BH44" s="4">
        <v>0.14499999999999999</v>
      </c>
      <c r="BI44" s="4">
        <v>0.54600000000000004</v>
      </c>
      <c r="BJ44" s="4">
        <v>0.30199999999999999</v>
      </c>
      <c r="BK44" s="4">
        <v>0.109</v>
      </c>
      <c r="BL44" s="4">
        <v>0.41099999999999998</v>
      </c>
      <c r="BM44" s="4">
        <v>5.2896000000000001</v>
      </c>
      <c r="BQ44" s="4">
        <v>14.362</v>
      </c>
      <c r="BR44" s="4">
        <v>0.23722399999999999</v>
      </c>
      <c r="BS44" s="4">
        <v>-5</v>
      </c>
      <c r="BT44" s="4">
        <v>7.3693999999999996E-2</v>
      </c>
      <c r="BU44" s="4">
        <v>5.797161</v>
      </c>
      <c r="BV44" s="4">
        <v>1.4886189999999999</v>
      </c>
      <c r="BW44" s="4">
        <f t="shared" si="9"/>
        <v>1.5316099362</v>
      </c>
      <c r="BY44" s="4">
        <f t="shared" si="10"/>
        <v>12262.357598557079</v>
      </c>
      <c r="BZ44" s="4">
        <f t="shared" si="11"/>
        <v>398.16780607880099</v>
      </c>
      <c r="CA44" s="4">
        <f t="shared" si="12"/>
        <v>1.290297312414</v>
      </c>
      <c r="CB44" s="4">
        <f t="shared" si="13"/>
        <v>22.599856502467201</v>
      </c>
    </row>
    <row r="45" spans="1:80" x14ac:dyDescent="0.25">
      <c r="A45" s="2">
        <v>42068</v>
      </c>
      <c r="B45" s="3">
        <v>1.3425925925925925E-3</v>
      </c>
      <c r="C45" s="4">
        <v>14.566000000000001</v>
      </c>
      <c r="D45" s="4">
        <v>0.41920000000000002</v>
      </c>
      <c r="E45" s="4">
        <v>4192.1489000000001</v>
      </c>
      <c r="F45" s="4">
        <v>19.399999999999999</v>
      </c>
      <c r="G45" s="4">
        <v>6.8</v>
      </c>
      <c r="H45" s="4">
        <v>552.4</v>
      </c>
      <c r="J45" s="4">
        <v>0.1</v>
      </c>
      <c r="K45" s="4">
        <v>0.87319999999999998</v>
      </c>
      <c r="L45" s="4">
        <v>12.719799999999999</v>
      </c>
      <c r="M45" s="4">
        <v>0.36609999999999998</v>
      </c>
      <c r="N45" s="4">
        <v>16.9407</v>
      </c>
      <c r="O45" s="4">
        <v>5.9379999999999997</v>
      </c>
      <c r="P45" s="4">
        <v>22.9</v>
      </c>
      <c r="Q45" s="4">
        <v>12.7387</v>
      </c>
      <c r="R45" s="4">
        <v>4.4650999999999996</v>
      </c>
      <c r="S45" s="4">
        <v>17.2</v>
      </c>
      <c r="T45" s="4">
        <v>552.37189999999998</v>
      </c>
      <c r="W45" s="4">
        <v>0</v>
      </c>
      <c r="X45" s="4">
        <v>8.7300000000000003E-2</v>
      </c>
      <c r="Y45" s="4">
        <v>12.1</v>
      </c>
      <c r="Z45" s="4">
        <v>859</v>
      </c>
      <c r="AA45" s="4">
        <v>879</v>
      </c>
      <c r="AB45" s="4">
        <v>839</v>
      </c>
      <c r="AC45" s="4">
        <v>45</v>
      </c>
      <c r="AD45" s="4">
        <v>4.82</v>
      </c>
      <c r="AE45" s="4">
        <v>0.11</v>
      </c>
      <c r="AF45" s="4">
        <v>990</v>
      </c>
      <c r="AG45" s="4">
        <v>-12</v>
      </c>
      <c r="AH45" s="4">
        <v>5</v>
      </c>
      <c r="AI45" s="4">
        <v>29</v>
      </c>
      <c r="AJ45" s="4">
        <v>190</v>
      </c>
      <c r="AK45" s="4">
        <v>139</v>
      </c>
      <c r="AL45" s="4">
        <v>2</v>
      </c>
      <c r="AM45" s="4">
        <v>195</v>
      </c>
      <c r="AN45" s="4" t="s">
        <v>155</v>
      </c>
      <c r="AO45" s="4">
        <v>2</v>
      </c>
      <c r="AP45" s="5">
        <v>0.91804398148148147</v>
      </c>
      <c r="AQ45" s="4">
        <v>47.158664999999999</v>
      </c>
      <c r="AR45" s="4">
        <v>-88.484317000000004</v>
      </c>
      <c r="AS45" s="4">
        <v>309.3</v>
      </c>
      <c r="AT45" s="4">
        <v>21.4</v>
      </c>
      <c r="AU45" s="4">
        <v>12</v>
      </c>
      <c r="AV45" s="4">
        <v>10</v>
      </c>
      <c r="AW45" s="4" t="s">
        <v>212</v>
      </c>
      <c r="AX45" s="4">
        <v>1.3129999999999999</v>
      </c>
      <c r="AY45" s="4">
        <v>1</v>
      </c>
      <c r="AZ45" s="4">
        <v>2.1</v>
      </c>
      <c r="BA45" s="4">
        <v>14.023</v>
      </c>
      <c r="BB45" s="4">
        <v>14.12</v>
      </c>
      <c r="BC45" s="4">
        <v>1.01</v>
      </c>
      <c r="BD45" s="4">
        <v>14.516999999999999</v>
      </c>
      <c r="BE45" s="4">
        <v>2935.4180000000001</v>
      </c>
      <c r="BF45" s="4">
        <v>53.768999999999998</v>
      </c>
      <c r="BG45" s="4">
        <v>0.40899999999999997</v>
      </c>
      <c r="BH45" s="4">
        <v>0.14399999999999999</v>
      </c>
      <c r="BI45" s="4">
        <v>0.55300000000000005</v>
      </c>
      <c r="BJ45" s="4">
        <v>0.308</v>
      </c>
      <c r="BK45" s="4">
        <v>0.108</v>
      </c>
      <c r="BL45" s="4">
        <v>0.41599999999999998</v>
      </c>
      <c r="BM45" s="4">
        <v>4.2153999999999998</v>
      </c>
      <c r="BQ45" s="4">
        <v>14.653</v>
      </c>
      <c r="BR45" s="4">
        <v>0.25218200000000002</v>
      </c>
      <c r="BS45" s="4">
        <v>-5</v>
      </c>
      <c r="BT45" s="4">
        <v>7.1101999999999999E-2</v>
      </c>
      <c r="BU45" s="4">
        <v>6.1626979999999998</v>
      </c>
      <c r="BV45" s="4">
        <v>1.4362600000000001</v>
      </c>
      <c r="BW45" s="4">
        <f t="shared" si="9"/>
        <v>1.6281848115999999</v>
      </c>
      <c r="BY45" s="4">
        <f t="shared" si="10"/>
        <v>13332.399748032067</v>
      </c>
      <c r="BZ45" s="4">
        <f t="shared" si="11"/>
        <v>244.21387415759398</v>
      </c>
      <c r="CA45" s="4">
        <f t="shared" si="12"/>
        <v>1.3989077952079998</v>
      </c>
      <c r="CB45" s="4">
        <f t="shared" si="13"/>
        <v>19.145960778960397</v>
      </c>
    </row>
    <row r="46" spans="1:80" x14ac:dyDescent="0.25">
      <c r="A46" s="2">
        <v>42068</v>
      </c>
      <c r="B46" s="3">
        <v>1.3541666666666667E-3</v>
      </c>
      <c r="C46" s="4">
        <v>14.62</v>
      </c>
      <c r="D46" s="4">
        <v>0.26469999999999999</v>
      </c>
      <c r="E46" s="4">
        <v>2647.128463</v>
      </c>
      <c r="F46" s="4">
        <v>19.399999999999999</v>
      </c>
      <c r="G46" s="4">
        <v>6.8</v>
      </c>
      <c r="H46" s="4">
        <v>410</v>
      </c>
      <c r="J46" s="4">
        <v>0.1</v>
      </c>
      <c r="K46" s="4">
        <v>0.87429999999999997</v>
      </c>
      <c r="L46" s="4">
        <v>12.7828</v>
      </c>
      <c r="M46" s="4">
        <v>0.23139999999999999</v>
      </c>
      <c r="N46" s="4">
        <v>16.9621</v>
      </c>
      <c r="O46" s="4">
        <v>5.9455</v>
      </c>
      <c r="P46" s="4">
        <v>22.9</v>
      </c>
      <c r="Q46" s="4">
        <v>12.754799999999999</v>
      </c>
      <c r="R46" s="4">
        <v>4.4707999999999997</v>
      </c>
      <c r="S46" s="4">
        <v>17.2</v>
      </c>
      <c r="T46" s="4">
        <v>410.00200000000001</v>
      </c>
      <c r="W46" s="4">
        <v>0</v>
      </c>
      <c r="X46" s="4">
        <v>8.7400000000000005E-2</v>
      </c>
      <c r="Y46" s="4">
        <v>12.2</v>
      </c>
      <c r="Z46" s="4">
        <v>858</v>
      </c>
      <c r="AA46" s="4">
        <v>878</v>
      </c>
      <c r="AB46" s="4">
        <v>839</v>
      </c>
      <c r="AC46" s="4">
        <v>45</v>
      </c>
      <c r="AD46" s="4">
        <v>4.82</v>
      </c>
      <c r="AE46" s="4">
        <v>0.11</v>
      </c>
      <c r="AF46" s="4">
        <v>990</v>
      </c>
      <c r="AG46" s="4">
        <v>-12</v>
      </c>
      <c r="AH46" s="4">
        <v>5</v>
      </c>
      <c r="AI46" s="4">
        <v>29</v>
      </c>
      <c r="AJ46" s="4">
        <v>190</v>
      </c>
      <c r="AK46" s="4">
        <v>139</v>
      </c>
      <c r="AL46" s="4">
        <v>2.2000000000000002</v>
      </c>
      <c r="AM46" s="4">
        <v>195</v>
      </c>
      <c r="AN46" s="4" t="s">
        <v>155</v>
      </c>
      <c r="AO46" s="4">
        <v>2</v>
      </c>
      <c r="AP46" s="5">
        <v>0.91805555555555562</v>
      </c>
      <c r="AQ46" s="4">
        <v>47.158692000000002</v>
      </c>
      <c r="AR46" s="4">
        <v>-88.484274999999997</v>
      </c>
      <c r="AS46" s="4">
        <v>309.2</v>
      </c>
      <c r="AT46" s="4">
        <v>21.2</v>
      </c>
      <c r="AU46" s="4">
        <v>12</v>
      </c>
      <c r="AV46" s="4">
        <v>10</v>
      </c>
      <c r="AW46" s="4" t="s">
        <v>212</v>
      </c>
      <c r="AX46" s="4">
        <v>1.4</v>
      </c>
      <c r="AY46" s="4">
        <v>1</v>
      </c>
      <c r="AZ46" s="4">
        <v>2.1</v>
      </c>
      <c r="BA46" s="4">
        <v>14.023</v>
      </c>
      <c r="BB46" s="4">
        <v>14.25</v>
      </c>
      <c r="BC46" s="4">
        <v>1.02</v>
      </c>
      <c r="BD46" s="4">
        <v>14.372999999999999</v>
      </c>
      <c r="BE46" s="4">
        <v>2969.424</v>
      </c>
      <c r="BF46" s="4">
        <v>34.22</v>
      </c>
      <c r="BG46" s="4">
        <v>0.41299999999999998</v>
      </c>
      <c r="BH46" s="4">
        <v>0.14499999999999999</v>
      </c>
      <c r="BI46" s="4">
        <v>0.55700000000000005</v>
      </c>
      <c r="BJ46" s="4">
        <v>0.31</v>
      </c>
      <c r="BK46" s="4">
        <v>0.109</v>
      </c>
      <c r="BL46" s="4">
        <v>0.41899999999999998</v>
      </c>
      <c r="BM46" s="4">
        <v>3.1496</v>
      </c>
      <c r="BQ46" s="4">
        <v>14.768000000000001</v>
      </c>
      <c r="BR46" s="4">
        <v>0.29277399999999998</v>
      </c>
      <c r="BS46" s="4">
        <v>-5</v>
      </c>
      <c r="BT46" s="4">
        <v>7.1693999999999994E-2</v>
      </c>
      <c r="BU46" s="4">
        <v>7.1546640000000004</v>
      </c>
      <c r="BV46" s="4">
        <v>1.4482189999999999</v>
      </c>
      <c r="BW46" s="4">
        <f t="shared" si="9"/>
        <v>1.8902622287999999</v>
      </c>
      <c r="BY46" s="4">
        <f t="shared" si="10"/>
        <v>15657.735242236035</v>
      </c>
      <c r="BZ46" s="4">
        <f t="shared" si="11"/>
        <v>180.44162773296</v>
      </c>
      <c r="CA46" s="4">
        <f t="shared" si="12"/>
        <v>1.63462608408</v>
      </c>
      <c r="CB46" s="4">
        <f t="shared" si="13"/>
        <v>16.6078010142528</v>
      </c>
    </row>
    <row r="47" spans="1:80" x14ac:dyDescent="0.25">
      <c r="A47" s="2">
        <v>42068</v>
      </c>
      <c r="B47" s="3">
        <v>1.3657407407407409E-3</v>
      </c>
      <c r="C47" s="4">
        <v>14.598000000000001</v>
      </c>
      <c r="D47" s="4">
        <v>0.50660000000000005</v>
      </c>
      <c r="E47" s="4">
        <v>5066.4321609999997</v>
      </c>
      <c r="F47" s="4">
        <v>18.7</v>
      </c>
      <c r="G47" s="4">
        <v>6.8</v>
      </c>
      <c r="H47" s="4">
        <v>498</v>
      </c>
      <c r="J47" s="4">
        <v>0.08</v>
      </c>
      <c r="K47" s="4">
        <v>0.87219999999999998</v>
      </c>
      <c r="L47" s="4">
        <v>12.7324</v>
      </c>
      <c r="M47" s="4">
        <v>0.44190000000000002</v>
      </c>
      <c r="N47" s="4">
        <v>16.314299999999999</v>
      </c>
      <c r="O47" s="4">
        <v>5.9310999999999998</v>
      </c>
      <c r="P47" s="4">
        <v>22.2</v>
      </c>
      <c r="Q47" s="4">
        <v>12.2677</v>
      </c>
      <c r="R47" s="4">
        <v>4.46</v>
      </c>
      <c r="S47" s="4">
        <v>16.7</v>
      </c>
      <c r="T47" s="4">
        <v>497.98480000000001</v>
      </c>
      <c r="W47" s="4">
        <v>0</v>
      </c>
      <c r="X47" s="4">
        <v>7.2099999999999997E-2</v>
      </c>
      <c r="Y47" s="4">
        <v>12.1</v>
      </c>
      <c r="Z47" s="4">
        <v>859</v>
      </c>
      <c r="AA47" s="4">
        <v>879</v>
      </c>
      <c r="AB47" s="4">
        <v>839</v>
      </c>
      <c r="AC47" s="4">
        <v>45</v>
      </c>
      <c r="AD47" s="4">
        <v>4.82</v>
      </c>
      <c r="AE47" s="4">
        <v>0.11</v>
      </c>
      <c r="AF47" s="4">
        <v>990</v>
      </c>
      <c r="AG47" s="4">
        <v>-12</v>
      </c>
      <c r="AH47" s="4">
        <v>5</v>
      </c>
      <c r="AI47" s="4">
        <v>29</v>
      </c>
      <c r="AJ47" s="4">
        <v>190.1</v>
      </c>
      <c r="AK47" s="4">
        <v>139</v>
      </c>
      <c r="AL47" s="4">
        <v>1.8</v>
      </c>
      <c r="AM47" s="4">
        <v>195</v>
      </c>
      <c r="AN47" s="4" t="s">
        <v>155</v>
      </c>
      <c r="AO47" s="4">
        <v>2</v>
      </c>
      <c r="AP47" s="5">
        <v>0.91805555555555562</v>
      </c>
      <c r="AQ47" s="4">
        <v>47.158726000000001</v>
      </c>
      <c r="AR47" s="4">
        <v>-88.484224999999995</v>
      </c>
      <c r="AS47" s="4">
        <v>309.10000000000002</v>
      </c>
      <c r="AT47" s="4">
        <v>21.2</v>
      </c>
      <c r="AU47" s="4">
        <v>12</v>
      </c>
      <c r="AV47" s="4">
        <v>10</v>
      </c>
      <c r="AW47" s="4" t="s">
        <v>212</v>
      </c>
      <c r="AX47" s="4">
        <v>1.1174999999999999</v>
      </c>
      <c r="AY47" s="4">
        <v>1</v>
      </c>
      <c r="AZ47" s="4">
        <v>1.7609999999999999</v>
      </c>
      <c r="BA47" s="4">
        <v>14.023</v>
      </c>
      <c r="BB47" s="4">
        <v>14.01</v>
      </c>
      <c r="BC47" s="4">
        <v>1</v>
      </c>
      <c r="BD47" s="4">
        <v>14.648999999999999</v>
      </c>
      <c r="BE47" s="4">
        <v>2919.8249999999998</v>
      </c>
      <c r="BF47" s="4">
        <v>64.5</v>
      </c>
      <c r="BG47" s="4">
        <v>0.39200000000000002</v>
      </c>
      <c r="BH47" s="4">
        <v>0.14199999999999999</v>
      </c>
      <c r="BI47" s="4">
        <v>0.53400000000000003</v>
      </c>
      <c r="BJ47" s="4">
        <v>0.29499999999999998</v>
      </c>
      <c r="BK47" s="4">
        <v>0.107</v>
      </c>
      <c r="BL47" s="4">
        <v>0.40200000000000002</v>
      </c>
      <c r="BM47" s="4">
        <v>3.7765</v>
      </c>
      <c r="BQ47" s="4">
        <v>12.016</v>
      </c>
      <c r="BR47" s="4">
        <v>0.33538400000000002</v>
      </c>
      <c r="BS47" s="4">
        <v>-5</v>
      </c>
      <c r="BT47" s="4">
        <v>6.9204000000000002E-2</v>
      </c>
      <c r="BU47" s="4">
        <v>8.1959459999999993</v>
      </c>
      <c r="BV47" s="4">
        <v>1.397921</v>
      </c>
      <c r="BW47" s="4">
        <f t="shared" si="9"/>
        <v>2.1653689331999999</v>
      </c>
      <c r="BY47" s="4">
        <f t="shared" si="10"/>
        <v>17636.946557704647</v>
      </c>
      <c r="BZ47" s="4">
        <f t="shared" si="11"/>
        <v>389.60658702899997</v>
      </c>
      <c r="CA47" s="4">
        <f t="shared" si="12"/>
        <v>1.78192159959</v>
      </c>
      <c r="CB47" s="4">
        <f t="shared" si="13"/>
        <v>22.811616680852996</v>
      </c>
    </row>
    <row r="48" spans="1:80" x14ac:dyDescent="0.25">
      <c r="A48" s="2">
        <v>42068</v>
      </c>
      <c r="B48" s="3">
        <v>1.3773148148148147E-3</v>
      </c>
      <c r="C48" s="4">
        <v>14.272</v>
      </c>
      <c r="D48" s="4">
        <v>0.95199999999999996</v>
      </c>
      <c r="E48" s="4">
        <v>9519.6590909999995</v>
      </c>
      <c r="F48" s="4">
        <v>18.7</v>
      </c>
      <c r="G48" s="4">
        <v>6.7</v>
      </c>
      <c r="H48" s="4">
        <v>995.1</v>
      </c>
      <c r="J48" s="4">
        <v>0</v>
      </c>
      <c r="K48" s="4">
        <v>0.87039999999999995</v>
      </c>
      <c r="L48" s="4">
        <v>12.422000000000001</v>
      </c>
      <c r="M48" s="4">
        <v>0.8286</v>
      </c>
      <c r="N48" s="4">
        <v>16.2761</v>
      </c>
      <c r="O48" s="4">
        <v>5.8315999999999999</v>
      </c>
      <c r="P48" s="4">
        <v>22.1</v>
      </c>
      <c r="Q48" s="4">
        <v>12.239000000000001</v>
      </c>
      <c r="R48" s="4">
        <v>4.3851000000000004</v>
      </c>
      <c r="S48" s="4">
        <v>16.600000000000001</v>
      </c>
      <c r="T48" s="4">
        <v>995.07330000000002</v>
      </c>
      <c r="W48" s="4">
        <v>0</v>
      </c>
      <c r="X48" s="4">
        <v>0</v>
      </c>
      <c r="Y48" s="4">
        <v>12.1</v>
      </c>
      <c r="Z48" s="4">
        <v>860</v>
      </c>
      <c r="AA48" s="4">
        <v>879</v>
      </c>
      <c r="AB48" s="4">
        <v>841</v>
      </c>
      <c r="AC48" s="4">
        <v>45</v>
      </c>
      <c r="AD48" s="4">
        <v>4.82</v>
      </c>
      <c r="AE48" s="4">
        <v>0.11</v>
      </c>
      <c r="AF48" s="4">
        <v>990</v>
      </c>
      <c r="AG48" s="4">
        <v>-12</v>
      </c>
      <c r="AH48" s="4">
        <v>5</v>
      </c>
      <c r="AI48" s="4">
        <v>29</v>
      </c>
      <c r="AJ48" s="4">
        <v>191</v>
      </c>
      <c r="AK48" s="4">
        <v>139</v>
      </c>
      <c r="AL48" s="4">
        <v>1.9</v>
      </c>
      <c r="AM48" s="4">
        <v>195</v>
      </c>
      <c r="AN48" s="4" t="s">
        <v>155</v>
      </c>
      <c r="AO48" s="4">
        <v>2</v>
      </c>
      <c r="AP48" s="5">
        <v>0.91806712962962955</v>
      </c>
      <c r="AQ48" s="4">
        <v>47.158842999999997</v>
      </c>
      <c r="AR48" s="4">
        <v>-88.484132000000002</v>
      </c>
      <c r="AS48" s="4">
        <v>308.89999999999998</v>
      </c>
      <c r="AT48" s="4">
        <v>22</v>
      </c>
      <c r="AU48" s="4">
        <v>12</v>
      </c>
      <c r="AV48" s="4">
        <v>10</v>
      </c>
      <c r="AW48" s="4" t="s">
        <v>212</v>
      </c>
      <c r="AX48" s="4">
        <v>0.9</v>
      </c>
      <c r="AY48" s="4">
        <v>1.1693309999999999</v>
      </c>
      <c r="AZ48" s="4">
        <v>1.6693309999999999</v>
      </c>
      <c r="BA48" s="4">
        <v>14.023</v>
      </c>
      <c r="BB48" s="4">
        <v>13.81</v>
      </c>
      <c r="BC48" s="4">
        <v>0.98</v>
      </c>
      <c r="BD48" s="4">
        <v>14.891999999999999</v>
      </c>
      <c r="BE48" s="4">
        <v>2821.6660000000002</v>
      </c>
      <c r="BF48" s="4">
        <v>119.79</v>
      </c>
      <c r="BG48" s="4">
        <v>0.38700000000000001</v>
      </c>
      <c r="BH48" s="4">
        <v>0.13900000000000001</v>
      </c>
      <c r="BI48" s="4">
        <v>0.52600000000000002</v>
      </c>
      <c r="BJ48" s="4">
        <v>0.29099999999999998</v>
      </c>
      <c r="BK48" s="4">
        <v>0.104</v>
      </c>
      <c r="BL48" s="4">
        <v>0.39500000000000002</v>
      </c>
      <c r="BM48" s="4">
        <v>7.4745999999999997</v>
      </c>
      <c r="BQ48" s="4">
        <v>0</v>
      </c>
      <c r="BR48" s="4">
        <v>0.41891800000000001</v>
      </c>
      <c r="BS48" s="4">
        <v>-5</v>
      </c>
      <c r="BT48" s="4">
        <v>7.0898000000000003E-2</v>
      </c>
      <c r="BU48" s="4">
        <v>10.237309</v>
      </c>
      <c r="BV48" s="4">
        <v>1.43214</v>
      </c>
      <c r="BW48" s="4">
        <f t="shared" si="9"/>
        <v>2.7046970377999999</v>
      </c>
      <c r="BY48" s="4">
        <f t="shared" si="10"/>
        <v>21289.17858501718</v>
      </c>
      <c r="BZ48" s="4">
        <f t="shared" si="11"/>
        <v>903.80317964607013</v>
      </c>
      <c r="CA48" s="4">
        <f t="shared" si="12"/>
        <v>2.1955649493029998</v>
      </c>
      <c r="CB48" s="4">
        <f t="shared" si="13"/>
        <v>56.395085120481795</v>
      </c>
    </row>
    <row r="49" spans="1:80" x14ac:dyDescent="0.25">
      <c r="A49" s="2">
        <v>42068</v>
      </c>
      <c r="B49" s="3">
        <v>1.3888888888888889E-3</v>
      </c>
      <c r="C49" s="4">
        <v>14.24</v>
      </c>
      <c r="D49" s="4">
        <v>1.1325000000000001</v>
      </c>
      <c r="E49" s="4">
        <v>11325.45923</v>
      </c>
      <c r="F49" s="4">
        <v>18.600000000000001</v>
      </c>
      <c r="G49" s="4">
        <v>6.7</v>
      </c>
      <c r="H49" s="4">
        <v>1278.3</v>
      </c>
      <c r="J49" s="4">
        <v>0</v>
      </c>
      <c r="K49" s="4">
        <v>0.86880000000000002</v>
      </c>
      <c r="L49" s="4">
        <v>12.3714</v>
      </c>
      <c r="M49" s="4">
        <v>0.9839</v>
      </c>
      <c r="N49" s="4">
        <v>16.159300000000002</v>
      </c>
      <c r="O49" s="4">
        <v>5.8208000000000002</v>
      </c>
      <c r="P49" s="4">
        <v>22</v>
      </c>
      <c r="Q49" s="4">
        <v>12.1516</v>
      </c>
      <c r="R49" s="4">
        <v>4.3772000000000002</v>
      </c>
      <c r="S49" s="4">
        <v>16.5</v>
      </c>
      <c r="T49" s="4">
        <v>1278.3079</v>
      </c>
      <c r="W49" s="4">
        <v>0</v>
      </c>
      <c r="X49" s="4">
        <v>0</v>
      </c>
      <c r="Y49" s="4">
        <v>12.1</v>
      </c>
      <c r="Z49" s="4">
        <v>860</v>
      </c>
      <c r="AA49" s="4">
        <v>882</v>
      </c>
      <c r="AB49" s="4">
        <v>842</v>
      </c>
      <c r="AC49" s="4">
        <v>45.1</v>
      </c>
      <c r="AD49" s="4">
        <v>4.83</v>
      </c>
      <c r="AE49" s="4">
        <v>0.11</v>
      </c>
      <c r="AF49" s="4">
        <v>990</v>
      </c>
      <c r="AG49" s="4">
        <v>-12</v>
      </c>
      <c r="AH49" s="4">
        <v>5</v>
      </c>
      <c r="AI49" s="4">
        <v>29</v>
      </c>
      <c r="AJ49" s="4">
        <v>190.9</v>
      </c>
      <c r="AK49" s="4">
        <v>139</v>
      </c>
      <c r="AL49" s="4">
        <v>1.9</v>
      </c>
      <c r="AM49" s="4">
        <v>195</v>
      </c>
      <c r="AN49" s="4" t="s">
        <v>155</v>
      </c>
      <c r="AO49" s="4">
        <v>2</v>
      </c>
      <c r="AP49" s="5">
        <v>0.91809027777777785</v>
      </c>
      <c r="AQ49" s="4">
        <v>47.158966999999997</v>
      </c>
      <c r="AR49" s="4">
        <v>-88.484082999999998</v>
      </c>
      <c r="AS49" s="4">
        <v>308.60000000000002</v>
      </c>
      <c r="AT49" s="4">
        <v>23</v>
      </c>
      <c r="AU49" s="4">
        <v>12</v>
      </c>
      <c r="AV49" s="4">
        <v>11</v>
      </c>
      <c r="AW49" s="4" t="s">
        <v>212</v>
      </c>
      <c r="AX49" s="4">
        <v>0.9</v>
      </c>
      <c r="AY49" s="4">
        <v>1.3</v>
      </c>
      <c r="AZ49" s="4">
        <v>1.8</v>
      </c>
      <c r="BA49" s="4">
        <v>14.023</v>
      </c>
      <c r="BB49" s="4">
        <v>13.63</v>
      </c>
      <c r="BC49" s="4">
        <v>0.97</v>
      </c>
      <c r="BD49" s="4">
        <v>15.103999999999999</v>
      </c>
      <c r="BE49" s="4">
        <v>2782.3470000000002</v>
      </c>
      <c r="BF49" s="4">
        <v>140.84299999999999</v>
      </c>
      <c r="BG49" s="4">
        <v>0.38100000000000001</v>
      </c>
      <c r="BH49" s="4">
        <v>0.13700000000000001</v>
      </c>
      <c r="BI49" s="4">
        <v>0.51800000000000002</v>
      </c>
      <c r="BJ49" s="4">
        <v>0.28599999999999998</v>
      </c>
      <c r="BK49" s="4">
        <v>0.10299999999999999</v>
      </c>
      <c r="BL49" s="4">
        <v>0.38900000000000001</v>
      </c>
      <c r="BM49" s="4">
        <v>9.5070999999999994</v>
      </c>
      <c r="BQ49" s="4">
        <v>0</v>
      </c>
      <c r="BR49" s="4">
        <v>0.42802000000000001</v>
      </c>
      <c r="BS49" s="4">
        <v>-5</v>
      </c>
      <c r="BT49" s="4">
        <v>7.0101999999999998E-2</v>
      </c>
      <c r="BU49" s="4">
        <v>10.459739000000001</v>
      </c>
      <c r="BV49" s="4">
        <v>1.4160600000000001</v>
      </c>
      <c r="BW49" s="4">
        <f t="shared" si="9"/>
        <v>2.7634630438000003</v>
      </c>
      <c r="BY49" s="4">
        <f t="shared" si="10"/>
        <v>21448.633466018124</v>
      </c>
      <c r="BZ49" s="4">
        <f t="shared" si="11"/>
        <v>1085.7344117230489</v>
      </c>
      <c r="CA49" s="4">
        <f t="shared" si="12"/>
        <v>2.2047247058979997</v>
      </c>
      <c r="CB49" s="4">
        <f t="shared" si="13"/>
        <v>73.288595284765307</v>
      </c>
    </row>
    <row r="50" spans="1:80" x14ac:dyDescent="0.25">
      <c r="A50" s="2">
        <v>42068</v>
      </c>
      <c r="B50" s="3">
        <v>1.4004629629629629E-3</v>
      </c>
      <c r="C50" s="4">
        <v>14.250999999999999</v>
      </c>
      <c r="D50" s="4">
        <v>0.79259999999999997</v>
      </c>
      <c r="E50" s="4">
        <v>7926.3175970000002</v>
      </c>
      <c r="F50" s="4">
        <v>18.7</v>
      </c>
      <c r="G50" s="4">
        <v>6.6</v>
      </c>
      <c r="H50" s="4">
        <v>1241.8</v>
      </c>
      <c r="J50" s="4">
        <v>0</v>
      </c>
      <c r="K50" s="4">
        <v>0.87170000000000003</v>
      </c>
      <c r="L50" s="4">
        <v>12.422700000000001</v>
      </c>
      <c r="M50" s="4">
        <v>0.69089999999999996</v>
      </c>
      <c r="N50" s="4">
        <v>16.3004</v>
      </c>
      <c r="O50" s="4">
        <v>5.7530999999999999</v>
      </c>
      <c r="P50" s="4">
        <v>22.1</v>
      </c>
      <c r="Q50" s="4">
        <v>12.261900000000001</v>
      </c>
      <c r="R50" s="4">
        <v>4.3277000000000001</v>
      </c>
      <c r="S50" s="4">
        <v>16.600000000000001</v>
      </c>
      <c r="T50" s="4">
        <v>1241.8106</v>
      </c>
      <c r="W50" s="4">
        <v>0</v>
      </c>
      <c r="X50" s="4">
        <v>0</v>
      </c>
      <c r="Y50" s="4">
        <v>12.1</v>
      </c>
      <c r="Z50" s="4">
        <v>862</v>
      </c>
      <c r="AA50" s="4">
        <v>882</v>
      </c>
      <c r="AB50" s="4">
        <v>842</v>
      </c>
      <c r="AC50" s="4">
        <v>46</v>
      </c>
      <c r="AD50" s="4">
        <v>4.92</v>
      </c>
      <c r="AE50" s="4">
        <v>0.11</v>
      </c>
      <c r="AF50" s="4">
        <v>990</v>
      </c>
      <c r="AG50" s="4">
        <v>-12</v>
      </c>
      <c r="AH50" s="4">
        <v>5</v>
      </c>
      <c r="AI50" s="4">
        <v>29</v>
      </c>
      <c r="AJ50" s="4">
        <v>190.1</v>
      </c>
      <c r="AK50" s="4">
        <v>139</v>
      </c>
      <c r="AL50" s="4">
        <v>1.9</v>
      </c>
      <c r="AM50" s="4">
        <v>195</v>
      </c>
      <c r="AN50" s="4" t="s">
        <v>155</v>
      </c>
      <c r="AO50" s="4">
        <v>2</v>
      </c>
      <c r="AP50" s="5">
        <v>0.91810185185185178</v>
      </c>
      <c r="AQ50" s="4">
        <v>47.159008</v>
      </c>
      <c r="AR50" s="4">
        <v>-88.484076999999999</v>
      </c>
      <c r="AS50" s="4">
        <v>308.5</v>
      </c>
      <c r="AT50" s="4">
        <v>24.2</v>
      </c>
      <c r="AU50" s="4">
        <v>12</v>
      </c>
      <c r="AV50" s="4">
        <v>11</v>
      </c>
      <c r="AW50" s="4" t="s">
        <v>206</v>
      </c>
      <c r="AX50" s="4">
        <v>0.9</v>
      </c>
      <c r="AY50" s="4">
        <v>1.356444</v>
      </c>
      <c r="AZ50" s="4">
        <v>1.8</v>
      </c>
      <c r="BA50" s="4">
        <v>14.023</v>
      </c>
      <c r="BB50" s="4">
        <v>13.95</v>
      </c>
      <c r="BC50" s="4">
        <v>0.99</v>
      </c>
      <c r="BD50" s="4">
        <v>14.721</v>
      </c>
      <c r="BE50" s="4">
        <v>2845.837</v>
      </c>
      <c r="BF50" s="4">
        <v>100.739</v>
      </c>
      <c r="BG50" s="4">
        <v>0.39100000000000001</v>
      </c>
      <c r="BH50" s="4">
        <v>0.13800000000000001</v>
      </c>
      <c r="BI50" s="4">
        <v>0.52900000000000003</v>
      </c>
      <c r="BJ50" s="4">
        <v>0.29399999999999998</v>
      </c>
      <c r="BK50" s="4">
        <v>0.104</v>
      </c>
      <c r="BL50" s="4">
        <v>0.39800000000000002</v>
      </c>
      <c r="BM50" s="4">
        <v>9.4074000000000009</v>
      </c>
      <c r="BQ50" s="4">
        <v>0</v>
      </c>
      <c r="BR50" s="4">
        <v>0.43689800000000001</v>
      </c>
      <c r="BS50" s="4">
        <v>-5</v>
      </c>
      <c r="BT50" s="4">
        <v>7.1204000000000003E-2</v>
      </c>
      <c r="BU50" s="4">
        <v>10.676693999999999</v>
      </c>
      <c r="BV50" s="4">
        <v>1.438321</v>
      </c>
      <c r="BW50" s="4">
        <f t="shared" si="9"/>
        <v>2.8207825547999996</v>
      </c>
      <c r="BY50" s="4">
        <f t="shared" si="10"/>
        <v>22393.104416461087</v>
      </c>
      <c r="BZ50" s="4">
        <f t="shared" si="11"/>
        <v>792.68733445024202</v>
      </c>
      <c r="CA50" s="4">
        <f t="shared" si="12"/>
        <v>2.3134047025319995</v>
      </c>
      <c r="CB50" s="4">
        <f t="shared" si="13"/>
        <v>74.024229246937196</v>
      </c>
    </row>
    <row r="51" spans="1:80" x14ac:dyDescent="0.25">
      <c r="A51" s="2">
        <v>42068</v>
      </c>
      <c r="B51" s="3">
        <v>1.4120370370370369E-3</v>
      </c>
      <c r="C51" s="4">
        <v>14.35</v>
      </c>
      <c r="D51" s="4">
        <v>0.3886</v>
      </c>
      <c r="E51" s="4">
        <v>3885.949055</v>
      </c>
      <c r="F51" s="4">
        <v>18.7</v>
      </c>
      <c r="G51" s="4">
        <v>6.7</v>
      </c>
      <c r="H51" s="4">
        <v>875.4</v>
      </c>
      <c r="J51" s="4">
        <v>0</v>
      </c>
      <c r="K51" s="4">
        <v>0.87480000000000002</v>
      </c>
      <c r="L51" s="4">
        <v>12.553599999999999</v>
      </c>
      <c r="M51" s="4">
        <v>0.33989999999999998</v>
      </c>
      <c r="N51" s="4">
        <v>16.359000000000002</v>
      </c>
      <c r="O51" s="4">
        <v>5.8606999999999996</v>
      </c>
      <c r="P51" s="4">
        <v>22.2</v>
      </c>
      <c r="Q51" s="4">
        <v>12.305999999999999</v>
      </c>
      <c r="R51" s="4">
        <v>4.4086999999999996</v>
      </c>
      <c r="S51" s="4">
        <v>16.7</v>
      </c>
      <c r="T51" s="4">
        <v>875.4135</v>
      </c>
      <c r="W51" s="4">
        <v>0</v>
      </c>
      <c r="X51" s="4">
        <v>0</v>
      </c>
      <c r="Y51" s="4">
        <v>12.1</v>
      </c>
      <c r="Z51" s="4">
        <v>861</v>
      </c>
      <c r="AA51" s="4">
        <v>881</v>
      </c>
      <c r="AB51" s="4">
        <v>842</v>
      </c>
      <c r="AC51" s="4">
        <v>46</v>
      </c>
      <c r="AD51" s="4">
        <v>4.92</v>
      </c>
      <c r="AE51" s="4">
        <v>0.11</v>
      </c>
      <c r="AF51" s="4">
        <v>990</v>
      </c>
      <c r="AG51" s="4">
        <v>-12</v>
      </c>
      <c r="AH51" s="4">
        <v>5</v>
      </c>
      <c r="AI51" s="4">
        <v>29</v>
      </c>
      <c r="AJ51" s="4">
        <v>190.9</v>
      </c>
      <c r="AK51" s="4">
        <v>139</v>
      </c>
      <c r="AL51" s="4">
        <v>2</v>
      </c>
      <c r="AM51" s="4">
        <v>195</v>
      </c>
      <c r="AN51" s="4" t="s">
        <v>155</v>
      </c>
      <c r="AO51" s="4">
        <v>2</v>
      </c>
      <c r="AP51" s="5">
        <v>0.91810185185185178</v>
      </c>
      <c r="AQ51" s="4">
        <v>47.159128000000003</v>
      </c>
      <c r="AR51" s="4">
        <v>-88.484077999999997</v>
      </c>
      <c r="AS51" s="4">
        <v>308.7</v>
      </c>
      <c r="AT51" s="4">
        <v>25.6</v>
      </c>
      <c r="AU51" s="4">
        <v>12</v>
      </c>
      <c r="AV51" s="4">
        <v>11</v>
      </c>
      <c r="AW51" s="4" t="s">
        <v>206</v>
      </c>
      <c r="AX51" s="4">
        <v>1.1822820000000001</v>
      </c>
      <c r="AY51" s="4">
        <v>1.456456</v>
      </c>
      <c r="AZ51" s="4">
        <v>2.0258259999999999</v>
      </c>
      <c r="BA51" s="4">
        <v>14.023</v>
      </c>
      <c r="BB51" s="4">
        <v>14.31</v>
      </c>
      <c r="BC51" s="4">
        <v>1.02</v>
      </c>
      <c r="BD51" s="4">
        <v>14.31</v>
      </c>
      <c r="BE51" s="4">
        <v>2932.8870000000002</v>
      </c>
      <c r="BF51" s="4">
        <v>50.55</v>
      </c>
      <c r="BG51" s="4">
        <v>0.4</v>
      </c>
      <c r="BH51" s="4">
        <v>0.14299999999999999</v>
      </c>
      <c r="BI51" s="4">
        <v>0.54400000000000004</v>
      </c>
      <c r="BJ51" s="4">
        <v>0.30099999999999999</v>
      </c>
      <c r="BK51" s="4">
        <v>0.108</v>
      </c>
      <c r="BL51" s="4">
        <v>0.40899999999999997</v>
      </c>
      <c r="BM51" s="4">
        <v>6.7633000000000001</v>
      </c>
      <c r="BQ51" s="4">
        <v>0</v>
      </c>
      <c r="BR51" s="4">
        <v>0.442521</v>
      </c>
      <c r="BS51" s="4">
        <v>-5</v>
      </c>
      <c r="BT51" s="4">
        <v>7.2693999999999995E-2</v>
      </c>
      <c r="BU51" s="4">
        <v>10.814119</v>
      </c>
      <c r="BV51" s="4">
        <v>1.4684250000000001</v>
      </c>
      <c r="BW51" s="4">
        <f t="shared" si="9"/>
        <v>2.8570902397999998</v>
      </c>
      <c r="BY51" s="4">
        <f t="shared" si="10"/>
        <v>23375.126116254563</v>
      </c>
      <c r="BZ51" s="4">
        <f t="shared" si="11"/>
        <v>402.88378828664997</v>
      </c>
      <c r="CA51" s="4">
        <f t="shared" si="12"/>
        <v>2.398971716603</v>
      </c>
      <c r="CB51" s="4">
        <f t="shared" si="13"/>
        <v>53.903539571099891</v>
      </c>
    </row>
    <row r="52" spans="1:80" x14ac:dyDescent="0.25">
      <c r="A52" s="2">
        <v>42068</v>
      </c>
      <c r="B52" s="3">
        <v>1.423611111111111E-3</v>
      </c>
      <c r="C52" s="4">
        <v>14.433</v>
      </c>
      <c r="D52" s="4">
        <v>0.1636</v>
      </c>
      <c r="E52" s="4">
        <v>1635.890756</v>
      </c>
      <c r="F52" s="4">
        <v>18.8</v>
      </c>
      <c r="G52" s="4">
        <v>19.8</v>
      </c>
      <c r="H52" s="4">
        <v>542.1</v>
      </c>
      <c r="J52" s="4">
        <v>0</v>
      </c>
      <c r="K52" s="4">
        <v>0.87639999999999996</v>
      </c>
      <c r="L52" s="4">
        <v>12.6493</v>
      </c>
      <c r="M52" s="4">
        <v>0.1434</v>
      </c>
      <c r="N52" s="4">
        <v>16.476400000000002</v>
      </c>
      <c r="O52" s="4">
        <v>17.351700000000001</v>
      </c>
      <c r="P52" s="4">
        <v>33.799999999999997</v>
      </c>
      <c r="Q52" s="4">
        <v>12.394299999999999</v>
      </c>
      <c r="R52" s="4">
        <v>13.0528</v>
      </c>
      <c r="S52" s="4">
        <v>25.4</v>
      </c>
      <c r="T52" s="4">
        <v>542.0521</v>
      </c>
      <c r="W52" s="4">
        <v>0</v>
      </c>
      <c r="X52" s="4">
        <v>0</v>
      </c>
      <c r="Y52" s="4">
        <v>12.1</v>
      </c>
      <c r="Z52" s="4">
        <v>862</v>
      </c>
      <c r="AA52" s="4">
        <v>883</v>
      </c>
      <c r="AB52" s="4">
        <v>842</v>
      </c>
      <c r="AC52" s="4">
        <v>46</v>
      </c>
      <c r="AD52" s="4">
        <v>4.92</v>
      </c>
      <c r="AE52" s="4">
        <v>0.11</v>
      </c>
      <c r="AF52" s="4">
        <v>990</v>
      </c>
      <c r="AG52" s="4">
        <v>-12</v>
      </c>
      <c r="AH52" s="4">
        <v>5</v>
      </c>
      <c r="AI52" s="4">
        <v>29</v>
      </c>
      <c r="AJ52" s="4">
        <v>190.1</v>
      </c>
      <c r="AK52" s="4">
        <v>139</v>
      </c>
      <c r="AL52" s="4">
        <v>1.8</v>
      </c>
      <c r="AM52" s="4">
        <v>195</v>
      </c>
      <c r="AN52" s="4" t="s">
        <v>155</v>
      </c>
      <c r="AO52" s="4">
        <v>2</v>
      </c>
      <c r="AP52" s="5">
        <v>0.91812499999999997</v>
      </c>
      <c r="AQ52" s="4">
        <v>47.159284999999997</v>
      </c>
      <c r="AR52" s="4">
        <v>-88.484084999999993</v>
      </c>
      <c r="AS52" s="4">
        <v>308.89999999999998</v>
      </c>
      <c r="AT52" s="4">
        <v>26.8</v>
      </c>
      <c r="AU52" s="4">
        <v>12</v>
      </c>
      <c r="AV52" s="4">
        <v>11</v>
      </c>
      <c r="AW52" s="4" t="s">
        <v>206</v>
      </c>
      <c r="AX52" s="4">
        <v>1.4</v>
      </c>
      <c r="AY52" s="4">
        <v>1.5</v>
      </c>
      <c r="AZ52" s="4">
        <v>2.2000000000000002</v>
      </c>
      <c r="BA52" s="4">
        <v>14.023</v>
      </c>
      <c r="BB52" s="4">
        <v>14.51</v>
      </c>
      <c r="BC52" s="4">
        <v>1.03</v>
      </c>
      <c r="BD52" s="4">
        <v>14.103</v>
      </c>
      <c r="BE52" s="4">
        <v>2986.2249999999999</v>
      </c>
      <c r="BF52" s="4">
        <v>21.542000000000002</v>
      </c>
      <c r="BG52" s="4">
        <v>0.40699999999999997</v>
      </c>
      <c r="BH52" s="4">
        <v>0.42899999999999999</v>
      </c>
      <c r="BI52" s="4">
        <v>0.83599999999999997</v>
      </c>
      <c r="BJ52" s="4">
        <v>0.30599999999999999</v>
      </c>
      <c r="BK52" s="4">
        <v>0.32300000000000001</v>
      </c>
      <c r="BL52" s="4">
        <v>0.629</v>
      </c>
      <c r="BM52" s="4">
        <v>4.2317</v>
      </c>
      <c r="BQ52" s="4">
        <v>0</v>
      </c>
      <c r="BR52" s="4">
        <v>0.501112</v>
      </c>
      <c r="BS52" s="4">
        <v>-5</v>
      </c>
      <c r="BT52" s="4">
        <v>7.0100999999999997E-2</v>
      </c>
      <c r="BU52" s="4">
        <v>12.245927</v>
      </c>
      <c r="BV52" s="4">
        <v>1.416042</v>
      </c>
      <c r="BW52" s="4">
        <f t="shared" si="9"/>
        <v>3.2353739133999997</v>
      </c>
      <c r="BY52" s="4">
        <f t="shared" si="10"/>
        <v>26951.421803058776</v>
      </c>
      <c r="BZ52" s="4">
        <f t="shared" si="11"/>
        <v>194.42189670285802</v>
      </c>
      <c r="CA52" s="4">
        <f t="shared" si="12"/>
        <v>2.761725948894</v>
      </c>
      <c r="CB52" s="4">
        <f t="shared" si="13"/>
        <v>38.1921428037083</v>
      </c>
    </row>
    <row r="53" spans="1:80" x14ac:dyDescent="0.25">
      <c r="A53" s="2">
        <v>42068</v>
      </c>
      <c r="B53" s="3">
        <v>1.4351851851851854E-3</v>
      </c>
      <c r="C53" s="4">
        <v>14.250999999999999</v>
      </c>
      <c r="D53" s="4">
        <v>7.5999999999999998E-2</v>
      </c>
      <c r="E53" s="4">
        <v>759.87775099999999</v>
      </c>
      <c r="F53" s="4">
        <v>18.8</v>
      </c>
      <c r="G53" s="4">
        <v>9</v>
      </c>
      <c r="H53" s="4">
        <v>489.2</v>
      </c>
      <c r="J53" s="4">
        <v>0</v>
      </c>
      <c r="K53" s="4">
        <v>0.87870000000000004</v>
      </c>
      <c r="L53" s="4">
        <v>12.521800000000001</v>
      </c>
      <c r="M53" s="4">
        <v>6.6799999999999998E-2</v>
      </c>
      <c r="N53" s="4">
        <v>16.518699999999999</v>
      </c>
      <c r="O53" s="4">
        <v>7.8775000000000004</v>
      </c>
      <c r="P53" s="4">
        <v>24.4</v>
      </c>
      <c r="Q53" s="4">
        <v>12.4261</v>
      </c>
      <c r="R53" s="4">
        <v>5.9257999999999997</v>
      </c>
      <c r="S53" s="4">
        <v>18.399999999999999</v>
      </c>
      <c r="T53" s="4">
        <v>489.19380000000001</v>
      </c>
      <c r="W53" s="4">
        <v>0</v>
      </c>
      <c r="X53" s="4">
        <v>0</v>
      </c>
      <c r="Y53" s="4">
        <v>12.1</v>
      </c>
      <c r="Z53" s="4">
        <v>862</v>
      </c>
      <c r="AA53" s="4">
        <v>883</v>
      </c>
      <c r="AB53" s="4">
        <v>842</v>
      </c>
      <c r="AC53" s="4">
        <v>46</v>
      </c>
      <c r="AD53" s="4">
        <v>4.92</v>
      </c>
      <c r="AE53" s="4">
        <v>0.11</v>
      </c>
      <c r="AF53" s="4">
        <v>990</v>
      </c>
      <c r="AG53" s="4">
        <v>-12</v>
      </c>
      <c r="AH53" s="4">
        <v>5</v>
      </c>
      <c r="AI53" s="4">
        <v>29</v>
      </c>
      <c r="AJ53" s="4">
        <v>191</v>
      </c>
      <c r="AK53" s="4">
        <v>139</v>
      </c>
      <c r="AL53" s="4">
        <v>2</v>
      </c>
      <c r="AM53" s="4">
        <v>195</v>
      </c>
      <c r="AN53" s="4" t="s">
        <v>155</v>
      </c>
      <c r="AO53" s="4">
        <v>2</v>
      </c>
      <c r="AP53" s="5">
        <v>0.91813657407407412</v>
      </c>
      <c r="AQ53" s="4">
        <v>47.159401000000003</v>
      </c>
      <c r="AR53" s="4">
        <v>-88.484095999999994</v>
      </c>
      <c r="AS53" s="4">
        <v>309.2</v>
      </c>
      <c r="AT53" s="4">
        <v>27.7</v>
      </c>
      <c r="AU53" s="4">
        <v>12</v>
      </c>
      <c r="AV53" s="4">
        <v>11</v>
      </c>
      <c r="AW53" s="4" t="s">
        <v>206</v>
      </c>
      <c r="AX53" s="4">
        <v>1.4</v>
      </c>
      <c r="AY53" s="4">
        <v>1.5</v>
      </c>
      <c r="AZ53" s="4">
        <v>2.2000000000000002</v>
      </c>
      <c r="BA53" s="4">
        <v>14.023</v>
      </c>
      <c r="BB53" s="4">
        <v>14.78</v>
      </c>
      <c r="BC53" s="4">
        <v>1.05</v>
      </c>
      <c r="BD53" s="4">
        <v>13.81</v>
      </c>
      <c r="BE53" s="4">
        <v>3005.2629999999999</v>
      </c>
      <c r="BF53" s="4">
        <v>10.199</v>
      </c>
      <c r="BG53" s="4">
        <v>0.41499999999999998</v>
      </c>
      <c r="BH53" s="4">
        <v>0.19800000000000001</v>
      </c>
      <c r="BI53" s="4">
        <v>0.61299999999999999</v>
      </c>
      <c r="BJ53" s="4">
        <v>0.312</v>
      </c>
      <c r="BK53" s="4">
        <v>0.14899999999999999</v>
      </c>
      <c r="BL53" s="4">
        <v>0.46100000000000002</v>
      </c>
      <c r="BM53" s="4">
        <v>3.8824999999999998</v>
      </c>
      <c r="BQ53" s="4">
        <v>0</v>
      </c>
      <c r="BR53" s="4">
        <v>0.50375800000000004</v>
      </c>
      <c r="BS53" s="4">
        <v>-5</v>
      </c>
      <c r="BT53" s="4">
        <v>7.0795999999999998E-2</v>
      </c>
      <c r="BU53" s="4">
        <v>12.310587</v>
      </c>
      <c r="BV53" s="4">
        <v>1.4300790000000001</v>
      </c>
      <c r="BW53" s="4">
        <f t="shared" si="9"/>
        <v>3.2524570853999997</v>
      </c>
      <c r="BY53" s="4">
        <f t="shared" si="10"/>
        <v>27266.458543483794</v>
      </c>
      <c r="BZ53" s="4">
        <f t="shared" si="11"/>
        <v>92.534533811180992</v>
      </c>
      <c r="CA53" s="4">
        <f t="shared" si="12"/>
        <v>2.8307456171279997</v>
      </c>
      <c r="CB53" s="4">
        <f t="shared" si="13"/>
        <v>35.225544418267496</v>
      </c>
    </row>
    <row r="54" spans="1:80" x14ac:dyDescent="0.25">
      <c r="A54" s="2">
        <v>42068</v>
      </c>
      <c r="B54" s="3">
        <v>1.4467592592592594E-3</v>
      </c>
      <c r="C54" s="4">
        <v>13.986000000000001</v>
      </c>
      <c r="D54" s="4">
        <v>5.4600000000000003E-2</v>
      </c>
      <c r="E54" s="4">
        <v>545.97002499999996</v>
      </c>
      <c r="F54" s="4">
        <v>21.7</v>
      </c>
      <c r="G54" s="4">
        <v>8.8000000000000007</v>
      </c>
      <c r="H54" s="4">
        <v>479.3</v>
      </c>
      <c r="J54" s="4">
        <v>0</v>
      </c>
      <c r="K54" s="4">
        <v>0.88090000000000002</v>
      </c>
      <c r="L54" s="4">
        <v>12.3195</v>
      </c>
      <c r="M54" s="4">
        <v>4.8099999999999997E-2</v>
      </c>
      <c r="N54" s="4">
        <v>19.114599999999999</v>
      </c>
      <c r="O54" s="4">
        <v>7.7515999999999998</v>
      </c>
      <c r="P54" s="4">
        <v>26.9</v>
      </c>
      <c r="Q54" s="4">
        <v>14.3789</v>
      </c>
      <c r="R54" s="4">
        <v>5.8311000000000002</v>
      </c>
      <c r="S54" s="4">
        <v>20.2</v>
      </c>
      <c r="T54" s="4">
        <v>479.32839999999999</v>
      </c>
      <c r="W54" s="4">
        <v>0</v>
      </c>
      <c r="X54" s="4">
        <v>0</v>
      </c>
      <c r="Y54" s="4">
        <v>12.1</v>
      </c>
      <c r="Z54" s="4">
        <v>862</v>
      </c>
      <c r="AA54" s="4">
        <v>882</v>
      </c>
      <c r="AB54" s="4">
        <v>842</v>
      </c>
      <c r="AC54" s="4">
        <v>46</v>
      </c>
      <c r="AD54" s="4">
        <v>4.92</v>
      </c>
      <c r="AE54" s="4">
        <v>0.11</v>
      </c>
      <c r="AF54" s="4">
        <v>990</v>
      </c>
      <c r="AG54" s="4">
        <v>-12</v>
      </c>
      <c r="AH54" s="4">
        <v>5</v>
      </c>
      <c r="AI54" s="4">
        <v>29</v>
      </c>
      <c r="AJ54" s="4">
        <v>190.9</v>
      </c>
      <c r="AK54" s="4">
        <v>138.9</v>
      </c>
      <c r="AL54" s="4">
        <v>1.9</v>
      </c>
      <c r="AM54" s="4">
        <v>195</v>
      </c>
      <c r="AN54" s="4" t="s">
        <v>155</v>
      </c>
      <c r="AO54" s="4">
        <v>2</v>
      </c>
      <c r="AP54" s="5">
        <v>0.91814814814814805</v>
      </c>
      <c r="AQ54" s="4">
        <v>47.159452000000002</v>
      </c>
      <c r="AR54" s="4">
        <v>-88.484099999999998</v>
      </c>
      <c r="AS54" s="4">
        <v>309.39999999999998</v>
      </c>
      <c r="AT54" s="4">
        <v>28.1</v>
      </c>
      <c r="AU54" s="4">
        <v>12</v>
      </c>
      <c r="AV54" s="4">
        <v>11</v>
      </c>
      <c r="AW54" s="4" t="s">
        <v>206</v>
      </c>
      <c r="AX54" s="4">
        <v>1.6822820000000001</v>
      </c>
      <c r="AY54" s="4">
        <v>1.6693690000000001</v>
      </c>
      <c r="AZ54" s="4">
        <v>2.4822820000000001</v>
      </c>
      <c r="BA54" s="4">
        <v>14.023</v>
      </c>
      <c r="BB54" s="4">
        <v>15.06</v>
      </c>
      <c r="BC54" s="4">
        <v>1.07</v>
      </c>
      <c r="BD54" s="4">
        <v>13.526</v>
      </c>
      <c r="BE54" s="4">
        <v>3009.741</v>
      </c>
      <c r="BF54" s="4">
        <v>7.4779999999999998</v>
      </c>
      <c r="BG54" s="4">
        <v>0.48899999999999999</v>
      </c>
      <c r="BH54" s="4">
        <v>0.19800000000000001</v>
      </c>
      <c r="BI54" s="4">
        <v>0.68700000000000006</v>
      </c>
      <c r="BJ54" s="4">
        <v>0.36799999999999999</v>
      </c>
      <c r="BK54" s="4">
        <v>0.14899999999999999</v>
      </c>
      <c r="BL54" s="4">
        <v>0.51700000000000002</v>
      </c>
      <c r="BM54" s="4">
        <v>3.8725000000000001</v>
      </c>
      <c r="BQ54" s="4">
        <v>0</v>
      </c>
      <c r="BR54" s="4">
        <v>0.435614</v>
      </c>
      <c r="BS54" s="4">
        <v>-5</v>
      </c>
      <c r="BT54" s="4">
        <v>6.9101999999999997E-2</v>
      </c>
      <c r="BU54" s="4">
        <v>10.645317</v>
      </c>
      <c r="BV54" s="4">
        <v>1.3958600000000001</v>
      </c>
      <c r="BW54" s="4">
        <f t="shared" si="9"/>
        <v>2.8124927514000002</v>
      </c>
      <c r="BY54" s="4">
        <f t="shared" si="10"/>
        <v>23613.219863245089</v>
      </c>
      <c r="BZ54" s="4">
        <f t="shared" si="11"/>
        <v>58.669386547662</v>
      </c>
      <c r="CA54" s="4">
        <f t="shared" si="12"/>
        <v>2.8871802954720001</v>
      </c>
      <c r="CB54" s="4">
        <f t="shared" si="13"/>
        <v>30.3820806908025</v>
      </c>
    </row>
    <row r="55" spans="1:80" x14ac:dyDescent="0.25">
      <c r="A55" s="2">
        <v>42068</v>
      </c>
      <c r="B55" s="3">
        <v>1.4583333333333334E-3</v>
      </c>
      <c r="C55" s="4">
        <v>14.486000000000001</v>
      </c>
      <c r="D55" s="4">
        <v>7.3400000000000007E-2</v>
      </c>
      <c r="E55" s="4">
        <v>734.44730100000004</v>
      </c>
      <c r="F55" s="4">
        <v>43.5</v>
      </c>
      <c r="G55" s="4">
        <v>8.6</v>
      </c>
      <c r="H55" s="4">
        <v>444.3</v>
      </c>
      <c r="J55" s="4">
        <v>0</v>
      </c>
      <c r="K55" s="4">
        <v>0.87680000000000002</v>
      </c>
      <c r="L55" s="4">
        <v>12.7013</v>
      </c>
      <c r="M55" s="4">
        <v>6.4399999999999999E-2</v>
      </c>
      <c r="N55" s="4">
        <v>38.136400000000002</v>
      </c>
      <c r="O55" s="4">
        <v>7.5411999999999999</v>
      </c>
      <c r="P55" s="4">
        <v>45.7</v>
      </c>
      <c r="Q55" s="4">
        <v>28.687899999999999</v>
      </c>
      <c r="R55" s="4">
        <v>5.6727999999999996</v>
      </c>
      <c r="S55" s="4">
        <v>34.4</v>
      </c>
      <c r="T55" s="4">
        <v>444.29939999999999</v>
      </c>
      <c r="W55" s="4">
        <v>0</v>
      </c>
      <c r="X55" s="4">
        <v>0</v>
      </c>
      <c r="Y55" s="4">
        <v>12.1</v>
      </c>
      <c r="Z55" s="4">
        <v>863</v>
      </c>
      <c r="AA55" s="4">
        <v>884</v>
      </c>
      <c r="AB55" s="4">
        <v>844</v>
      </c>
      <c r="AC55" s="4">
        <v>46</v>
      </c>
      <c r="AD55" s="4">
        <v>4.92</v>
      </c>
      <c r="AE55" s="4">
        <v>0.11</v>
      </c>
      <c r="AF55" s="4">
        <v>990</v>
      </c>
      <c r="AG55" s="4">
        <v>-12</v>
      </c>
      <c r="AH55" s="4">
        <v>5</v>
      </c>
      <c r="AI55" s="4">
        <v>29</v>
      </c>
      <c r="AJ55" s="4">
        <v>190.1</v>
      </c>
      <c r="AK55" s="4">
        <v>138.1</v>
      </c>
      <c r="AL55" s="4">
        <v>1.6</v>
      </c>
      <c r="AM55" s="4">
        <v>195</v>
      </c>
      <c r="AN55" s="4" t="s">
        <v>155</v>
      </c>
      <c r="AO55" s="4">
        <v>2</v>
      </c>
      <c r="AP55" s="5">
        <v>0.91814814814814805</v>
      </c>
      <c r="AQ55" s="4">
        <v>47.159517999999998</v>
      </c>
      <c r="AR55" s="4">
        <v>-88.484105</v>
      </c>
      <c r="AS55" s="4">
        <v>309.5</v>
      </c>
      <c r="AT55" s="4">
        <v>28.7</v>
      </c>
      <c r="AU55" s="4">
        <v>12</v>
      </c>
      <c r="AV55" s="4">
        <v>11</v>
      </c>
      <c r="AW55" s="4" t="s">
        <v>206</v>
      </c>
      <c r="AX55" s="4">
        <v>1.3915</v>
      </c>
      <c r="AY55" s="4">
        <v>1.7435</v>
      </c>
      <c r="AZ55" s="4">
        <v>2.3045</v>
      </c>
      <c r="BA55" s="4">
        <v>14.023</v>
      </c>
      <c r="BB55" s="4">
        <v>14.56</v>
      </c>
      <c r="BC55" s="4">
        <v>1.04</v>
      </c>
      <c r="BD55" s="4">
        <v>14.048</v>
      </c>
      <c r="BE55" s="4">
        <v>3007.1329999999998</v>
      </c>
      <c r="BF55" s="4">
        <v>9.7040000000000006</v>
      </c>
      <c r="BG55" s="4">
        <v>0.94599999999999995</v>
      </c>
      <c r="BH55" s="4">
        <v>0.187</v>
      </c>
      <c r="BI55" s="4">
        <v>1.133</v>
      </c>
      <c r="BJ55" s="4">
        <v>0.71099999999999997</v>
      </c>
      <c r="BK55" s="4">
        <v>0.14099999999999999</v>
      </c>
      <c r="BL55" s="4">
        <v>0.85199999999999998</v>
      </c>
      <c r="BM55" s="4">
        <v>3.4786000000000001</v>
      </c>
      <c r="BQ55" s="4">
        <v>0</v>
      </c>
      <c r="BR55" s="4">
        <v>0.40128399999999997</v>
      </c>
      <c r="BS55" s="4">
        <v>-5</v>
      </c>
      <c r="BT55" s="4">
        <v>7.0305999999999993E-2</v>
      </c>
      <c r="BU55" s="4">
        <v>9.8063780000000005</v>
      </c>
      <c r="BV55" s="4">
        <v>1.4201809999999999</v>
      </c>
      <c r="BW55" s="4">
        <f t="shared" si="9"/>
        <v>2.5908450676000001</v>
      </c>
      <c r="BY55" s="4">
        <f t="shared" si="10"/>
        <v>21733.454093079938</v>
      </c>
      <c r="BZ55" s="4">
        <f t="shared" si="11"/>
        <v>70.133724886544002</v>
      </c>
      <c r="CA55" s="4">
        <f t="shared" si="12"/>
        <v>5.1386107166459993</v>
      </c>
      <c r="CB55" s="4">
        <f t="shared" si="13"/>
        <v>25.140887818459603</v>
      </c>
    </row>
    <row r="56" spans="1:80" x14ac:dyDescent="0.25">
      <c r="A56" s="2">
        <v>42068</v>
      </c>
      <c r="B56" s="3">
        <v>1.4699074074074074E-3</v>
      </c>
      <c r="C56" s="4">
        <v>14.795</v>
      </c>
      <c r="D56" s="4">
        <v>0.1668</v>
      </c>
      <c r="E56" s="4">
        <v>1668.4661530000001</v>
      </c>
      <c r="F56" s="4">
        <v>78.900000000000006</v>
      </c>
      <c r="G56" s="4">
        <v>8.5</v>
      </c>
      <c r="H56" s="4">
        <v>506.9</v>
      </c>
      <c r="J56" s="4">
        <v>7.0000000000000007E-2</v>
      </c>
      <c r="K56" s="4">
        <v>0.87360000000000004</v>
      </c>
      <c r="L56" s="4">
        <v>12.925800000000001</v>
      </c>
      <c r="M56" s="4">
        <v>0.14580000000000001</v>
      </c>
      <c r="N56" s="4">
        <v>68.89</v>
      </c>
      <c r="O56" s="4">
        <v>7.4264999999999999</v>
      </c>
      <c r="P56" s="4">
        <v>76.3</v>
      </c>
      <c r="Q56" s="4">
        <v>51.829700000000003</v>
      </c>
      <c r="R56" s="4">
        <v>5.5873999999999997</v>
      </c>
      <c r="S56" s="4">
        <v>57.4</v>
      </c>
      <c r="T56" s="4">
        <v>506.9</v>
      </c>
      <c r="W56" s="4">
        <v>0</v>
      </c>
      <c r="X56" s="4">
        <v>6.5000000000000002E-2</v>
      </c>
      <c r="Y56" s="4">
        <v>12.1</v>
      </c>
      <c r="Z56" s="4">
        <v>861</v>
      </c>
      <c r="AA56" s="4">
        <v>882</v>
      </c>
      <c r="AB56" s="4">
        <v>841</v>
      </c>
      <c r="AC56" s="4">
        <v>46</v>
      </c>
      <c r="AD56" s="4">
        <v>4.97</v>
      </c>
      <c r="AE56" s="4">
        <v>0.11</v>
      </c>
      <c r="AF56" s="4">
        <v>990</v>
      </c>
      <c r="AG56" s="4">
        <v>-11.9</v>
      </c>
      <c r="AH56" s="4">
        <v>5</v>
      </c>
      <c r="AI56" s="4">
        <v>29</v>
      </c>
      <c r="AJ56" s="4">
        <v>190.9</v>
      </c>
      <c r="AK56" s="4">
        <v>138.9</v>
      </c>
      <c r="AL56" s="4">
        <v>1.8</v>
      </c>
      <c r="AM56" s="4">
        <v>195</v>
      </c>
      <c r="AN56" s="4" t="s">
        <v>155</v>
      </c>
      <c r="AO56" s="4">
        <v>2</v>
      </c>
      <c r="AP56" s="5">
        <v>0.9181597222222222</v>
      </c>
      <c r="AQ56" s="4">
        <v>47.159636999999996</v>
      </c>
      <c r="AR56" s="4">
        <v>-88.484105999999997</v>
      </c>
      <c r="AS56" s="4">
        <v>309.7</v>
      </c>
      <c r="AT56" s="4">
        <v>29.3</v>
      </c>
      <c r="AU56" s="4">
        <v>12</v>
      </c>
      <c r="AV56" s="4">
        <v>11</v>
      </c>
      <c r="AW56" s="4" t="s">
        <v>206</v>
      </c>
      <c r="AX56" s="4">
        <v>1.2825</v>
      </c>
      <c r="AY56" s="4">
        <v>1.3045</v>
      </c>
      <c r="AZ56" s="4">
        <v>2.226</v>
      </c>
      <c r="BA56" s="4">
        <v>14.023</v>
      </c>
      <c r="BB56" s="4">
        <v>14.18</v>
      </c>
      <c r="BC56" s="4">
        <v>1.01</v>
      </c>
      <c r="BD56" s="4">
        <v>14.462999999999999</v>
      </c>
      <c r="BE56" s="4">
        <v>2987.2669999999998</v>
      </c>
      <c r="BF56" s="4">
        <v>21.440999999999999</v>
      </c>
      <c r="BG56" s="4">
        <v>1.667</v>
      </c>
      <c r="BH56" s="4">
        <v>0.18</v>
      </c>
      <c r="BI56" s="4">
        <v>1.847</v>
      </c>
      <c r="BJ56" s="4">
        <v>1.254</v>
      </c>
      <c r="BK56" s="4">
        <v>0.13500000000000001</v>
      </c>
      <c r="BL56" s="4">
        <v>1.39</v>
      </c>
      <c r="BM56" s="4">
        <v>3.8740000000000001</v>
      </c>
      <c r="BQ56" s="4">
        <v>10.914999999999999</v>
      </c>
      <c r="BR56" s="4">
        <v>0.43889800000000001</v>
      </c>
      <c r="BS56" s="4">
        <v>-5</v>
      </c>
      <c r="BT56" s="4">
        <v>7.2796E-2</v>
      </c>
      <c r="BU56" s="4">
        <v>10.725569999999999</v>
      </c>
      <c r="BV56" s="4">
        <v>1.4704790000000001</v>
      </c>
      <c r="BW56" s="4">
        <f t="shared" si="9"/>
        <v>2.8336955939999999</v>
      </c>
      <c r="BY56" s="4">
        <f t="shared" si="10"/>
        <v>23613.584150769027</v>
      </c>
      <c r="BZ56" s="4">
        <f t="shared" si="11"/>
        <v>169.48563947468998</v>
      </c>
      <c r="CA56" s="4">
        <f t="shared" si="12"/>
        <v>9.9125503428599995</v>
      </c>
      <c r="CB56" s="4">
        <f t="shared" si="13"/>
        <v>30.622982478659999</v>
      </c>
    </row>
    <row r="57" spans="1:80" x14ac:dyDescent="0.25">
      <c r="A57" s="2">
        <v>42068</v>
      </c>
      <c r="B57" s="3">
        <v>1.4814814814814814E-3</v>
      </c>
      <c r="C57" s="4">
        <v>14.747</v>
      </c>
      <c r="D57" s="4">
        <v>0.30790000000000001</v>
      </c>
      <c r="E57" s="4">
        <v>3078.5382060000002</v>
      </c>
      <c r="F57" s="4">
        <v>105.7</v>
      </c>
      <c r="G57" s="4">
        <v>8.5</v>
      </c>
      <c r="H57" s="4">
        <v>636.1</v>
      </c>
      <c r="J57" s="4">
        <v>0.22</v>
      </c>
      <c r="K57" s="4">
        <v>0.87270000000000003</v>
      </c>
      <c r="L57" s="4">
        <v>12.869300000000001</v>
      </c>
      <c r="M57" s="4">
        <v>0.26869999999999999</v>
      </c>
      <c r="N57" s="4">
        <v>92.262600000000006</v>
      </c>
      <c r="O57" s="4">
        <v>7.4177</v>
      </c>
      <c r="P57" s="4">
        <v>99.7</v>
      </c>
      <c r="Q57" s="4">
        <v>69.494900000000001</v>
      </c>
      <c r="R57" s="4">
        <v>5.5872999999999999</v>
      </c>
      <c r="S57" s="4">
        <v>75.099999999999994</v>
      </c>
      <c r="T57" s="4">
        <v>636.07910000000004</v>
      </c>
      <c r="W57" s="4">
        <v>0</v>
      </c>
      <c r="X57" s="4">
        <v>0.19109999999999999</v>
      </c>
      <c r="Y57" s="4">
        <v>12.1</v>
      </c>
      <c r="Z57" s="4">
        <v>860</v>
      </c>
      <c r="AA57" s="4">
        <v>881</v>
      </c>
      <c r="AB57" s="4">
        <v>840</v>
      </c>
      <c r="AC57" s="4">
        <v>46</v>
      </c>
      <c r="AD57" s="4">
        <v>5.29</v>
      </c>
      <c r="AE57" s="4">
        <v>0.12</v>
      </c>
      <c r="AF57" s="4">
        <v>990</v>
      </c>
      <c r="AG57" s="4">
        <v>-11.1</v>
      </c>
      <c r="AH57" s="4">
        <v>5</v>
      </c>
      <c r="AI57" s="4">
        <v>29</v>
      </c>
      <c r="AJ57" s="4">
        <v>190.1</v>
      </c>
      <c r="AK57" s="4">
        <v>138.1</v>
      </c>
      <c r="AL57" s="4">
        <v>1.8</v>
      </c>
      <c r="AM57" s="4">
        <v>195</v>
      </c>
      <c r="AN57" s="4" t="s">
        <v>155</v>
      </c>
      <c r="AO57" s="4">
        <v>2</v>
      </c>
      <c r="AP57" s="5">
        <v>0.91817129629629635</v>
      </c>
      <c r="AQ57" s="4">
        <v>47.159757999999997</v>
      </c>
      <c r="AR57" s="4">
        <v>-88.484111999999996</v>
      </c>
      <c r="AS57" s="4">
        <v>310.3</v>
      </c>
      <c r="AT57" s="4">
        <v>29.6</v>
      </c>
      <c r="AU57" s="4">
        <v>12</v>
      </c>
      <c r="AV57" s="4">
        <v>10</v>
      </c>
      <c r="AW57" s="4" t="s">
        <v>213</v>
      </c>
      <c r="AX57" s="4">
        <v>1.7825</v>
      </c>
      <c r="AY57" s="4">
        <v>1.113</v>
      </c>
      <c r="AZ57" s="4">
        <v>2.6259999999999999</v>
      </c>
      <c r="BA57" s="4">
        <v>14.023</v>
      </c>
      <c r="BB57" s="4">
        <v>14.07</v>
      </c>
      <c r="BC57" s="4">
        <v>1</v>
      </c>
      <c r="BD57" s="4">
        <v>14.59</v>
      </c>
      <c r="BE57" s="4">
        <v>2956.2809999999999</v>
      </c>
      <c r="BF57" s="4">
        <v>39.279000000000003</v>
      </c>
      <c r="BG57" s="4">
        <v>2.2189999999999999</v>
      </c>
      <c r="BH57" s="4">
        <v>0.17799999999999999</v>
      </c>
      <c r="BI57" s="4">
        <v>2.3980000000000001</v>
      </c>
      <c r="BJ57" s="4">
        <v>1.6719999999999999</v>
      </c>
      <c r="BK57" s="4">
        <v>0.13400000000000001</v>
      </c>
      <c r="BL57" s="4">
        <v>1.806</v>
      </c>
      <c r="BM57" s="4">
        <v>4.8319000000000001</v>
      </c>
      <c r="BQ57" s="4">
        <v>31.927</v>
      </c>
      <c r="BR57" s="4">
        <v>0.44055</v>
      </c>
      <c r="BS57" s="4">
        <v>-5</v>
      </c>
      <c r="BT57" s="4">
        <v>7.0999999999999994E-2</v>
      </c>
      <c r="BU57" s="4">
        <v>10.765941</v>
      </c>
      <c r="BV57" s="4">
        <v>1.4341999999999999</v>
      </c>
      <c r="BW57" s="4">
        <f t="shared" si="9"/>
        <v>2.8443616121999997</v>
      </c>
      <c r="BY57" s="4">
        <f t="shared" si="10"/>
        <v>23456.607210335274</v>
      </c>
      <c r="BZ57" s="4">
        <f t="shared" si="11"/>
        <v>311.65916724924301</v>
      </c>
      <c r="CA57" s="4">
        <f t="shared" si="12"/>
        <v>13.266481520424</v>
      </c>
      <c r="CB57" s="4">
        <f t="shared" si="13"/>
        <v>38.338703384292295</v>
      </c>
    </row>
    <row r="58" spans="1:80" x14ac:dyDescent="0.25">
      <c r="A58" s="2">
        <v>42068</v>
      </c>
      <c r="B58" s="3">
        <v>1.4930555555555556E-3</v>
      </c>
      <c r="C58" s="4">
        <v>14.548</v>
      </c>
      <c r="D58" s="4">
        <v>0.27060000000000001</v>
      </c>
      <c r="E58" s="4">
        <v>2706.344713</v>
      </c>
      <c r="F58" s="4">
        <v>129.19999999999999</v>
      </c>
      <c r="G58" s="4">
        <v>6.2</v>
      </c>
      <c r="H58" s="4">
        <v>769.1</v>
      </c>
      <c r="J58" s="4">
        <v>0.47</v>
      </c>
      <c r="K58" s="4">
        <v>0.87439999999999996</v>
      </c>
      <c r="L58" s="4">
        <v>12.719799999999999</v>
      </c>
      <c r="M58" s="4">
        <v>0.2366</v>
      </c>
      <c r="N58" s="4">
        <v>112.9554</v>
      </c>
      <c r="O58" s="4">
        <v>5.4215</v>
      </c>
      <c r="P58" s="4">
        <v>118.4</v>
      </c>
      <c r="Q58" s="4">
        <v>84.970200000000006</v>
      </c>
      <c r="R58" s="4">
        <v>4.0782999999999996</v>
      </c>
      <c r="S58" s="4">
        <v>89</v>
      </c>
      <c r="T58" s="4">
        <v>769.09590000000003</v>
      </c>
      <c r="W58" s="4">
        <v>0</v>
      </c>
      <c r="X58" s="4">
        <v>0.4108</v>
      </c>
      <c r="Y58" s="4">
        <v>12.1</v>
      </c>
      <c r="Z58" s="4">
        <v>860</v>
      </c>
      <c r="AA58" s="4">
        <v>881</v>
      </c>
      <c r="AB58" s="4">
        <v>840</v>
      </c>
      <c r="AC58" s="4">
        <v>46</v>
      </c>
      <c r="AD58" s="4">
        <v>4.92</v>
      </c>
      <c r="AE58" s="4">
        <v>0.11</v>
      </c>
      <c r="AF58" s="4">
        <v>990</v>
      </c>
      <c r="AG58" s="4">
        <v>-12</v>
      </c>
      <c r="AH58" s="4">
        <v>5</v>
      </c>
      <c r="AI58" s="4">
        <v>29</v>
      </c>
      <c r="AJ58" s="4">
        <v>191</v>
      </c>
      <c r="AK58" s="4">
        <v>138.9</v>
      </c>
      <c r="AL58" s="4">
        <v>1.7</v>
      </c>
      <c r="AM58" s="4">
        <v>195</v>
      </c>
      <c r="AN58" s="4" t="s">
        <v>155</v>
      </c>
      <c r="AO58" s="4">
        <v>2</v>
      </c>
      <c r="AP58" s="5">
        <v>0.91818287037037039</v>
      </c>
      <c r="AQ58" s="4">
        <v>47.159947000000003</v>
      </c>
      <c r="AR58" s="4">
        <v>-88.484125000000006</v>
      </c>
      <c r="AS58" s="4">
        <v>310.89999999999998</v>
      </c>
      <c r="AT58" s="4">
        <v>30</v>
      </c>
      <c r="AU58" s="4">
        <v>12</v>
      </c>
      <c r="AV58" s="4">
        <v>10</v>
      </c>
      <c r="AW58" s="4" t="s">
        <v>213</v>
      </c>
      <c r="AX58" s="4">
        <v>1.7177819999999999</v>
      </c>
      <c r="AY58" s="4">
        <v>1.2564439999999999</v>
      </c>
      <c r="AZ58" s="4">
        <v>2.517782</v>
      </c>
      <c r="BA58" s="4">
        <v>14.023</v>
      </c>
      <c r="BB58" s="4">
        <v>14.27</v>
      </c>
      <c r="BC58" s="4">
        <v>1.02</v>
      </c>
      <c r="BD58" s="4">
        <v>14.37</v>
      </c>
      <c r="BE58" s="4">
        <v>2959.7710000000002</v>
      </c>
      <c r="BF58" s="4">
        <v>35.045000000000002</v>
      </c>
      <c r="BG58" s="4">
        <v>2.7519999999999998</v>
      </c>
      <c r="BH58" s="4">
        <v>0.13200000000000001</v>
      </c>
      <c r="BI58" s="4">
        <v>2.8849999999999998</v>
      </c>
      <c r="BJ58" s="4">
        <v>2.0710000000000002</v>
      </c>
      <c r="BK58" s="4">
        <v>9.9000000000000005E-2</v>
      </c>
      <c r="BL58" s="4">
        <v>2.17</v>
      </c>
      <c r="BM58" s="4">
        <v>5.9180000000000001</v>
      </c>
      <c r="BQ58" s="4">
        <v>69.501000000000005</v>
      </c>
      <c r="BR58" s="4">
        <v>0.46381600000000001</v>
      </c>
      <c r="BS58" s="4">
        <v>-5</v>
      </c>
      <c r="BT58" s="4">
        <v>7.0999999999999994E-2</v>
      </c>
      <c r="BU58" s="4">
        <v>11.334504000000001</v>
      </c>
      <c r="BV58" s="4">
        <v>1.4341999999999999</v>
      </c>
      <c r="BW58" s="4">
        <f t="shared" si="9"/>
        <v>2.9945759567999999</v>
      </c>
      <c r="BY58" s="4">
        <f t="shared" si="10"/>
        <v>24724.534207836412</v>
      </c>
      <c r="BZ58" s="4">
        <f t="shared" si="11"/>
        <v>292.74943950516001</v>
      </c>
      <c r="CA58" s="4">
        <f t="shared" si="12"/>
        <v>17.300159486808003</v>
      </c>
      <c r="CB58" s="4">
        <f t="shared" si="13"/>
        <v>49.436187273264004</v>
      </c>
    </row>
    <row r="59" spans="1:80" x14ac:dyDescent="0.25">
      <c r="A59" s="2">
        <v>42068</v>
      </c>
      <c r="B59" s="3">
        <v>1.5046296296296294E-3</v>
      </c>
      <c r="C59" s="4">
        <v>14.509</v>
      </c>
      <c r="D59" s="4">
        <v>0.16850000000000001</v>
      </c>
      <c r="E59" s="4">
        <v>1685.0243109999999</v>
      </c>
      <c r="F59" s="4">
        <v>122.8</v>
      </c>
      <c r="G59" s="4">
        <v>6.3</v>
      </c>
      <c r="H59" s="4">
        <v>550.9</v>
      </c>
      <c r="J59" s="4">
        <v>0.6</v>
      </c>
      <c r="K59" s="4">
        <v>0.87570000000000003</v>
      </c>
      <c r="L59" s="4">
        <v>12.7056</v>
      </c>
      <c r="M59" s="4">
        <v>0.14760000000000001</v>
      </c>
      <c r="N59" s="4">
        <v>107.5774</v>
      </c>
      <c r="O59" s="4">
        <v>5.5164999999999997</v>
      </c>
      <c r="P59" s="4">
        <v>113.1</v>
      </c>
      <c r="Q59" s="4">
        <v>80.936300000000003</v>
      </c>
      <c r="R59" s="4">
        <v>4.1504000000000003</v>
      </c>
      <c r="S59" s="4">
        <v>85.1</v>
      </c>
      <c r="T59" s="4">
        <v>550.93179999999995</v>
      </c>
      <c r="W59" s="4">
        <v>0</v>
      </c>
      <c r="X59" s="4">
        <v>0.52539999999999998</v>
      </c>
      <c r="Y59" s="4">
        <v>12.1</v>
      </c>
      <c r="Z59" s="4">
        <v>861</v>
      </c>
      <c r="AA59" s="4">
        <v>882</v>
      </c>
      <c r="AB59" s="4">
        <v>842</v>
      </c>
      <c r="AC59" s="4">
        <v>46</v>
      </c>
      <c r="AD59" s="4">
        <v>4.97</v>
      </c>
      <c r="AE59" s="4">
        <v>0.11</v>
      </c>
      <c r="AF59" s="4">
        <v>990</v>
      </c>
      <c r="AG59" s="4">
        <v>-11.9</v>
      </c>
      <c r="AH59" s="4">
        <v>5</v>
      </c>
      <c r="AI59" s="4">
        <v>29</v>
      </c>
      <c r="AJ59" s="4">
        <v>191</v>
      </c>
      <c r="AK59" s="4">
        <v>138.1</v>
      </c>
      <c r="AL59" s="4">
        <v>1.6</v>
      </c>
      <c r="AM59" s="4">
        <v>195</v>
      </c>
      <c r="AN59" s="4" t="s">
        <v>155</v>
      </c>
      <c r="AO59" s="4">
        <v>2</v>
      </c>
      <c r="AP59" s="5">
        <v>0.91820601851851846</v>
      </c>
      <c r="AQ59" s="4">
        <v>47.160052999999998</v>
      </c>
      <c r="AR59" s="4">
        <v>-88.484129999999993</v>
      </c>
      <c r="AS59" s="4">
        <v>311.2</v>
      </c>
      <c r="AT59" s="4">
        <v>30.3</v>
      </c>
      <c r="AU59" s="4">
        <v>12</v>
      </c>
      <c r="AV59" s="4">
        <v>10</v>
      </c>
      <c r="AW59" s="4" t="s">
        <v>213</v>
      </c>
      <c r="AX59" s="4">
        <v>1.612913</v>
      </c>
      <c r="AY59" s="4">
        <v>1.3564560000000001</v>
      </c>
      <c r="AZ59" s="4">
        <v>2.4129130000000001</v>
      </c>
      <c r="BA59" s="4">
        <v>14.023</v>
      </c>
      <c r="BB59" s="4">
        <v>14.43</v>
      </c>
      <c r="BC59" s="4">
        <v>1.03</v>
      </c>
      <c r="BD59" s="4">
        <v>14.192</v>
      </c>
      <c r="BE59" s="4">
        <v>2985.2089999999998</v>
      </c>
      <c r="BF59" s="4">
        <v>22.065999999999999</v>
      </c>
      <c r="BG59" s="4">
        <v>2.6469999999999998</v>
      </c>
      <c r="BH59" s="4">
        <v>0.13600000000000001</v>
      </c>
      <c r="BI59" s="4">
        <v>2.7829999999999999</v>
      </c>
      <c r="BJ59" s="4">
        <v>1.9910000000000001</v>
      </c>
      <c r="BK59" s="4">
        <v>0.10199999999999999</v>
      </c>
      <c r="BL59" s="4">
        <v>2.0939999999999999</v>
      </c>
      <c r="BM59" s="4">
        <v>4.2805</v>
      </c>
      <c r="BQ59" s="4">
        <v>89.762</v>
      </c>
      <c r="BR59" s="4">
        <v>0.47650799999999999</v>
      </c>
      <c r="BS59" s="4">
        <v>-5</v>
      </c>
      <c r="BT59" s="4">
        <v>7.0999999999999994E-2</v>
      </c>
      <c r="BU59" s="4">
        <v>11.644665</v>
      </c>
      <c r="BV59" s="4">
        <v>1.4341999999999999</v>
      </c>
      <c r="BW59" s="4">
        <f t="shared" si="9"/>
        <v>3.0765204929999999</v>
      </c>
      <c r="BY59" s="4">
        <f t="shared" si="10"/>
        <v>25619.416206108941</v>
      </c>
      <c r="BZ59" s="4">
        <f t="shared" si="11"/>
        <v>189.37301810493</v>
      </c>
      <c r="CA59" s="4">
        <f t="shared" si="12"/>
        <v>17.086997147055001</v>
      </c>
      <c r="CB59" s="4">
        <f t="shared" si="13"/>
        <v>36.7357565484525</v>
      </c>
    </row>
    <row r="60" spans="1:80" x14ac:dyDescent="0.25">
      <c r="A60" s="2">
        <v>42068</v>
      </c>
      <c r="B60" s="3">
        <v>1.5162037037037036E-3</v>
      </c>
      <c r="C60" s="4">
        <v>14.492000000000001</v>
      </c>
      <c r="D60" s="4">
        <v>0.1221</v>
      </c>
      <c r="E60" s="4">
        <v>1220.6197649999999</v>
      </c>
      <c r="F60" s="4">
        <v>113.4</v>
      </c>
      <c r="G60" s="4">
        <v>6.4</v>
      </c>
      <c r="H60" s="4">
        <v>445.5</v>
      </c>
      <c r="J60" s="4">
        <v>0.53</v>
      </c>
      <c r="K60" s="4">
        <v>0.87639999999999996</v>
      </c>
      <c r="L60" s="4">
        <v>12.7004</v>
      </c>
      <c r="M60" s="4">
        <v>0.107</v>
      </c>
      <c r="N60" s="4">
        <v>99.379199999999997</v>
      </c>
      <c r="O60" s="4">
        <v>5.6086999999999998</v>
      </c>
      <c r="P60" s="4">
        <v>105</v>
      </c>
      <c r="Q60" s="4">
        <v>74.8553</v>
      </c>
      <c r="R60" s="4">
        <v>4.2245999999999997</v>
      </c>
      <c r="S60" s="4">
        <v>79.099999999999994</v>
      </c>
      <c r="T60" s="4">
        <v>445.51960000000003</v>
      </c>
      <c r="W60" s="4">
        <v>0</v>
      </c>
      <c r="X60" s="4">
        <v>0.46779999999999999</v>
      </c>
      <c r="Y60" s="4">
        <v>12</v>
      </c>
      <c r="Z60" s="4">
        <v>862</v>
      </c>
      <c r="AA60" s="4">
        <v>884</v>
      </c>
      <c r="AB60" s="4">
        <v>843</v>
      </c>
      <c r="AC60" s="4">
        <v>46</v>
      </c>
      <c r="AD60" s="4">
        <v>5.29</v>
      </c>
      <c r="AE60" s="4">
        <v>0.12</v>
      </c>
      <c r="AF60" s="4">
        <v>990</v>
      </c>
      <c r="AG60" s="4">
        <v>-11.1</v>
      </c>
      <c r="AH60" s="4">
        <v>5.1020000000000003</v>
      </c>
      <c r="AI60" s="4">
        <v>29</v>
      </c>
      <c r="AJ60" s="4">
        <v>191</v>
      </c>
      <c r="AK60" s="4">
        <v>139</v>
      </c>
      <c r="AL60" s="4">
        <v>1.6</v>
      </c>
      <c r="AM60" s="4">
        <v>195</v>
      </c>
      <c r="AN60" s="4" t="s">
        <v>155</v>
      </c>
      <c r="AO60" s="4">
        <v>2</v>
      </c>
      <c r="AP60" s="5">
        <v>0.91820601851851846</v>
      </c>
      <c r="AQ60" s="4">
        <v>47.160122999999999</v>
      </c>
      <c r="AR60" s="4">
        <v>-88.484131000000005</v>
      </c>
      <c r="AS60" s="4">
        <v>311.3</v>
      </c>
      <c r="AT60" s="4">
        <v>30.4</v>
      </c>
      <c r="AU60" s="4">
        <v>12</v>
      </c>
      <c r="AV60" s="4">
        <v>10</v>
      </c>
      <c r="AW60" s="4" t="s">
        <v>213</v>
      </c>
      <c r="AX60" s="4">
        <v>1.8129999999999999</v>
      </c>
      <c r="AY60" s="4">
        <v>1.4564999999999999</v>
      </c>
      <c r="AZ60" s="4">
        <v>2.613</v>
      </c>
      <c r="BA60" s="4">
        <v>14.023</v>
      </c>
      <c r="BB60" s="4">
        <v>14.51</v>
      </c>
      <c r="BC60" s="4">
        <v>1.03</v>
      </c>
      <c r="BD60" s="4">
        <v>14.108000000000001</v>
      </c>
      <c r="BE60" s="4">
        <v>2997.1080000000002</v>
      </c>
      <c r="BF60" s="4">
        <v>16.067</v>
      </c>
      <c r="BG60" s="4">
        <v>2.456</v>
      </c>
      <c r="BH60" s="4">
        <v>0.13900000000000001</v>
      </c>
      <c r="BI60" s="4">
        <v>2.5950000000000002</v>
      </c>
      <c r="BJ60" s="4">
        <v>1.85</v>
      </c>
      <c r="BK60" s="4">
        <v>0.104</v>
      </c>
      <c r="BL60" s="4">
        <v>1.954</v>
      </c>
      <c r="BM60" s="4">
        <v>3.4767000000000001</v>
      </c>
      <c r="BQ60" s="4">
        <v>80.260999999999996</v>
      </c>
      <c r="BR60" s="4">
        <v>0.52183800000000002</v>
      </c>
      <c r="BS60" s="4">
        <v>-5</v>
      </c>
      <c r="BT60" s="4">
        <v>7.1101999999999999E-2</v>
      </c>
      <c r="BU60" s="4">
        <v>12.752416999999999</v>
      </c>
      <c r="BV60" s="4">
        <v>1.4362600000000001</v>
      </c>
      <c r="BW60" s="4">
        <f t="shared" si="9"/>
        <v>3.3691885713999996</v>
      </c>
      <c r="BY60" s="4">
        <f t="shared" si="10"/>
        <v>28168.413434396534</v>
      </c>
      <c r="BZ60" s="4">
        <f t="shared" si="11"/>
        <v>151.006202863043</v>
      </c>
      <c r="CA60" s="4">
        <f t="shared" si="12"/>
        <v>17.387282958649998</v>
      </c>
      <c r="CB60" s="4">
        <f t="shared" si="13"/>
        <v>32.6758738715343</v>
      </c>
    </row>
    <row r="61" spans="1:80" x14ac:dyDescent="0.25">
      <c r="A61" s="2">
        <v>42068</v>
      </c>
      <c r="B61" s="3">
        <v>1.5277777777777779E-3</v>
      </c>
      <c r="C61" s="4">
        <v>14.173999999999999</v>
      </c>
      <c r="D61" s="4">
        <v>0.18090000000000001</v>
      </c>
      <c r="E61" s="4">
        <v>1809.0373440000001</v>
      </c>
      <c r="F61" s="4">
        <v>84.9</v>
      </c>
      <c r="G61" s="4">
        <v>24.9</v>
      </c>
      <c r="H61" s="4">
        <v>486.8</v>
      </c>
      <c r="J61" s="4">
        <v>0.38</v>
      </c>
      <c r="K61" s="4">
        <v>0.87829999999999997</v>
      </c>
      <c r="L61" s="4">
        <v>12.448499999999999</v>
      </c>
      <c r="M61" s="4">
        <v>0.15890000000000001</v>
      </c>
      <c r="N61" s="4">
        <v>74.531899999999993</v>
      </c>
      <c r="O61" s="4">
        <v>21.8779</v>
      </c>
      <c r="P61" s="4">
        <v>96.4</v>
      </c>
      <c r="Q61" s="4">
        <v>56.074399999999997</v>
      </c>
      <c r="R61" s="4">
        <v>16.459900000000001</v>
      </c>
      <c r="S61" s="4">
        <v>72.5</v>
      </c>
      <c r="T61" s="4">
        <v>486.80279999999999</v>
      </c>
      <c r="W61" s="4">
        <v>0</v>
      </c>
      <c r="X61" s="4">
        <v>0.33539999999999998</v>
      </c>
      <c r="Y61" s="4">
        <v>12.1</v>
      </c>
      <c r="Z61" s="4">
        <v>863</v>
      </c>
      <c r="AA61" s="4">
        <v>885</v>
      </c>
      <c r="AB61" s="4">
        <v>844</v>
      </c>
      <c r="AC61" s="4">
        <v>46</v>
      </c>
      <c r="AD61" s="4">
        <v>4.97</v>
      </c>
      <c r="AE61" s="4">
        <v>0.11</v>
      </c>
      <c r="AF61" s="4">
        <v>990</v>
      </c>
      <c r="AG61" s="4">
        <v>-11.9</v>
      </c>
      <c r="AH61" s="4">
        <v>5.8979999999999997</v>
      </c>
      <c r="AI61" s="4">
        <v>29</v>
      </c>
      <c r="AJ61" s="4">
        <v>191</v>
      </c>
      <c r="AK61" s="4">
        <v>139</v>
      </c>
      <c r="AL61" s="4">
        <v>1.8</v>
      </c>
      <c r="AM61" s="4">
        <v>195</v>
      </c>
      <c r="AN61" s="4" t="s">
        <v>155</v>
      </c>
      <c r="AO61" s="4">
        <v>2</v>
      </c>
      <c r="AP61" s="5">
        <v>0.91821759259259261</v>
      </c>
      <c r="AQ61" s="4">
        <v>47.160249999999998</v>
      </c>
      <c r="AR61" s="4">
        <v>-88.484127999999998</v>
      </c>
      <c r="AS61" s="4">
        <v>311.39999999999998</v>
      </c>
      <c r="AT61" s="4">
        <v>30.9</v>
      </c>
      <c r="AU61" s="4">
        <v>12</v>
      </c>
      <c r="AV61" s="4">
        <v>10</v>
      </c>
      <c r="AW61" s="4" t="s">
        <v>213</v>
      </c>
      <c r="AX61" s="4">
        <v>2.1259999999999999</v>
      </c>
      <c r="AY61" s="4">
        <v>1.2175</v>
      </c>
      <c r="AZ61" s="4">
        <v>2.8694999999999999</v>
      </c>
      <c r="BA61" s="4">
        <v>14.023</v>
      </c>
      <c r="BB61" s="4">
        <v>14.74</v>
      </c>
      <c r="BC61" s="4">
        <v>1.05</v>
      </c>
      <c r="BD61" s="4">
        <v>13.858000000000001</v>
      </c>
      <c r="BE61" s="4">
        <v>2983.2669999999998</v>
      </c>
      <c r="BF61" s="4">
        <v>24.234999999999999</v>
      </c>
      <c r="BG61" s="4">
        <v>1.87</v>
      </c>
      <c r="BH61" s="4">
        <v>0.54900000000000004</v>
      </c>
      <c r="BI61" s="4">
        <v>2.42</v>
      </c>
      <c r="BJ61" s="4">
        <v>1.407</v>
      </c>
      <c r="BK61" s="4">
        <v>0.41299999999999998</v>
      </c>
      <c r="BL61" s="4">
        <v>1.82</v>
      </c>
      <c r="BM61" s="4">
        <v>3.8578999999999999</v>
      </c>
      <c r="BQ61" s="4">
        <v>58.438000000000002</v>
      </c>
      <c r="BR61" s="4">
        <v>0.497672</v>
      </c>
      <c r="BS61" s="4">
        <v>-5</v>
      </c>
      <c r="BT61" s="4">
        <v>7.1693999999999994E-2</v>
      </c>
      <c r="BU61" s="4">
        <v>12.161860000000001</v>
      </c>
      <c r="BV61" s="4">
        <v>1.4482189999999999</v>
      </c>
      <c r="BW61" s="4">
        <f t="shared" si="9"/>
        <v>3.2131634120000001</v>
      </c>
      <c r="BY61" s="4">
        <f t="shared" si="10"/>
        <v>26739.889714708941</v>
      </c>
      <c r="BZ61" s="4">
        <f t="shared" si="11"/>
        <v>217.22535302270003</v>
      </c>
      <c r="CA61" s="4">
        <f t="shared" si="12"/>
        <v>12.611350183740003</v>
      </c>
      <c r="CB61" s="4">
        <f t="shared" si="13"/>
        <v>34.579479654478</v>
      </c>
    </row>
    <row r="62" spans="1:80" x14ac:dyDescent="0.25">
      <c r="A62" s="2">
        <v>42068</v>
      </c>
      <c r="B62" s="3">
        <v>1.5393518518518519E-3</v>
      </c>
      <c r="C62" s="4">
        <v>14.06</v>
      </c>
      <c r="D62" s="4">
        <v>0.107</v>
      </c>
      <c r="E62" s="4">
        <v>1070.4481330000001</v>
      </c>
      <c r="F62" s="4">
        <v>95.3</v>
      </c>
      <c r="G62" s="4">
        <v>25</v>
      </c>
      <c r="H62" s="4">
        <v>502.4</v>
      </c>
      <c r="J62" s="4">
        <v>0.3</v>
      </c>
      <c r="K62" s="4">
        <v>0.87980000000000003</v>
      </c>
      <c r="L62" s="4">
        <v>12.3695</v>
      </c>
      <c r="M62" s="4">
        <v>9.4200000000000006E-2</v>
      </c>
      <c r="N62" s="4">
        <v>83.873800000000003</v>
      </c>
      <c r="O62" s="4">
        <v>21.994700000000002</v>
      </c>
      <c r="P62" s="4">
        <v>105.9</v>
      </c>
      <c r="Q62" s="4">
        <v>63.186100000000003</v>
      </c>
      <c r="R62" s="4">
        <v>16.569600000000001</v>
      </c>
      <c r="S62" s="4">
        <v>79.8</v>
      </c>
      <c r="T62" s="4">
        <v>502.37049999999999</v>
      </c>
      <c r="W62" s="4">
        <v>0</v>
      </c>
      <c r="X62" s="4">
        <v>0.26390000000000002</v>
      </c>
      <c r="Y62" s="4">
        <v>12.1</v>
      </c>
      <c r="Z62" s="4">
        <v>863</v>
      </c>
      <c r="AA62" s="4">
        <v>884</v>
      </c>
      <c r="AB62" s="4">
        <v>844</v>
      </c>
      <c r="AC62" s="4">
        <v>46</v>
      </c>
      <c r="AD62" s="4">
        <v>5.34</v>
      </c>
      <c r="AE62" s="4">
        <v>0.12</v>
      </c>
      <c r="AF62" s="4">
        <v>990</v>
      </c>
      <c r="AG62" s="4">
        <v>-11</v>
      </c>
      <c r="AH62" s="4">
        <v>5</v>
      </c>
      <c r="AI62" s="4">
        <v>29</v>
      </c>
      <c r="AJ62" s="4">
        <v>191</v>
      </c>
      <c r="AK62" s="4">
        <v>138.9</v>
      </c>
      <c r="AL62" s="4">
        <v>1.7</v>
      </c>
      <c r="AM62" s="4">
        <v>195</v>
      </c>
      <c r="AN62" s="4" t="s">
        <v>155</v>
      </c>
      <c r="AO62" s="4">
        <v>2</v>
      </c>
      <c r="AP62" s="5">
        <v>0.91822916666666676</v>
      </c>
      <c r="AQ62" s="4">
        <v>47.160378000000001</v>
      </c>
      <c r="AR62" s="4">
        <v>-88.484122999999997</v>
      </c>
      <c r="AS62" s="4">
        <v>311.60000000000002</v>
      </c>
      <c r="AT62" s="4">
        <v>31.3</v>
      </c>
      <c r="AU62" s="4">
        <v>12</v>
      </c>
      <c r="AV62" s="4">
        <v>10</v>
      </c>
      <c r="AW62" s="4" t="s">
        <v>213</v>
      </c>
      <c r="AX62" s="4">
        <v>2.4695</v>
      </c>
      <c r="AY62" s="4">
        <v>1.113</v>
      </c>
      <c r="AZ62" s="4">
        <v>3.226</v>
      </c>
      <c r="BA62" s="4">
        <v>14.023</v>
      </c>
      <c r="BB62" s="4">
        <v>14.93</v>
      </c>
      <c r="BC62" s="4">
        <v>1.06</v>
      </c>
      <c r="BD62" s="4">
        <v>13.667</v>
      </c>
      <c r="BE62" s="4">
        <v>2998.1190000000001</v>
      </c>
      <c r="BF62" s="4">
        <v>14.528</v>
      </c>
      <c r="BG62" s="4">
        <v>2.129</v>
      </c>
      <c r="BH62" s="4">
        <v>0.55800000000000005</v>
      </c>
      <c r="BI62" s="4">
        <v>2.6869999999999998</v>
      </c>
      <c r="BJ62" s="4">
        <v>1.6040000000000001</v>
      </c>
      <c r="BK62" s="4">
        <v>0.42099999999999999</v>
      </c>
      <c r="BL62" s="4">
        <v>2.024</v>
      </c>
      <c r="BM62" s="4">
        <v>4.0266000000000002</v>
      </c>
      <c r="BQ62" s="4">
        <v>46.514000000000003</v>
      </c>
      <c r="BR62" s="4">
        <v>0.52622599999999997</v>
      </c>
      <c r="BS62" s="4">
        <v>-5</v>
      </c>
      <c r="BT62" s="4">
        <v>6.8795999999999996E-2</v>
      </c>
      <c r="BU62" s="4">
        <v>12.859648</v>
      </c>
      <c r="BV62" s="4">
        <v>1.3896790000000001</v>
      </c>
      <c r="BW62" s="4">
        <f t="shared" si="9"/>
        <v>3.3975190016000001</v>
      </c>
      <c r="BY62" s="4">
        <f t="shared" si="10"/>
        <v>28414.854436556547</v>
      </c>
      <c r="BZ62" s="4">
        <f t="shared" si="11"/>
        <v>137.69000004812798</v>
      </c>
      <c r="CA62" s="4">
        <f t="shared" si="12"/>
        <v>15.202007163904002</v>
      </c>
      <c r="CB62" s="4">
        <f t="shared" si="13"/>
        <v>38.162345415321603</v>
      </c>
    </row>
    <row r="63" spans="1:80" x14ac:dyDescent="0.25">
      <c r="A63" s="2">
        <v>42068</v>
      </c>
      <c r="B63" s="3">
        <v>1.5509259259259261E-3</v>
      </c>
      <c r="C63" s="4">
        <v>14.06</v>
      </c>
      <c r="D63" s="4">
        <v>8.5999999999999993E-2</v>
      </c>
      <c r="E63" s="4">
        <v>860.16949199999999</v>
      </c>
      <c r="F63" s="4">
        <v>141.5</v>
      </c>
      <c r="G63" s="4">
        <v>21.2</v>
      </c>
      <c r="H63" s="4">
        <v>472</v>
      </c>
      <c r="J63" s="4">
        <v>0.3</v>
      </c>
      <c r="K63" s="4">
        <v>0.87990000000000002</v>
      </c>
      <c r="L63" s="4">
        <v>12.371600000000001</v>
      </c>
      <c r="M63" s="4">
        <v>7.5700000000000003E-2</v>
      </c>
      <c r="N63" s="4">
        <v>124.5087</v>
      </c>
      <c r="O63" s="4">
        <v>18.6541</v>
      </c>
      <c r="P63" s="4">
        <v>143.19999999999999</v>
      </c>
      <c r="Q63" s="4">
        <v>93.799800000000005</v>
      </c>
      <c r="R63" s="4">
        <v>14.0533</v>
      </c>
      <c r="S63" s="4">
        <v>107.9</v>
      </c>
      <c r="T63" s="4">
        <v>471.99829999999997</v>
      </c>
      <c r="W63" s="4">
        <v>0</v>
      </c>
      <c r="X63" s="4">
        <v>0.26400000000000001</v>
      </c>
      <c r="Y63" s="4">
        <v>12.1</v>
      </c>
      <c r="Z63" s="4">
        <v>863</v>
      </c>
      <c r="AA63" s="4">
        <v>885</v>
      </c>
      <c r="AB63" s="4">
        <v>844</v>
      </c>
      <c r="AC63" s="4">
        <v>46</v>
      </c>
      <c r="AD63" s="4">
        <v>5.34</v>
      </c>
      <c r="AE63" s="4">
        <v>0.12</v>
      </c>
      <c r="AF63" s="4">
        <v>989</v>
      </c>
      <c r="AG63" s="4">
        <v>-11</v>
      </c>
      <c r="AH63" s="4">
        <v>5.1020000000000003</v>
      </c>
      <c r="AI63" s="4">
        <v>29</v>
      </c>
      <c r="AJ63" s="4">
        <v>191</v>
      </c>
      <c r="AK63" s="4">
        <v>138</v>
      </c>
      <c r="AL63" s="4">
        <v>1.4</v>
      </c>
      <c r="AM63" s="4">
        <v>195</v>
      </c>
      <c r="AN63" s="4" t="s">
        <v>155</v>
      </c>
      <c r="AO63" s="4">
        <v>2</v>
      </c>
      <c r="AP63" s="5">
        <v>0.91824074074074069</v>
      </c>
      <c r="AQ63" s="4">
        <v>47.160597000000003</v>
      </c>
      <c r="AR63" s="4">
        <v>-88.484059999999999</v>
      </c>
      <c r="AS63" s="4">
        <v>312.3</v>
      </c>
      <c r="AT63" s="4">
        <v>33.6</v>
      </c>
      <c r="AU63" s="4">
        <v>12</v>
      </c>
      <c r="AV63" s="4">
        <v>10</v>
      </c>
      <c r="AW63" s="4" t="s">
        <v>213</v>
      </c>
      <c r="AX63" s="4">
        <v>2.825774</v>
      </c>
      <c r="AY63" s="4">
        <v>1.3128869999999999</v>
      </c>
      <c r="AZ63" s="4">
        <v>3.6257739999999998</v>
      </c>
      <c r="BA63" s="4">
        <v>14.023</v>
      </c>
      <c r="BB63" s="4">
        <v>14.95</v>
      </c>
      <c r="BC63" s="4">
        <v>1.07</v>
      </c>
      <c r="BD63" s="4">
        <v>13.648</v>
      </c>
      <c r="BE63" s="4">
        <v>3003.3049999999998</v>
      </c>
      <c r="BF63" s="4">
        <v>11.694000000000001</v>
      </c>
      <c r="BG63" s="4">
        <v>3.165</v>
      </c>
      <c r="BH63" s="4">
        <v>0.47399999999999998</v>
      </c>
      <c r="BI63" s="4">
        <v>3.64</v>
      </c>
      <c r="BJ63" s="4">
        <v>2.3849999999999998</v>
      </c>
      <c r="BK63" s="4">
        <v>0.35699999999999998</v>
      </c>
      <c r="BL63" s="4">
        <v>2.742</v>
      </c>
      <c r="BM63" s="4">
        <v>3.7890999999999999</v>
      </c>
      <c r="BQ63" s="4">
        <v>46.594000000000001</v>
      </c>
      <c r="BR63" s="4">
        <v>0.49626399999999998</v>
      </c>
      <c r="BS63" s="4">
        <v>-5</v>
      </c>
      <c r="BT63" s="4">
        <v>6.7306000000000005E-2</v>
      </c>
      <c r="BU63" s="4">
        <v>12.127452</v>
      </c>
      <c r="BV63" s="4">
        <v>1.3595809999999999</v>
      </c>
      <c r="BW63" s="4">
        <f t="shared" si="9"/>
        <v>3.2040728183999998</v>
      </c>
      <c r="BY63" s="4">
        <f t="shared" si="10"/>
        <v>26843.336237669821</v>
      </c>
      <c r="BZ63" s="4">
        <f t="shared" si="11"/>
        <v>104.52017825805599</v>
      </c>
      <c r="CA63" s="4">
        <f t="shared" si="12"/>
        <v>21.31696811574</v>
      </c>
      <c r="CB63" s="4">
        <f t="shared" si="13"/>
        <v>33.866718611048398</v>
      </c>
    </row>
    <row r="64" spans="1:80" x14ac:dyDescent="0.25">
      <c r="A64" s="2">
        <v>42068</v>
      </c>
      <c r="B64" s="3">
        <v>1.5624999999999999E-3</v>
      </c>
      <c r="C64" s="4">
        <v>13.881</v>
      </c>
      <c r="D64" s="4">
        <v>7.1599999999999997E-2</v>
      </c>
      <c r="E64" s="4">
        <v>716.36363600000004</v>
      </c>
      <c r="F64" s="4">
        <v>175.1</v>
      </c>
      <c r="G64" s="4">
        <v>22.3</v>
      </c>
      <c r="H64" s="4">
        <v>426.5</v>
      </c>
      <c r="J64" s="4">
        <v>0.3</v>
      </c>
      <c r="K64" s="4">
        <v>0.88149999999999995</v>
      </c>
      <c r="L64" s="4">
        <v>12.236000000000001</v>
      </c>
      <c r="M64" s="4">
        <v>6.3100000000000003E-2</v>
      </c>
      <c r="N64" s="4">
        <v>154.38229999999999</v>
      </c>
      <c r="O64" s="4">
        <v>19.656300000000002</v>
      </c>
      <c r="P64" s="4">
        <v>174</v>
      </c>
      <c r="Q64" s="4">
        <v>116.30540000000001</v>
      </c>
      <c r="R64" s="4">
        <v>14.808299999999999</v>
      </c>
      <c r="S64" s="4">
        <v>131.1</v>
      </c>
      <c r="T64" s="4">
        <v>426.50240000000002</v>
      </c>
      <c r="W64" s="4">
        <v>0</v>
      </c>
      <c r="X64" s="4">
        <v>0.26440000000000002</v>
      </c>
      <c r="Y64" s="4">
        <v>12.1</v>
      </c>
      <c r="Z64" s="4">
        <v>865</v>
      </c>
      <c r="AA64" s="4">
        <v>887</v>
      </c>
      <c r="AB64" s="4">
        <v>846</v>
      </c>
      <c r="AC64" s="4">
        <v>46</v>
      </c>
      <c r="AD64" s="4">
        <v>5.34</v>
      </c>
      <c r="AE64" s="4">
        <v>0.12</v>
      </c>
      <c r="AF64" s="4">
        <v>989</v>
      </c>
      <c r="AG64" s="4">
        <v>-11</v>
      </c>
      <c r="AH64" s="4">
        <v>6</v>
      </c>
      <c r="AI64" s="4">
        <v>29</v>
      </c>
      <c r="AJ64" s="4">
        <v>191</v>
      </c>
      <c r="AK64" s="4">
        <v>138</v>
      </c>
      <c r="AL64" s="4">
        <v>1.5</v>
      </c>
      <c r="AM64" s="4">
        <v>195</v>
      </c>
      <c r="AN64" s="4" t="s">
        <v>155</v>
      </c>
      <c r="AO64" s="4">
        <v>2</v>
      </c>
      <c r="AP64" s="5">
        <v>0.91826388888888888</v>
      </c>
      <c r="AQ64" s="4">
        <v>47.160722999999997</v>
      </c>
      <c r="AR64" s="4">
        <v>-88.484013000000004</v>
      </c>
      <c r="AS64" s="4">
        <v>312.7</v>
      </c>
      <c r="AT64" s="4">
        <v>35.299999999999997</v>
      </c>
      <c r="AU64" s="4">
        <v>12</v>
      </c>
      <c r="AV64" s="4">
        <v>10</v>
      </c>
      <c r="AW64" s="4" t="s">
        <v>213</v>
      </c>
      <c r="AX64" s="4">
        <v>3.2822819999999999</v>
      </c>
      <c r="AY64" s="4">
        <v>1.569369</v>
      </c>
      <c r="AZ64" s="4">
        <v>4.0822820000000002</v>
      </c>
      <c r="BA64" s="4">
        <v>14.023</v>
      </c>
      <c r="BB64" s="4">
        <v>15.16</v>
      </c>
      <c r="BC64" s="4">
        <v>1.08</v>
      </c>
      <c r="BD64" s="4">
        <v>13.445</v>
      </c>
      <c r="BE64" s="4">
        <v>3007.2559999999999</v>
      </c>
      <c r="BF64" s="4">
        <v>9.8780000000000001</v>
      </c>
      <c r="BG64" s="4">
        <v>3.9729999999999999</v>
      </c>
      <c r="BH64" s="4">
        <v>0.50600000000000001</v>
      </c>
      <c r="BI64" s="4">
        <v>4.4790000000000001</v>
      </c>
      <c r="BJ64" s="4">
        <v>2.9929999999999999</v>
      </c>
      <c r="BK64" s="4">
        <v>0.38100000000000001</v>
      </c>
      <c r="BL64" s="4">
        <v>3.375</v>
      </c>
      <c r="BM64" s="4">
        <v>3.4662999999999999</v>
      </c>
      <c r="BQ64" s="4">
        <v>47.256999999999998</v>
      </c>
      <c r="BR64" s="4">
        <v>0.51541199999999998</v>
      </c>
      <c r="BS64" s="4">
        <v>-5</v>
      </c>
      <c r="BT64" s="4">
        <v>6.9489999999999996E-2</v>
      </c>
      <c r="BU64" s="4">
        <v>12.595381</v>
      </c>
      <c r="BV64" s="4">
        <v>1.4036979999999999</v>
      </c>
      <c r="BW64" s="4">
        <f t="shared" si="9"/>
        <v>3.3276996602</v>
      </c>
      <c r="BY64" s="4">
        <f t="shared" si="10"/>
        <v>27915.743357303032</v>
      </c>
      <c r="BZ64" s="4">
        <f t="shared" si="11"/>
        <v>91.695456882765995</v>
      </c>
      <c r="CA64" s="4">
        <f t="shared" si="12"/>
        <v>27.783407820420997</v>
      </c>
      <c r="CB64" s="4">
        <f t="shared" si="13"/>
        <v>32.176955071141094</v>
      </c>
    </row>
    <row r="65" spans="1:80" x14ac:dyDescent="0.25">
      <c r="A65" s="2">
        <v>42068</v>
      </c>
      <c r="B65" s="3">
        <v>1.5740740740740741E-3</v>
      </c>
      <c r="C65" s="4">
        <v>13.33</v>
      </c>
      <c r="D65" s="4">
        <v>6.5199999999999994E-2</v>
      </c>
      <c r="E65" s="4">
        <v>652.068127</v>
      </c>
      <c r="F65" s="4">
        <v>208.4</v>
      </c>
      <c r="G65" s="4">
        <v>9.3000000000000007</v>
      </c>
      <c r="H65" s="4">
        <v>403.5</v>
      </c>
      <c r="J65" s="4">
        <v>0.42</v>
      </c>
      <c r="K65" s="4">
        <v>0.88580000000000003</v>
      </c>
      <c r="L65" s="4">
        <v>11.808199999999999</v>
      </c>
      <c r="M65" s="4">
        <v>5.7799999999999997E-2</v>
      </c>
      <c r="N65" s="4">
        <v>184.56979999999999</v>
      </c>
      <c r="O65" s="4">
        <v>8.2787000000000006</v>
      </c>
      <c r="P65" s="4">
        <v>192.8</v>
      </c>
      <c r="Q65" s="4">
        <v>139.02600000000001</v>
      </c>
      <c r="R65" s="4">
        <v>6.2359</v>
      </c>
      <c r="S65" s="4">
        <v>145.30000000000001</v>
      </c>
      <c r="T65" s="4">
        <v>403.5016</v>
      </c>
      <c r="W65" s="4">
        <v>0</v>
      </c>
      <c r="X65" s="4">
        <v>0.37</v>
      </c>
      <c r="Y65" s="4">
        <v>12</v>
      </c>
      <c r="Z65" s="4">
        <v>863</v>
      </c>
      <c r="AA65" s="4">
        <v>886</v>
      </c>
      <c r="AB65" s="4">
        <v>843</v>
      </c>
      <c r="AC65" s="4">
        <v>46</v>
      </c>
      <c r="AD65" s="4">
        <v>5.3</v>
      </c>
      <c r="AE65" s="4">
        <v>0.12</v>
      </c>
      <c r="AF65" s="4">
        <v>989</v>
      </c>
      <c r="AG65" s="4">
        <v>-11.1</v>
      </c>
      <c r="AH65" s="4">
        <v>6</v>
      </c>
      <c r="AI65" s="4">
        <v>29</v>
      </c>
      <c r="AJ65" s="4">
        <v>191</v>
      </c>
      <c r="AK65" s="4">
        <v>138</v>
      </c>
      <c r="AL65" s="4">
        <v>1.5</v>
      </c>
      <c r="AM65" s="4">
        <v>195</v>
      </c>
      <c r="AN65" s="4" t="s">
        <v>155</v>
      </c>
      <c r="AO65" s="4">
        <v>2</v>
      </c>
      <c r="AP65" s="5">
        <v>0.91826388888888888</v>
      </c>
      <c r="AQ65" s="4">
        <v>47.160885</v>
      </c>
      <c r="AR65" s="4">
        <v>-88.483968000000004</v>
      </c>
      <c r="AS65" s="4">
        <v>313.2</v>
      </c>
      <c r="AT65" s="4">
        <v>35.700000000000003</v>
      </c>
      <c r="AU65" s="4">
        <v>12</v>
      </c>
      <c r="AV65" s="4">
        <v>10</v>
      </c>
      <c r="AW65" s="4" t="s">
        <v>213</v>
      </c>
      <c r="AX65" s="4">
        <v>2.0874999999999999</v>
      </c>
      <c r="AY65" s="4">
        <v>1.7</v>
      </c>
      <c r="AZ65" s="4">
        <v>3.0005000000000002</v>
      </c>
      <c r="BA65" s="4">
        <v>14.023</v>
      </c>
      <c r="BB65" s="4">
        <v>15.75</v>
      </c>
      <c r="BC65" s="4">
        <v>1.1200000000000001</v>
      </c>
      <c r="BD65" s="4">
        <v>12.887</v>
      </c>
      <c r="BE65" s="4">
        <v>3008.62</v>
      </c>
      <c r="BF65" s="4">
        <v>9.3670000000000009</v>
      </c>
      <c r="BG65" s="4">
        <v>4.9249999999999998</v>
      </c>
      <c r="BH65" s="4">
        <v>0.221</v>
      </c>
      <c r="BI65" s="4">
        <v>5.1459999999999999</v>
      </c>
      <c r="BJ65" s="4">
        <v>3.7090000000000001</v>
      </c>
      <c r="BK65" s="4">
        <v>0.16600000000000001</v>
      </c>
      <c r="BL65" s="4">
        <v>3.8759999999999999</v>
      </c>
      <c r="BM65" s="4">
        <v>3.3997999999999999</v>
      </c>
      <c r="BQ65" s="4">
        <v>68.555000000000007</v>
      </c>
      <c r="BR65" s="4">
        <v>0.42957200000000001</v>
      </c>
      <c r="BS65" s="4">
        <v>-5</v>
      </c>
      <c r="BT65" s="4">
        <v>6.5203999999999998E-2</v>
      </c>
      <c r="BU65" s="4">
        <v>10.497665</v>
      </c>
      <c r="BV65" s="4">
        <v>1.317121</v>
      </c>
      <c r="BW65" s="4">
        <f t="shared" si="9"/>
        <v>2.7734830929999998</v>
      </c>
      <c r="BY65" s="4">
        <f t="shared" si="10"/>
        <v>23277.028350885095</v>
      </c>
      <c r="BZ65" s="4">
        <f t="shared" si="11"/>
        <v>72.470409876535001</v>
      </c>
      <c r="CA65" s="4">
        <f t="shared" si="12"/>
        <v>28.695713700445001</v>
      </c>
      <c r="CB65" s="4">
        <f t="shared" si="13"/>
        <v>26.303501601178997</v>
      </c>
    </row>
    <row r="66" spans="1:80" x14ac:dyDescent="0.25">
      <c r="A66" s="2">
        <v>42068</v>
      </c>
      <c r="B66" s="3">
        <v>1.5856481481481479E-3</v>
      </c>
      <c r="C66" s="4">
        <v>13.33</v>
      </c>
      <c r="D66" s="4">
        <v>6.7000000000000004E-2</v>
      </c>
      <c r="E66" s="4">
        <v>670</v>
      </c>
      <c r="F66" s="4">
        <v>222.7</v>
      </c>
      <c r="G66" s="4">
        <v>9.1999999999999993</v>
      </c>
      <c r="H66" s="4">
        <v>447</v>
      </c>
      <c r="J66" s="4">
        <v>0.67</v>
      </c>
      <c r="K66" s="4">
        <v>0.88580000000000003</v>
      </c>
      <c r="L66" s="4">
        <v>11.807700000000001</v>
      </c>
      <c r="M66" s="4">
        <v>5.9299999999999999E-2</v>
      </c>
      <c r="N66" s="4">
        <v>197.2672</v>
      </c>
      <c r="O66" s="4">
        <v>8.1493000000000002</v>
      </c>
      <c r="P66" s="4">
        <v>205.4</v>
      </c>
      <c r="Q66" s="4">
        <v>148.41739999999999</v>
      </c>
      <c r="R66" s="4">
        <v>6.1313000000000004</v>
      </c>
      <c r="S66" s="4">
        <v>154.5</v>
      </c>
      <c r="T66" s="4">
        <v>447.00099999999998</v>
      </c>
      <c r="W66" s="4">
        <v>0</v>
      </c>
      <c r="X66" s="4">
        <v>0.58989999999999998</v>
      </c>
      <c r="Y66" s="4">
        <v>12.1</v>
      </c>
      <c r="Z66" s="4">
        <v>861</v>
      </c>
      <c r="AA66" s="4">
        <v>883</v>
      </c>
      <c r="AB66" s="4">
        <v>843</v>
      </c>
      <c r="AC66" s="4">
        <v>46</v>
      </c>
      <c r="AD66" s="4">
        <v>4.97</v>
      </c>
      <c r="AE66" s="4">
        <v>0.11</v>
      </c>
      <c r="AF66" s="4">
        <v>989</v>
      </c>
      <c r="AG66" s="4">
        <v>-11.9</v>
      </c>
      <c r="AH66" s="4">
        <v>6</v>
      </c>
      <c r="AI66" s="4">
        <v>29</v>
      </c>
      <c r="AJ66" s="4">
        <v>191</v>
      </c>
      <c r="AK66" s="4">
        <v>138</v>
      </c>
      <c r="AL66" s="4">
        <v>1.6</v>
      </c>
      <c r="AM66" s="4">
        <v>195</v>
      </c>
      <c r="AN66" s="4" t="s">
        <v>155</v>
      </c>
      <c r="AO66" s="4">
        <v>2</v>
      </c>
      <c r="AP66" s="5">
        <v>0.91828703703703696</v>
      </c>
      <c r="AQ66" s="4">
        <v>47.161096000000001</v>
      </c>
      <c r="AR66" s="4">
        <v>-88.483924000000002</v>
      </c>
      <c r="AS66" s="4">
        <v>313.8</v>
      </c>
      <c r="AT66" s="4">
        <v>36.6</v>
      </c>
      <c r="AU66" s="4">
        <v>12</v>
      </c>
      <c r="AV66" s="4">
        <v>10</v>
      </c>
      <c r="AW66" s="4" t="s">
        <v>213</v>
      </c>
      <c r="AX66" s="4">
        <v>1.6779999999999999</v>
      </c>
      <c r="AY66" s="4">
        <v>1.8694999999999999</v>
      </c>
      <c r="AZ66" s="4">
        <v>2.6215000000000002</v>
      </c>
      <c r="BA66" s="4">
        <v>14.023</v>
      </c>
      <c r="BB66" s="4">
        <v>15.74</v>
      </c>
      <c r="BC66" s="4">
        <v>1.1200000000000001</v>
      </c>
      <c r="BD66" s="4">
        <v>12.893000000000001</v>
      </c>
      <c r="BE66" s="4">
        <v>3007.116</v>
      </c>
      <c r="BF66" s="4">
        <v>9.6199999999999992</v>
      </c>
      <c r="BG66" s="4">
        <v>5.2610000000000001</v>
      </c>
      <c r="BH66" s="4">
        <v>0.217</v>
      </c>
      <c r="BI66" s="4">
        <v>5.4779999999999998</v>
      </c>
      <c r="BJ66" s="4">
        <v>3.9580000000000002</v>
      </c>
      <c r="BK66" s="4">
        <v>0.16400000000000001</v>
      </c>
      <c r="BL66" s="4">
        <v>4.1219999999999999</v>
      </c>
      <c r="BM66" s="4">
        <v>3.7646000000000002</v>
      </c>
      <c r="BQ66" s="4">
        <v>109.229</v>
      </c>
      <c r="BR66" s="4">
        <v>0.42322199999999999</v>
      </c>
      <c r="BS66" s="4">
        <v>-5</v>
      </c>
      <c r="BT66" s="4">
        <v>6.6591999999999998E-2</v>
      </c>
      <c r="BU66" s="4">
        <v>10.342487999999999</v>
      </c>
      <c r="BV66" s="4">
        <v>1.3451580000000001</v>
      </c>
      <c r="BW66" s="4">
        <f t="shared" si="9"/>
        <v>2.7324853295999998</v>
      </c>
      <c r="BY66" s="4">
        <f t="shared" si="10"/>
        <v>22921.482063576092</v>
      </c>
      <c r="BZ66" s="4">
        <f t="shared" si="11"/>
        <v>73.327619370719987</v>
      </c>
      <c r="CA66" s="4">
        <f t="shared" si="12"/>
        <v>30.169513250447999</v>
      </c>
      <c r="CB66" s="4">
        <f t="shared" si="13"/>
        <v>28.695338449377598</v>
      </c>
    </row>
    <row r="67" spans="1:80" x14ac:dyDescent="0.25">
      <c r="A67" s="2">
        <v>42068</v>
      </c>
      <c r="B67" s="3">
        <v>1.5972222222222221E-3</v>
      </c>
      <c r="C67" s="4">
        <v>14.146000000000001</v>
      </c>
      <c r="D67" s="4">
        <v>8.2900000000000001E-2</v>
      </c>
      <c r="E67" s="4">
        <v>828.90804600000001</v>
      </c>
      <c r="F67" s="4">
        <v>252.5</v>
      </c>
      <c r="G67" s="4">
        <v>10.5</v>
      </c>
      <c r="H67" s="4">
        <v>347</v>
      </c>
      <c r="J67" s="4">
        <v>0.8</v>
      </c>
      <c r="K67" s="4">
        <v>0.87939999999999996</v>
      </c>
      <c r="L67" s="4">
        <v>12.440899999999999</v>
      </c>
      <c r="M67" s="4">
        <v>7.2900000000000006E-2</v>
      </c>
      <c r="N67" s="4">
        <v>222.0615</v>
      </c>
      <c r="O67" s="4">
        <v>9.2278000000000002</v>
      </c>
      <c r="P67" s="4">
        <v>231.3</v>
      </c>
      <c r="Q67" s="4">
        <v>167.29220000000001</v>
      </c>
      <c r="R67" s="4">
        <v>6.9519000000000002</v>
      </c>
      <c r="S67" s="4">
        <v>174.2</v>
      </c>
      <c r="T67" s="4">
        <v>347.04969999999997</v>
      </c>
      <c r="W67" s="4">
        <v>0</v>
      </c>
      <c r="X67" s="4">
        <v>0.7036</v>
      </c>
      <c r="Y67" s="4">
        <v>12</v>
      </c>
      <c r="Z67" s="4">
        <v>862</v>
      </c>
      <c r="AA67" s="4">
        <v>883</v>
      </c>
      <c r="AB67" s="4">
        <v>844</v>
      </c>
      <c r="AC67" s="4">
        <v>46</v>
      </c>
      <c r="AD67" s="4">
        <v>5.34</v>
      </c>
      <c r="AE67" s="4">
        <v>0.12</v>
      </c>
      <c r="AF67" s="4">
        <v>989</v>
      </c>
      <c r="AG67" s="4">
        <v>-11</v>
      </c>
      <c r="AH67" s="4">
        <v>6</v>
      </c>
      <c r="AI67" s="4">
        <v>29</v>
      </c>
      <c r="AJ67" s="4">
        <v>191</v>
      </c>
      <c r="AK67" s="4">
        <v>138</v>
      </c>
      <c r="AL67" s="4">
        <v>1.6</v>
      </c>
      <c r="AM67" s="4">
        <v>195</v>
      </c>
      <c r="AN67" s="4" t="s">
        <v>155</v>
      </c>
      <c r="AO67" s="4">
        <v>2</v>
      </c>
      <c r="AP67" s="5">
        <v>0.91829861111111111</v>
      </c>
      <c r="AQ67" s="4">
        <v>47.161163000000002</v>
      </c>
      <c r="AR67" s="4">
        <v>-88.483917000000005</v>
      </c>
      <c r="AS67" s="4">
        <v>313.89999999999998</v>
      </c>
      <c r="AT67" s="4">
        <v>36.9</v>
      </c>
      <c r="AU67" s="4">
        <v>12</v>
      </c>
      <c r="AV67" s="4">
        <v>10</v>
      </c>
      <c r="AW67" s="4" t="s">
        <v>214</v>
      </c>
      <c r="AX67" s="4">
        <v>2.2000000000000002</v>
      </c>
      <c r="AY67" s="4">
        <v>2</v>
      </c>
      <c r="AZ67" s="4">
        <v>3.1</v>
      </c>
      <c r="BA67" s="4">
        <v>14.023</v>
      </c>
      <c r="BB67" s="4">
        <v>14.89</v>
      </c>
      <c r="BC67" s="4">
        <v>1.06</v>
      </c>
      <c r="BD67" s="4">
        <v>13.708</v>
      </c>
      <c r="BE67" s="4">
        <v>3007.087</v>
      </c>
      <c r="BF67" s="4">
        <v>11.215</v>
      </c>
      <c r="BG67" s="4">
        <v>5.6210000000000004</v>
      </c>
      <c r="BH67" s="4">
        <v>0.23400000000000001</v>
      </c>
      <c r="BI67" s="4">
        <v>5.8540000000000001</v>
      </c>
      <c r="BJ67" s="4">
        <v>4.2350000000000003</v>
      </c>
      <c r="BK67" s="4">
        <v>0.17599999999999999</v>
      </c>
      <c r="BL67" s="4">
        <v>4.4109999999999996</v>
      </c>
      <c r="BM67" s="4">
        <v>2.774</v>
      </c>
      <c r="BQ67" s="4">
        <v>123.649</v>
      </c>
      <c r="BR67" s="4">
        <v>0.48565000000000003</v>
      </c>
      <c r="BS67" s="4">
        <v>-5</v>
      </c>
      <c r="BT67" s="4">
        <v>6.2897999999999996E-2</v>
      </c>
      <c r="BU67" s="4">
        <v>11.868072</v>
      </c>
      <c r="BV67" s="4">
        <v>1.27054</v>
      </c>
      <c r="BW67" s="4">
        <f t="shared" si="9"/>
        <v>3.1355446223999999</v>
      </c>
      <c r="BY67" s="4">
        <f t="shared" si="10"/>
        <v>26302.295544356566</v>
      </c>
      <c r="BZ67" s="4">
        <f t="shared" si="11"/>
        <v>98.095015052760004</v>
      </c>
      <c r="CA67" s="4">
        <f t="shared" si="12"/>
        <v>37.042566986040001</v>
      </c>
      <c r="CB67" s="4">
        <f t="shared" si="13"/>
        <v>24.263537383536001</v>
      </c>
    </row>
    <row r="68" spans="1:80" x14ac:dyDescent="0.25">
      <c r="A68" s="2">
        <v>42068</v>
      </c>
      <c r="B68" s="3">
        <v>1.6087962962962963E-3</v>
      </c>
      <c r="C68" s="4">
        <v>14.471</v>
      </c>
      <c r="D68" s="4">
        <v>0.28399999999999997</v>
      </c>
      <c r="E68" s="4">
        <v>2840.4022989999999</v>
      </c>
      <c r="F68" s="4">
        <v>253.1</v>
      </c>
      <c r="G68" s="4">
        <v>52.7</v>
      </c>
      <c r="H68" s="4">
        <v>407.2</v>
      </c>
      <c r="J68" s="4">
        <v>0.97</v>
      </c>
      <c r="K68" s="4">
        <v>0.87519999999999998</v>
      </c>
      <c r="L68" s="4">
        <v>12.6647</v>
      </c>
      <c r="M68" s="4">
        <v>0.24859999999999999</v>
      </c>
      <c r="N68" s="4">
        <v>221.50120000000001</v>
      </c>
      <c r="O68" s="4">
        <v>46.160400000000003</v>
      </c>
      <c r="P68" s="4">
        <v>267.7</v>
      </c>
      <c r="Q68" s="4">
        <v>166.8443</v>
      </c>
      <c r="R68" s="4">
        <v>34.770000000000003</v>
      </c>
      <c r="S68" s="4">
        <v>201.6</v>
      </c>
      <c r="T68" s="4">
        <v>407.22980000000001</v>
      </c>
      <c r="W68" s="4">
        <v>0</v>
      </c>
      <c r="X68" s="4">
        <v>0.84519999999999995</v>
      </c>
      <c r="Y68" s="4">
        <v>12</v>
      </c>
      <c r="Z68" s="4">
        <v>864</v>
      </c>
      <c r="AA68" s="4">
        <v>885</v>
      </c>
      <c r="AB68" s="4">
        <v>845</v>
      </c>
      <c r="AC68" s="4">
        <v>46</v>
      </c>
      <c r="AD68" s="4">
        <v>5.3</v>
      </c>
      <c r="AE68" s="4">
        <v>0.12</v>
      </c>
      <c r="AF68" s="4">
        <v>989</v>
      </c>
      <c r="AG68" s="4">
        <v>-11.1</v>
      </c>
      <c r="AH68" s="4">
        <v>6</v>
      </c>
      <c r="AI68" s="4">
        <v>29</v>
      </c>
      <c r="AJ68" s="4">
        <v>191</v>
      </c>
      <c r="AK68" s="4">
        <v>138</v>
      </c>
      <c r="AL68" s="4">
        <v>1.6</v>
      </c>
      <c r="AM68" s="4">
        <v>195</v>
      </c>
      <c r="AN68" s="4" t="s">
        <v>155</v>
      </c>
      <c r="AO68" s="4">
        <v>2</v>
      </c>
      <c r="AP68" s="5">
        <v>0.91829861111111111</v>
      </c>
      <c r="AQ68" s="4">
        <v>47.161321999999998</v>
      </c>
      <c r="AR68" s="4">
        <v>-88.483929000000003</v>
      </c>
      <c r="AS68" s="4">
        <v>314.10000000000002</v>
      </c>
      <c r="AT68" s="4">
        <v>35.9</v>
      </c>
      <c r="AU68" s="4">
        <v>12</v>
      </c>
      <c r="AV68" s="4">
        <v>10</v>
      </c>
      <c r="AW68" s="4" t="s">
        <v>214</v>
      </c>
      <c r="AX68" s="4">
        <v>2.2000000000000002</v>
      </c>
      <c r="AY68" s="4">
        <v>2</v>
      </c>
      <c r="AZ68" s="4">
        <v>3.1</v>
      </c>
      <c r="BA68" s="4">
        <v>14.023</v>
      </c>
      <c r="BB68" s="4">
        <v>14.36</v>
      </c>
      <c r="BC68" s="4">
        <v>1.02</v>
      </c>
      <c r="BD68" s="4">
        <v>14.266</v>
      </c>
      <c r="BE68" s="4">
        <v>2965.0529999999999</v>
      </c>
      <c r="BF68" s="4">
        <v>37.040999999999997</v>
      </c>
      <c r="BG68" s="4">
        <v>5.431</v>
      </c>
      <c r="BH68" s="4">
        <v>1.1319999999999999</v>
      </c>
      <c r="BI68" s="4">
        <v>6.5620000000000003</v>
      </c>
      <c r="BJ68" s="4">
        <v>4.0910000000000002</v>
      </c>
      <c r="BK68" s="4">
        <v>0.85199999999999998</v>
      </c>
      <c r="BL68" s="4">
        <v>4.9429999999999996</v>
      </c>
      <c r="BM68" s="4">
        <v>3.1528</v>
      </c>
      <c r="BQ68" s="4">
        <v>143.87700000000001</v>
      </c>
      <c r="BR68" s="4">
        <v>0.55759000000000003</v>
      </c>
      <c r="BS68" s="4">
        <v>-5</v>
      </c>
      <c r="BT68" s="4">
        <v>6.2204000000000002E-2</v>
      </c>
      <c r="BU68" s="4">
        <v>13.626106</v>
      </c>
      <c r="BV68" s="4">
        <v>1.256521</v>
      </c>
      <c r="BW68" s="4">
        <f t="shared" si="9"/>
        <v>3.6000172051999999</v>
      </c>
      <c r="BY68" s="4">
        <f t="shared" si="10"/>
        <v>29776.367211056466</v>
      </c>
      <c r="BZ68" s="4">
        <f t="shared" si="11"/>
        <v>371.98202455900196</v>
      </c>
      <c r="CA68" s="4">
        <f t="shared" si="12"/>
        <v>41.083622539102002</v>
      </c>
      <c r="CB68" s="4">
        <f t="shared" si="13"/>
        <v>31.661805216641604</v>
      </c>
    </row>
    <row r="69" spans="1:80" x14ac:dyDescent="0.25">
      <c r="A69" s="2">
        <v>42068</v>
      </c>
      <c r="B69" s="3">
        <v>1.6203703703703703E-3</v>
      </c>
      <c r="C69" s="4">
        <v>14.093999999999999</v>
      </c>
      <c r="D69" s="4">
        <v>0.24399999999999999</v>
      </c>
      <c r="E69" s="4">
        <v>2440.2631580000002</v>
      </c>
      <c r="F69" s="4">
        <v>250.4</v>
      </c>
      <c r="G69" s="4">
        <v>122.5</v>
      </c>
      <c r="H69" s="4">
        <v>579.9</v>
      </c>
      <c r="J69" s="4">
        <v>1.32</v>
      </c>
      <c r="K69" s="4">
        <v>0.87829999999999997</v>
      </c>
      <c r="L69" s="4">
        <v>12.3782</v>
      </c>
      <c r="M69" s="4">
        <v>0.21429999999999999</v>
      </c>
      <c r="N69" s="4">
        <v>219.9162</v>
      </c>
      <c r="O69" s="4">
        <v>107.6151</v>
      </c>
      <c r="P69" s="4">
        <v>327.5</v>
      </c>
      <c r="Q69" s="4">
        <v>165.45779999999999</v>
      </c>
      <c r="R69" s="4">
        <v>80.966099999999997</v>
      </c>
      <c r="S69" s="4">
        <v>246.4</v>
      </c>
      <c r="T69" s="4">
        <v>579.85709999999995</v>
      </c>
      <c r="W69" s="4">
        <v>0</v>
      </c>
      <c r="X69" s="4">
        <v>1.1574</v>
      </c>
      <c r="Y69" s="4">
        <v>12.1</v>
      </c>
      <c r="Z69" s="4">
        <v>864</v>
      </c>
      <c r="AA69" s="4">
        <v>886</v>
      </c>
      <c r="AB69" s="4">
        <v>845</v>
      </c>
      <c r="AC69" s="4">
        <v>46</v>
      </c>
      <c r="AD69" s="4">
        <v>4.97</v>
      </c>
      <c r="AE69" s="4">
        <v>0.11</v>
      </c>
      <c r="AF69" s="4">
        <v>989</v>
      </c>
      <c r="AG69" s="4">
        <v>-11.9</v>
      </c>
      <c r="AH69" s="4">
        <v>6</v>
      </c>
      <c r="AI69" s="4">
        <v>29</v>
      </c>
      <c r="AJ69" s="4">
        <v>191</v>
      </c>
      <c r="AK69" s="4">
        <v>138</v>
      </c>
      <c r="AL69" s="4">
        <v>1.8</v>
      </c>
      <c r="AM69" s="4">
        <v>195</v>
      </c>
      <c r="AN69" s="4" t="s">
        <v>155</v>
      </c>
      <c r="AO69" s="4">
        <v>2</v>
      </c>
      <c r="AP69" s="5">
        <v>0.9183217592592593</v>
      </c>
      <c r="AQ69" s="4">
        <v>47.161527999999997</v>
      </c>
      <c r="AR69" s="4">
        <v>-88.483963000000003</v>
      </c>
      <c r="AS69" s="4">
        <v>314.39999999999998</v>
      </c>
      <c r="AT69" s="4">
        <v>35.700000000000003</v>
      </c>
      <c r="AU69" s="4">
        <v>12</v>
      </c>
      <c r="AV69" s="4">
        <v>9</v>
      </c>
      <c r="AW69" s="4" t="s">
        <v>214</v>
      </c>
      <c r="AX69" s="4">
        <v>2.5384000000000002</v>
      </c>
      <c r="AY69" s="4">
        <v>2.1128</v>
      </c>
      <c r="AZ69" s="4">
        <v>3.4384000000000001</v>
      </c>
      <c r="BA69" s="4">
        <v>14.023</v>
      </c>
      <c r="BB69" s="4">
        <v>14.73</v>
      </c>
      <c r="BC69" s="4">
        <v>1.05</v>
      </c>
      <c r="BD69" s="4">
        <v>13.861000000000001</v>
      </c>
      <c r="BE69" s="4">
        <v>2967.7249999999999</v>
      </c>
      <c r="BF69" s="4">
        <v>32.704000000000001</v>
      </c>
      <c r="BG69" s="4">
        <v>5.5220000000000002</v>
      </c>
      <c r="BH69" s="4">
        <v>2.702</v>
      </c>
      <c r="BI69" s="4">
        <v>8.2230000000000008</v>
      </c>
      <c r="BJ69" s="4">
        <v>4.1539999999999999</v>
      </c>
      <c r="BK69" s="4">
        <v>2.0329999999999999</v>
      </c>
      <c r="BL69" s="4">
        <v>6.1870000000000003</v>
      </c>
      <c r="BM69" s="4">
        <v>4.5974000000000004</v>
      </c>
      <c r="BQ69" s="4">
        <v>201.774</v>
      </c>
      <c r="BR69" s="4">
        <v>0.59330799999999995</v>
      </c>
      <c r="BS69" s="4">
        <v>-5</v>
      </c>
      <c r="BT69" s="4">
        <v>6.3694000000000001E-2</v>
      </c>
      <c r="BU69" s="4">
        <v>14.498964000000001</v>
      </c>
      <c r="BV69" s="4">
        <v>1.286619</v>
      </c>
      <c r="BW69" s="4">
        <f t="shared" si="9"/>
        <v>3.8306262888</v>
      </c>
      <c r="BY69" s="4">
        <f t="shared" si="10"/>
        <v>31712.327259495301</v>
      </c>
      <c r="BZ69" s="4">
        <f t="shared" si="11"/>
        <v>349.46632544947198</v>
      </c>
      <c r="CA69" s="4">
        <f t="shared" si="12"/>
        <v>44.388549288071999</v>
      </c>
      <c r="CB69" s="4">
        <f t="shared" si="13"/>
        <v>49.126604837983209</v>
      </c>
    </row>
    <row r="70" spans="1:80" x14ac:dyDescent="0.25">
      <c r="A70" s="2">
        <v>42068</v>
      </c>
      <c r="B70" s="3">
        <v>1.6319444444444445E-3</v>
      </c>
      <c r="C70" s="4">
        <v>13.590999999999999</v>
      </c>
      <c r="D70" s="4">
        <v>0.14940000000000001</v>
      </c>
      <c r="E70" s="4">
        <v>1493.7657959999999</v>
      </c>
      <c r="F70" s="4">
        <v>249.5</v>
      </c>
      <c r="G70" s="4">
        <v>86.4</v>
      </c>
      <c r="H70" s="4">
        <v>519.9</v>
      </c>
      <c r="J70" s="4">
        <v>1.57</v>
      </c>
      <c r="K70" s="4">
        <v>0.88300000000000001</v>
      </c>
      <c r="L70" s="4">
        <v>12.000999999999999</v>
      </c>
      <c r="M70" s="4">
        <v>0.13189999999999999</v>
      </c>
      <c r="N70" s="4">
        <v>220.3091</v>
      </c>
      <c r="O70" s="4">
        <v>76.277199999999993</v>
      </c>
      <c r="P70" s="4">
        <v>296.60000000000002</v>
      </c>
      <c r="Q70" s="4">
        <v>165.97200000000001</v>
      </c>
      <c r="R70" s="4">
        <v>57.464199999999998</v>
      </c>
      <c r="S70" s="4">
        <v>223.4</v>
      </c>
      <c r="T70" s="4">
        <v>519.90660000000003</v>
      </c>
      <c r="W70" s="4">
        <v>0</v>
      </c>
      <c r="X70" s="4">
        <v>1.3841000000000001</v>
      </c>
      <c r="Y70" s="4">
        <v>12</v>
      </c>
      <c r="Z70" s="4">
        <v>863</v>
      </c>
      <c r="AA70" s="4">
        <v>886</v>
      </c>
      <c r="AB70" s="4">
        <v>844</v>
      </c>
      <c r="AC70" s="4">
        <v>46</v>
      </c>
      <c r="AD70" s="4">
        <v>5.34</v>
      </c>
      <c r="AE70" s="4">
        <v>0.12</v>
      </c>
      <c r="AF70" s="4">
        <v>989</v>
      </c>
      <c r="AG70" s="4">
        <v>-11</v>
      </c>
      <c r="AH70" s="4">
        <v>6</v>
      </c>
      <c r="AI70" s="4">
        <v>29</v>
      </c>
      <c r="AJ70" s="4">
        <v>191</v>
      </c>
      <c r="AK70" s="4">
        <v>138</v>
      </c>
      <c r="AL70" s="4">
        <v>1.6</v>
      </c>
      <c r="AM70" s="4">
        <v>195</v>
      </c>
      <c r="AN70" s="4" t="s">
        <v>155</v>
      </c>
      <c r="AO70" s="4">
        <v>2</v>
      </c>
      <c r="AP70" s="5">
        <v>0.91833333333333333</v>
      </c>
      <c r="AQ70" s="4">
        <v>47.161682999999996</v>
      </c>
      <c r="AR70" s="4">
        <v>-88.484025000000003</v>
      </c>
      <c r="AS70" s="4">
        <v>314.39999999999998</v>
      </c>
      <c r="AT70" s="4">
        <v>37.6</v>
      </c>
      <c r="AU70" s="4">
        <v>12</v>
      </c>
      <c r="AV70" s="4">
        <v>10</v>
      </c>
      <c r="AW70" s="4" t="s">
        <v>215</v>
      </c>
      <c r="AX70" s="4">
        <v>2.9693689999999999</v>
      </c>
      <c r="AY70" s="4">
        <v>2.256456</v>
      </c>
      <c r="AZ70" s="4">
        <v>3.8693689999999998</v>
      </c>
      <c r="BA70" s="4">
        <v>14.023</v>
      </c>
      <c r="BB70" s="4">
        <v>15.35</v>
      </c>
      <c r="BC70" s="4">
        <v>1.0900000000000001</v>
      </c>
      <c r="BD70" s="4">
        <v>13.252000000000001</v>
      </c>
      <c r="BE70" s="4">
        <v>2987.6030000000001</v>
      </c>
      <c r="BF70" s="4">
        <v>20.899000000000001</v>
      </c>
      <c r="BG70" s="4">
        <v>5.7430000000000003</v>
      </c>
      <c r="BH70" s="4">
        <v>1.9890000000000001</v>
      </c>
      <c r="BI70" s="4">
        <v>7.7320000000000002</v>
      </c>
      <c r="BJ70" s="4">
        <v>4.327</v>
      </c>
      <c r="BK70" s="4">
        <v>1.498</v>
      </c>
      <c r="BL70" s="4">
        <v>5.8250000000000002</v>
      </c>
      <c r="BM70" s="4">
        <v>4.2801</v>
      </c>
      <c r="BQ70" s="4">
        <v>250.53100000000001</v>
      </c>
      <c r="BR70" s="4">
        <v>0.54354199999999997</v>
      </c>
      <c r="BS70" s="4">
        <v>-5</v>
      </c>
      <c r="BT70" s="4">
        <v>6.1101999999999997E-2</v>
      </c>
      <c r="BU70" s="4">
        <v>13.282819</v>
      </c>
      <c r="BV70" s="4">
        <v>1.2342580000000001</v>
      </c>
      <c r="BW70" s="4">
        <f t="shared" si="9"/>
        <v>3.5093207797999999</v>
      </c>
      <c r="BY70" s="4">
        <f t="shared" si="10"/>
        <v>29246.953151035606</v>
      </c>
      <c r="BZ70" s="4">
        <f t="shared" si="11"/>
        <v>204.58945646509702</v>
      </c>
      <c r="CA70" s="4">
        <f t="shared" si="12"/>
        <v>42.358896508180997</v>
      </c>
      <c r="CB70" s="4">
        <f t="shared" si="13"/>
        <v>41.899771884600298</v>
      </c>
    </row>
    <row r="71" spans="1:80" x14ac:dyDescent="0.25">
      <c r="A71" s="2">
        <v>42068</v>
      </c>
      <c r="B71" s="3">
        <v>1.6435185185185183E-3</v>
      </c>
      <c r="C71" s="4">
        <v>13.815</v>
      </c>
      <c r="D71" s="4">
        <v>8.2299999999999998E-2</v>
      </c>
      <c r="E71" s="4">
        <v>823.241491</v>
      </c>
      <c r="F71" s="4">
        <v>220.8</v>
      </c>
      <c r="G71" s="4">
        <v>37.4</v>
      </c>
      <c r="H71" s="4">
        <v>411.5</v>
      </c>
      <c r="J71" s="4">
        <v>1.56</v>
      </c>
      <c r="K71" s="4">
        <v>0.88200000000000001</v>
      </c>
      <c r="L71" s="4">
        <v>12.183999999999999</v>
      </c>
      <c r="M71" s="4">
        <v>7.2599999999999998E-2</v>
      </c>
      <c r="N71" s="4">
        <v>194.7148</v>
      </c>
      <c r="O71" s="4">
        <v>32.961300000000001</v>
      </c>
      <c r="P71" s="4">
        <v>227.7</v>
      </c>
      <c r="Q71" s="4">
        <v>146.69030000000001</v>
      </c>
      <c r="R71" s="4">
        <v>24.831700000000001</v>
      </c>
      <c r="S71" s="4">
        <v>171.5</v>
      </c>
      <c r="T71" s="4">
        <v>411.52019999999999</v>
      </c>
      <c r="W71" s="4">
        <v>0</v>
      </c>
      <c r="X71" s="4">
        <v>1.3798999999999999</v>
      </c>
      <c r="Y71" s="4">
        <v>12.1</v>
      </c>
      <c r="Z71" s="4">
        <v>863</v>
      </c>
      <c r="AA71" s="4">
        <v>886</v>
      </c>
      <c r="AB71" s="4">
        <v>844</v>
      </c>
      <c r="AC71" s="4">
        <v>46</v>
      </c>
      <c r="AD71" s="4">
        <v>5.34</v>
      </c>
      <c r="AE71" s="4">
        <v>0.12</v>
      </c>
      <c r="AF71" s="4">
        <v>989</v>
      </c>
      <c r="AG71" s="4">
        <v>-11</v>
      </c>
      <c r="AH71" s="4">
        <v>6</v>
      </c>
      <c r="AI71" s="4">
        <v>29</v>
      </c>
      <c r="AJ71" s="4">
        <v>191</v>
      </c>
      <c r="AK71" s="4">
        <v>138</v>
      </c>
      <c r="AL71" s="4">
        <v>1.7</v>
      </c>
      <c r="AM71" s="4">
        <v>195</v>
      </c>
      <c r="AN71" s="4" t="s">
        <v>155</v>
      </c>
      <c r="AO71" s="4">
        <v>2</v>
      </c>
      <c r="AP71" s="5">
        <v>0.91834490740740737</v>
      </c>
      <c r="AQ71" s="4">
        <v>47.161842999999998</v>
      </c>
      <c r="AR71" s="4">
        <v>-88.484094999999996</v>
      </c>
      <c r="AS71" s="4">
        <v>314.3</v>
      </c>
      <c r="AT71" s="4">
        <v>39.4</v>
      </c>
      <c r="AU71" s="4">
        <v>12</v>
      </c>
      <c r="AV71" s="4">
        <v>10</v>
      </c>
      <c r="AW71" s="4" t="s">
        <v>214</v>
      </c>
      <c r="AX71" s="4">
        <v>3.1</v>
      </c>
      <c r="AY71" s="4">
        <v>2.2999999999999998</v>
      </c>
      <c r="AZ71" s="4">
        <v>4</v>
      </c>
      <c r="BA71" s="4">
        <v>14.023</v>
      </c>
      <c r="BB71" s="4">
        <v>15.21</v>
      </c>
      <c r="BC71" s="4">
        <v>1.08</v>
      </c>
      <c r="BD71" s="4">
        <v>13.382999999999999</v>
      </c>
      <c r="BE71" s="4">
        <v>3005.2339999999999</v>
      </c>
      <c r="BF71" s="4">
        <v>11.398</v>
      </c>
      <c r="BG71" s="4">
        <v>5.0289999999999999</v>
      </c>
      <c r="BH71" s="4">
        <v>0.85099999999999998</v>
      </c>
      <c r="BI71" s="4">
        <v>5.8810000000000002</v>
      </c>
      <c r="BJ71" s="4">
        <v>3.7890000000000001</v>
      </c>
      <c r="BK71" s="4">
        <v>0.64100000000000001</v>
      </c>
      <c r="BL71" s="4">
        <v>4.43</v>
      </c>
      <c r="BM71" s="4">
        <v>3.3565999999999998</v>
      </c>
      <c r="BQ71" s="4">
        <v>247.483</v>
      </c>
      <c r="BR71" s="4">
        <v>0.48264899999999999</v>
      </c>
      <c r="BS71" s="4">
        <v>-5</v>
      </c>
      <c r="BT71" s="4">
        <v>6.1797999999999999E-2</v>
      </c>
      <c r="BU71" s="4">
        <v>11.794726000000001</v>
      </c>
      <c r="BV71" s="4">
        <v>1.248316</v>
      </c>
      <c r="BW71" s="4">
        <f t="shared" si="9"/>
        <v>3.1161666092</v>
      </c>
      <c r="BY71" s="4">
        <f t="shared" si="10"/>
        <v>26123.636846166512</v>
      </c>
      <c r="BZ71" s="4">
        <f t="shared" si="11"/>
        <v>99.079543480675994</v>
      </c>
      <c r="CA71" s="4">
        <f t="shared" si="12"/>
        <v>32.936689791917999</v>
      </c>
      <c r="CB71" s="4">
        <f t="shared" si="13"/>
        <v>29.1779606639092</v>
      </c>
    </row>
    <row r="72" spans="1:80" x14ac:dyDescent="0.25">
      <c r="A72" s="2">
        <v>42068</v>
      </c>
      <c r="B72" s="3">
        <v>1.6550925925925926E-3</v>
      </c>
      <c r="C72" s="4">
        <v>14.026999999999999</v>
      </c>
      <c r="D72" s="4">
        <v>5.57E-2</v>
      </c>
      <c r="E72" s="4">
        <v>557.05783699999995</v>
      </c>
      <c r="F72" s="4">
        <v>204.5</v>
      </c>
      <c r="G72" s="4">
        <v>37.299999999999997</v>
      </c>
      <c r="H72" s="4">
        <v>352.3</v>
      </c>
      <c r="J72" s="4">
        <v>1.1599999999999999</v>
      </c>
      <c r="K72" s="4">
        <v>0.88060000000000005</v>
      </c>
      <c r="L72" s="4">
        <v>12.3515</v>
      </c>
      <c r="M72" s="4">
        <v>4.9099999999999998E-2</v>
      </c>
      <c r="N72" s="4">
        <v>180.07470000000001</v>
      </c>
      <c r="O72" s="4">
        <v>32.844900000000003</v>
      </c>
      <c r="P72" s="4">
        <v>212.9</v>
      </c>
      <c r="Q72" s="4">
        <v>135.661</v>
      </c>
      <c r="R72" s="4">
        <v>24.744</v>
      </c>
      <c r="S72" s="4">
        <v>160.4</v>
      </c>
      <c r="T72" s="4">
        <v>352.27929999999998</v>
      </c>
      <c r="W72" s="4">
        <v>0</v>
      </c>
      <c r="X72" s="4">
        <v>1.0204</v>
      </c>
      <c r="Y72" s="4">
        <v>12</v>
      </c>
      <c r="Z72" s="4">
        <v>866</v>
      </c>
      <c r="AA72" s="4">
        <v>889</v>
      </c>
      <c r="AB72" s="4">
        <v>846</v>
      </c>
      <c r="AC72" s="4">
        <v>46</v>
      </c>
      <c r="AD72" s="4">
        <v>5.34</v>
      </c>
      <c r="AE72" s="4">
        <v>0.12</v>
      </c>
      <c r="AF72" s="4">
        <v>989</v>
      </c>
      <c r="AG72" s="4">
        <v>-11</v>
      </c>
      <c r="AH72" s="4">
        <v>6</v>
      </c>
      <c r="AI72" s="4">
        <v>29</v>
      </c>
      <c r="AJ72" s="4">
        <v>191</v>
      </c>
      <c r="AK72" s="4">
        <v>138</v>
      </c>
      <c r="AL72" s="4">
        <v>1.5</v>
      </c>
      <c r="AM72" s="4">
        <v>195</v>
      </c>
      <c r="AN72" s="4" t="s">
        <v>155</v>
      </c>
      <c r="AO72" s="4">
        <v>2</v>
      </c>
      <c r="AP72" s="5">
        <v>0.91835648148148152</v>
      </c>
      <c r="AQ72" s="4">
        <v>47.162002000000001</v>
      </c>
      <c r="AR72" s="4">
        <v>-88.484145999999996</v>
      </c>
      <c r="AS72" s="4">
        <v>314.2</v>
      </c>
      <c r="AT72" s="4">
        <v>39.4</v>
      </c>
      <c r="AU72" s="4">
        <v>12</v>
      </c>
      <c r="AV72" s="4">
        <v>10</v>
      </c>
      <c r="AW72" s="4" t="s">
        <v>214</v>
      </c>
      <c r="AX72" s="4">
        <v>3.2694999999999999</v>
      </c>
      <c r="AY72" s="4">
        <v>2.3565</v>
      </c>
      <c r="AZ72" s="4">
        <v>4.1695000000000002</v>
      </c>
      <c r="BA72" s="4">
        <v>14.023</v>
      </c>
      <c r="BB72" s="4">
        <v>15.04</v>
      </c>
      <c r="BC72" s="4">
        <v>1.07</v>
      </c>
      <c r="BD72" s="4">
        <v>13.564</v>
      </c>
      <c r="BE72" s="4">
        <v>3012.6280000000002</v>
      </c>
      <c r="BF72" s="4">
        <v>7.6150000000000002</v>
      </c>
      <c r="BG72" s="4">
        <v>4.5999999999999996</v>
      </c>
      <c r="BH72" s="4">
        <v>0.83899999999999997</v>
      </c>
      <c r="BI72" s="4">
        <v>5.4379999999999997</v>
      </c>
      <c r="BJ72" s="4">
        <v>3.4649999999999999</v>
      </c>
      <c r="BK72" s="4">
        <v>0.63200000000000001</v>
      </c>
      <c r="BL72" s="4">
        <v>4.0970000000000004</v>
      </c>
      <c r="BM72" s="4">
        <v>2.8414000000000001</v>
      </c>
      <c r="BQ72" s="4">
        <v>180.958</v>
      </c>
      <c r="BR72" s="4">
        <v>0.601858</v>
      </c>
      <c r="BS72" s="4">
        <v>-5</v>
      </c>
      <c r="BT72" s="4">
        <v>6.0204000000000001E-2</v>
      </c>
      <c r="BU72" s="4">
        <v>14.707905</v>
      </c>
      <c r="BV72" s="4">
        <v>1.216121</v>
      </c>
      <c r="BW72" s="4">
        <f t="shared" si="9"/>
        <v>3.8858285009999998</v>
      </c>
      <c r="BY72" s="4">
        <f t="shared" si="10"/>
        <v>32656.062014738578</v>
      </c>
      <c r="BZ72" s="4">
        <f t="shared" si="11"/>
        <v>82.544513375774997</v>
      </c>
      <c r="CA72" s="4">
        <f t="shared" si="12"/>
        <v>37.559650538024997</v>
      </c>
      <c r="CB72" s="4">
        <f t="shared" si="13"/>
        <v>30.799997413779003</v>
      </c>
    </row>
    <row r="73" spans="1:80" x14ac:dyDescent="0.25">
      <c r="A73" s="2">
        <v>42068</v>
      </c>
      <c r="B73" s="3">
        <v>1.6666666666666668E-3</v>
      </c>
      <c r="C73" s="4">
        <v>14.177</v>
      </c>
      <c r="D73" s="4">
        <v>4.3999999999999997E-2</v>
      </c>
      <c r="E73" s="4">
        <v>440</v>
      </c>
      <c r="F73" s="4">
        <v>171.2</v>
      </c>
      <c r="G73" s="4">
        <v>26.2</v>
      </c>
      <c r="H73" s="4">
        <v>358.4</v>
      </c>
      <c r="J73" s="4">
        <v>1</v>
      </c>
      <c r="K73" s="4">
        <v>0.87949999999999995</v>
      </c>
      <c r="L73" s="4">
        <v>12.468</v>
      </c>
      <c r="M73" s="4">
        <v>3.8699999999999998E-2</v>
      </c>
      <c r="N73" s="4">
        <v>150.5883</v>
      </c>
      <c r="O73" s="4">
        <v>23.0425</v>
      </c>
      <c r="P73" s="4">
        <v>173.6</v>
      </c>
      <c r="Q73" s="4">
        <v>113.44710000000001</v>
      </c>
      <c r="R73" s="4">
        <v>17.359300000000001</v>
      </c>
      <c r="S73" s="4">
        <v>130.80000000000001</v>
      </c>
      <c r="T73" s="4">
        <v>358.35669999999999</v>
      </c>
      <c r="W73" s="4">
        <v>0</v>
      </c>
      <c r="X73" s="4">
        <v>0.87949999999999995</v>
      </c>
      <c r="Y73" s="4">
        <v>12</v>
      </c>
      <c r="Z73" s="4">
        <v>870</v>
      </c>
      <c r="AA73" s="4">
        <v>892</v>
      </c>
      <c r="AB73" s="4">
        <v>850</v>
      </c>
      <c r="AC73" s="4">
        <v>46</v>
      </c>
      <c r="AD73" s="4">
        <v>5.34</v>
      </c>
      <c r="AE73" s="4">
        <v>0.12</v>
      </c>
      <c r="AF73" s="4">
        <v>989</v>
      </c>
      <c r="AG73" s="4">
        <v>-11</v>
      </c>
      <c r="AH73" s="4">
        <v>6</v>
      </c>
      <c r="AI73" s="4">
        <v>29</v>
      </c>
      <c r="AJ73" s="4">
        <v>191</v>
      </c>
      <c r="AK73" s="4">
        <v>138.1</v>
      </c>
      <c r="AL73" s="4">
        <v>1.3</v>
      </c>
      <c r="AM73" s="4">
        <v>195</v>
      </c>
      <c r="AN73" s="4" t="s">
        <v>155</v>
      </c>
      <c r="AO73" s="4">
        <v>2</v>
      </c>
      <c r="AP73" s="5">
        <v>0.91836805555555545</v>
      </c>
      <c r="AQ73" s="4">
        <v>47.162159000000003</v>
      </c>
      <c r="AR73" s="4">
        <v>-88.484157999999994</v>
      </c>
      <c r="AS73" s="4">
        <v>314.7</v>
      </c>
      <c r="AT73" s="4">
        <v>38.799999999999997</v>
      </c>
      <c r="AU73" s="4">
        <v>12</v>
      </c>
      <c r="AV73" s="4">
        <v>10</v>
      </c>
      <c r="AW73" s="4" t="s">
        <v>214</v>
      </c>
      <c r="AX73" s="4">
        <v>3.0613389999999998</v>
      </c>
      <c r="AY73" s="4">
        <v>2.4</v>
      </c>
      <c r="AZ73" s="4">
        <v>3.9613390000000002</v>
      </c>
      <c r="BA73" s="4">
        <v>14.023</v>
      </c>
      <c r="BB73" s="4">
        <v>14.9</v>
      </c>
      <c r="BC73" s="4">
        <v>1.06</v>
      </c>
      <c r="BD73" s="4">
        <v>13.706</v>
      </c>
      <c r="BE73" s="4">
        <v>3015.078</v>
      </c>
      <c r="BF73" s="4">
        <v>5.9560000000000004</v>
      </c>
      <c r="BG73" s="4">
        <v>3.8140000000000001</v>
      </c>
      <c r="BH73" s="4">
        <v>0.58399999999999996</v>
      </c>
      <c r="BI73" s="4">
        <v>4.3970000000000002</v>
      </c>
      <c r="BJ73" s="4">
        <v>2.8730000000000002</v>
      </c>
      <c r="BK73" s="4">
        <v>0.44</v>
      </c>
      <c r="BL73" s="4">
        <v>3.3130000000000002</v>
      </c>
      <c r="BM73" s="4">
        <v>2.8656999999999999</v>
      </c>
      <c r="BQ73" s="4">
        <v>154.63800000000001</v>
      </c>
      <c r="BR73" s="4">
        <v>0.59044600000000003</v>
      </c>
      <c r="BS73" s="4">
        <v>-5</v>
      </c>
      <c r="BT73" s="4">
        <v>6.2101999999999997E-2</v>
      </c>
      <c r="BU73" s="4">
        <v>14.429024</v>
      </c>
      <c r="BV73" s="4">
        <v>1.2544599999999999</v>
      </c>
      <c r="BW73" s="4">
        <f t="shared" si="9"/>
        <v>3.8121481407999998</v>
      </c>
      <c r="BY73" s="4">
        <f t="shared" si="10"/>
        <v>32062.914391193666</v>
      </c>
      <c r="BZ73" s="4">
        <f t="shared" si="11"/>
        <v>63.337239737728005</v>
      </c>
      <c r="CA73" s="4">
        <f t="shared" si="12"/>
        <v>30.552029846624002</v>
      </c>
      <c r="CB73" s="4">
        <f t="shared" si="13"/>
        <v>30.474400254601601</v>
      </c>
    </row>
    <row r="74" spans="1:80" x14ac:dyDescent="0.25">
      <c r="A74" s="2">
        <v>42068</v>
      </c>
      <c r="B74" s="3">
        <v>1.6782407407407406E-3</v>
      </c>
      <c r="C74" s="4">
        <v>14.226000000000001</v>
      </c>
      <c r="D74" s="4">
        <v>4.3999999999999997E-2</v>
      </c>
      <c r="E74" s="4">
        <v>440</v>
      </c>
      <c r="F74" s="4">
        <v>221.2</v>
      </c>
      <c r="G74" s="4">
        <v>20.7</v>
      </c>
      <c r="H74" s="4">
        <v>353.4</v>
      </c>
      <c r="J74" s="4">
        <v>1</v>
      </c>
      <c r="K74" s="4">
        <v>0.87919999999999998</v>
      </c>
      <c r="L74" s="4">
        <v>12.5067</v>
      </c>
      <c r="M74" s="4">
        <v>3.8699999999999998E-2</v>
      </c>
      <c r="N74" s="4">
        <v>194.49160000000001</v>
      </c>
      <c r="O74" s="4">
        <v>18.198599999999999</v>
      </c>
      <c r="P74" s="4">
        <v>212.7</v>
      </c>
      <c r="Q74" s="4">
        <v>146.52209999999999</v>
      </c>
      <c r="R74" s="4">
        <v>13.710100000000001</v>
      </c>
      <c r="S74" s="4">
        <v>160.19999999999999</v>
      </c>
      <c r="T74" s="4">
        <v>353.41500000000002</v>
      </c>
      <c r="W74" s="4">
        <v>0</v>
      </c>
      <c r="X74" s="4">
        <v>0.87919999999999998</v>
      </c>
      <c r="Y74" s="4">
        <v>12.1</v>
      </c>
      <c r="Z74" s="4">
        <v>872</v>
      </c>
      <c r="AA74" s="4">
        <v>896</v>
      </c>
      <c r="AB74" s="4">
        <v>851</v>
      </c>
      <c r="AC74" s="4">
        <v>46</v>
      </c>
      <c r="AD74" s="4">
        <v>5.34</v>
      </c>
      <c r="AE74" s="4">
        <v>0.12</v>
      </c>
      <c r="AF74" s="4">
        <v>989</v>
      </c>
      <c r="AG74" s="4">
        <v>-11</v>
      </c>
      <c r="AH74" s="4">
        <v>6</v>
      </c>
      <c r="AI74" s="4">
        <v>29</v>
      </c>
      <c r="AJ74" s="4">
        <v>191</v>
      </c>
      <c r="AK74" s="4">
        <v>138.9</v>
      </c>
      <c r="AL74" s="4">
        <v>1.6</v>
      </c>
      <c r="AM74" s="4">
        <v>195</v>
      </c>
      <c r="AN74" s="4" t="s">
        <v>155</v>
      </c>
      <c r="AO74" s="4">
        <v>2</v>
      </c>
      <c r="AP74" s="5">
        <v>0.9183796296296296</v>
      </c>
      <c r="AQ74" s="4">
        <v>47.162227000000001</v>
      </c>
      <c r="AR74" s="4">
        <v>-88.484155000000001</v>
      </c>
      <c r="AS74" s="4">
        <v>315.10000000000002</v>
      </c>
      <c r="AT74" s="4">
        <v>39.700000000000003</v>
      </c>
      <c r="AU74" s="4">
        <v>12</v>
      </c>
      <c r="AV74" s="4">
        <v>11</v>
      </c>
      <c r="AW74" s="4" t="s">
        <v>214</v>
      </c>
      <c r="AX74" s="4">
        <v>2.9693689999999999</v>
      </c>
      <c r="AY74" s="4">
        <v>2.4564560000000002</v>
      </c>
      <c r="AZ74" s="4">
        <v>3.8693689999999998</v>
      </c>
      <c r="BA74" s="4">
        <v>14.023</v>
      </c>
      <c r="BB74" s="4">
        <v>14.85</v>
      </c>
      <c r="BC74" s="4">
        <v>1.06</v>
      </c>
      <c r="BD74" s="4">
        <v>13.744999999999999</v>
      </c>
      <c r="BE74" s="4">
        <v>3015.2260000000001</v>
      </c>
      <c r="BF74" s="4">
        <v>5.9359999999999999</v>
      </c>
      <c r="BG74" s="4">
        <v>4.91</v>
      </c>
      <c r="BH74" s="4">
        <v>0.45900000000000002</v>
      </c>
      <c r="BI74" s="4">
        <v>5.37</v>
      </c>
      <c r="BJ74" s="4">
        <v>3.6989999999999998</v>
      </c>
      <c r="BK74" s="4">
        <v>0.34599999999999997</v>
      </c>
      <c r="BL74" s="4">
        <v>4.0449999999999999</v>
      </c>
      <c r="BM74" s="4">
        <v>2.8176000000000001</v>
      </c>
      <c r="BQ74" s="4">
        <v>154.114</v>
      </c>
      <c r="BR74" s="4">
        <v>0.65283800000000003</v>
      </c>
      <c r="BS74" s="4">
        <v>-5</v>
      </c>
      <c r="BT74" s="4">
        <v>6.2897999999999996E-2</v>
      </c>
      <c r="BU74" s="4">
        <v>15.953728999999999</v>
      </c>
      <c r="BV74" s="4">
        <v>1.27054</v>
      </c>
      <c r="BW74" s="4">
        <f t="shared" si="9"/>
        <v>4.2149752017999997</v>
      </c>
      <c r="BY74" s="4">
        <f t="shared" si="10"/>
        <v>35452.720578104694</v>
      </c>
      <c r="BZ74" s="4">
        <f t="shared" si="11"/>
        <v>69.794884148527998</v>
      </c>
      <c r="CA74" s="4">
        <f t="shared" si="12"/>
        <v>43.492465711826995</v>
      </c>
      <c r="CB74" s="4">
        <f t="shared" si="13"/>
        <v>33.1290541740048</v>
      </c>
    </row>
    <row r="75" spans="1:80" x14ac:dyDescent="0.25">
      <c r="A75" s="2">
        <v>42068</v>
      </c>
      <c r="B75" s="3">
        <v>1.689814814814815E-3</v>
      </c>
      <c r="C75" s="4">
        <v>14.226000000000001</v>
      </c>
      <c r="D75" s="4">
        <v>4.3999999999999997E-2</v>
      </c>
      <c r="E75" s="4">
        <v>440</v>
      </c>
      <c r="F75" s="4">
        <v>329.9</v>
      </c>
      <c r="G75" s="4">
        <v>62.1</v>
      </c>
      <c r="H75" s="4">
        <v>359.5</v>
      </c>
      <c r="J75" s="4">
        <v>1.1200000000000001</v>
      </c>
      <c r="K75" s="4">
        <v>0.87909999999999999</v>
      </c>
      <c r="L75" s="4">
        <v>12.5061</v>
      </c>
      <c r="M75" s="4">
        <v>3.8699999999999998E-2</v>
      </c>
      <c r="N75" s="4">
        <v>289.99239999999998</v>
      </c>
      <c r="O75" s="4">
        <v>54.574399999999997</v>
      </c>
      <c r="P75" s="4">
        <v>344.6</v>
      </c>
      <c r="Q75" s="4">
        <v>218.46850000000001</v>
      </c>
      <c r="R75" s="4">
        <v>41.114100000000001</v>
      </c>
      <c r="S75" s="4">
        <v>259.60000000000002</v>
      </c>
      <c r="T75" s="4">
        <v>359.5412</v>
      </c>
      <c r="W75" s="4">
        <v>0</v>
      </c>
      <c r="X75" s="4">
        <v>0.98350000000000004</v>
      </c>
      <c r="Y75" s="4">
        <v>12</v>
      </c>
      <c r="Z75" s="4">
        <v>873</v>
      </c>
      <c r="AA75" s="4">
        <v>895</v>
      </c>
      <c r="AB75" s="4">
        <v>852</v>
      </c>
      <c r="AC75" s="4">
        <v>46</v>
      </c>
      <c r="AD75" s="4">
        <v>5.34</v>
      </c>
      <c r="AE75" s="4">
        <v>0.12</v>
      </c>
      <c r="AF75" s="4">
        <v>989</v>
      </c>
      <c r="AG75" s="4">
        <v>-11</v>
      </c>
      <c r="AH75" s="4">
        <v>6</v>
      </c>
      <c r="AI75" s="4">
        <v>29</v>
      </c>
      <c r="AJ75" s="4">
        <v>191</v>
      </c>
      <c r="AK75" s="4">
        <v>138</v>
      </c>
      <c r="AL75" s="4">
        <v>1.4</v>
      </c>
      <c r="AM75" s="4">
        <v>195</v>
      </c>
      <c r="AN75" s="4" t="s">
        <v>155</v>
      </c>
      <c r="AO75" s="4">
        <v>2</v>
      </c>
      <c r="AP75" s="5">
        <v>0.9183796296296296</v>
      </c>
      <c r="AQ75" s="4">
        <v>47.162318999999997</v>
      </c>
      <c r="AR75" s="4">
        <v>-88.48415</v>
      </c>
      <c r="AS75" s="4">
        <v>315.39999999999998</v>
      </c>
      <c r="AT75" s="4">
        <v>41.2</v>
      </c>
      <c r="AU75" s="4">
        <v>12</v>
      </c>
      <c r="AV75" s="4">
        <v>11</v>
      </c>
      <c r="AW75" s="4" t="s">
        <v>206</v>
      </c>
      <c r="AX75" s="4">
        <v>1.9135</v>
      </c>
      <c r="AY75" s="4">
        <v>2.048</v>
      </c>
      <c r="AZ75" s="4">
        <v>2.87</v>
      </c>
      <c r="BA75" s="4">
        <v>14.023</v>
      </c>
      <c r="BB75" s="4">
        <v>14.85</v>
      </c>
      <c r="BC75" s="4">
        <v>1.06</v>
      </c>
      <c r="BD75" s="4">
        <v>13.752000000000001</v>
      </c>
      <c r="BE75" s="4">
        <v>3015.078</v>
      </c>
      <c r="BF75" s="4">
        <v>5.9349999999999996</v>
      </c>
      <c r="BG75" s="4">
        <v>7.3209999999999997</v>
      </c>
      <c r="BH75" s="4">
        <v>1.3779999999999999</v>
      </c>
      <c r="BI75" s="4">
        <v>8.6989999999999998</v>
      </c>
      <c r="BJ75" s="4">
        <v>5.516</v>
      </c>
      <c r="BK75" s="4">
        <v>1.038</v>
      </c>
      <c r="BL75" s="4">
        <v>6.5540000000000003</v>
      </c>
      <c r="BM75" s="4">
        <v>2.8664999999999998</v>
      </c>
      <c r="BQ75" s="4">
        <v>172.405</v>
      </c>
      <c r="BR75" s="4">
        <v>0.63112000000000001</v>
      </c>
      <c r="BS75" s="4">
        <v>-5</v>
      </c>
      <c r="BT75" s="4">
        <v>6.1898000000000002E-2</v>
      </c>
      <c r="BU75" s="4">
        <v>15.422995999999999</v>
      </c>
      <c r="BV75" s="4">
        <v>1.25034</v>
      </c>
      <c r="BW75" s="4">
        <f t="shared" ref="BW75:BW138" si="14">BU75*0.2642</f>
        <v>4.0747555431999993</v>
      </c>
      <c r="BY75" s="4">
        <f t="shared" ref="BY75:BY138" si="15">BE75*$BU75*0.737</f>
        <v>34271.631983128056</v>
      </c>
      <c r="BZ75" s="4">
        <f t="shared" ref="BZ75:BZ138" si="16">BF75*$BU75*0.737</f>
        <v>67.46164968862</v>
      </c>
      <c r="CA75" s="4">
        <f t="shared" ref="CA75:CA138" si="17">BJ75*$BU75*0.737</f>
        <v>62.698982254831996</v>
      </c>
      <c r="CB75" s="4">
        <f t="shared" ref="CB75:CB138" si="18">BM75*$BU75*0.737</f>
        <v>32.582783291057993</v>
      </c>
    </row>
    <row r="76" spans="1:80" x14ac:dyDescent="0.25">
      <c r="A76" s="2">
        <v>42068</v>
      </c>
      <c r="B76" s="3">
        <v>1.7013888888888892E-3</v>
      </c>
      <c r="C76" s="4">
        <v>14.313000000000001</v>
      </c>
      <c r="D76" s="4">
        <v>0.1144</v>
      </c>
      <c r="E76" s="4">
        <v>1143.9087139999999</v>
      </c>
      <c r="F76" s="4">
        <v>438.4</v>
      </c>
      <c r="G76" s="4">
        <v>29.9</v>
      </c>
      <c r="H76" s="4">
        <v>415.5</v>
      </c>
      <c r="J76" s="4">
        <v>1.2</v>
      </c>
      <c r="K76" s="4">
        <v>0.87780000000000002</v>
      </c>
      <c r="L76" s="4">
        <v>12.5642</v>
      </c>
      <c r="M76" s="4">
        <v>0.1004</v>
      </c>
      <c r="N76" s="4">
        <v>384.79919999999998</v>
      </c>
      <c r="O76" s="4">
        <v>26.241800000000001</v>
      </c>
      <c r="P76" s="4">
        <v>411</v>
      </c>
      <c r="Q76" s="4">
        <v>289.84739999999999</v>
      </c>
      <c r="R76" s="4">
        <v>19.766500000000001</v>
      </c>
      <c r="S76" s="4">
        <v>309.60000000000002</v>
      </c>
      <c r="T76" s="4">
        <v>415.51560000000001</v>
      </c>
      <c r="W76" s="4">
        <v>0</v>
      </c>
      <c r="X76" s="4">
        <v>1.0533999999999999</v>
      </c>
      <c r="Y76" s="4">
        <v>12</v>
      </c>
      <c r="Z76" s="4">
        <v>873</v>
      </c>
      <c r="AA76" s="4">
        <v>896</v>
      </c>
      <c r="AB76" s="4">
        <v>852</v>
      </c>
      <c r="AC76" s="4">
        <v>46</v>
      </c>
      <c r="AD76" s="4">
        <v>5.3</v>
      </c>
      <c r="AE76" s="4">
        <v>0.12</v>
      </c>
      <c r="AF76" s="4">
        <v>989</v>
      </c>
      <c r="AG76" s="4">
        <v>-11.1</v>
      </c>
      <c r="AH76" s="4">
        <v>6</v>
      </c>
      <c r="AI76" s="4">
        <v>29</v>
      </c>
      <c r="AJ76" s="4">
        <v>191</v>
      </c>
      <c r="AK76" s="4">
        <v>138.1</v>
      </c>
      <c r="AL76" s="4">
        <v>1.5</v>
      </c>
      <c r="AM76" s="4">
        <v>195</v>
      </c>
      <c r="AN76" s="4" t="s">
        <v>155</v>
      </c>
      <c r="AO76" s="4">
        <v>2</v>
      </c>
      <c r="AP76" s="5">
        <v>0.91839120370370375</v>
      </c>
      <c r="AQ76" s="4">
        <v>47.162593000000001</v>
      </c>
      <c r="AR76" s="4">
        <v>-88.484139999999996</v>
      </c>
      <c r="AS76" s="4">
        <v>316</v>
      </c>
      <c r="AT76" s="4">
        <v>43</v>
      </c>
      <c r="AU76" s="4">
        <v>12</v>
      </c>
      <c r="AV76" s="4">
        <v>11</v>
      </c>
      <c r="AW76" s="4" t="s">
        <v>206</v>
      </c>
      <c r="AX76" s="4">
        <v>1.5085</v>
      </c>
      <c r="AY76" s="4">
        <v>1.3045</v>
      </c>
      <c r="AZ76" s="4">
        <v>2.452</v>
      </c>
      <c r="BA76" s="4">
        <v>14.023</v>
      </c>
      <c r="BB76" s="4">
        <v>14.69</v>
      </c>
      <c r="BC76" s="4">
        <v>1.05</v>
      </c>
      <c r="BD76" s="4">
        <v>13.920999999999999</v>
      </c>
      <c r="BE76" s="4">
        <v>2999.087</v>
      </c>
      <c r="BF76" s="4">
        <v>15.255000000000001</v>
      </c>
      <c r="BG76" s="4">
        <v>9.6189999999999998</v>
      </c>
      <c r="BH76" s="4">
        <v>0.65600000000000003</v>
      </c>
      <c r="BI76" s="4">
        <v>10.275</v>
      </c>
      <c r="BJ76" s="4">
        <v>7.2450000000000001</v>
      </c>
      <c r="BK76" s="4">
        <v>0.49399999999999999</v>
      </c>
      <c r="BL76" s="4">
        <v>7.7389999999999999</v>
      </c>
      <c r="BM76" s="4">
        <v>3.2799</v>
      </c>
      <c r="BQ76" s="4">
        <v>182.82300000000001</v>
      </c>
      <c r="BR76" s="4">
        <v>0.67398400000000003</v>
      </c>
      <c r="BS76" s="4">
        <v>-5</v>
      </c>
      <c r="BT76" s="4">
        <v>6.1305999999999999E-2</v>
      </c>
      <c r="BU76" s="4">
        <v>16.470483999999999</v>
      </c>
      <c r="BV76" s="4">
        <v>1.238381</v>
      </c>
      <c r="BW76" s="4">
        <f t="shared" si="14"/>
        <v>4.3515018727999992</v>
      </c>
      <c r="BY76" s="4">
        <f t="shared" si="15"/>
        <v>36405.157448255595</v>
      </c>
      <c r="BZ76" s="4">
        <f t="shared" si="16"/>
        <v>185.17658103054001</v>
      </c>
      <c r="CA76" s="4">
        <f t="shared" si="17"/>
        <v>87.94521989946</v>
      </c>
      <c r="CB76" s="4">
        <f t="shared" si="18"/>
        <v>39.8138753275692</v>
      </c>
    </row>
    <row r="77" spans="1:80" x14ac:dyDescent="0.25">
      <c r="A77" s="2">
        <v>42068</v>
      </c>
      <c r="B77" s="3">
        <v>1.712962962962963E-3</v>
      </c>
      <c r="C77" s="4">
        <v>14.601000000000001</v>
      </c>
      <c r="D77" s="4">
        <v>0.59619999999999995</v>
      </c>
      <c r="E77" s="4">
        <v>5961.9597990000002</v>
      </c>
      <c r="F77" s="4">
        <v>522.1</v>
      </c>
      <c r="G77" s="4">
        <v>20.6</v>
      </c>
      <c r="H77" s="4">
        <v>511.8</v>
      </c>
      <c r="J77" s="4">
        <v>1.2</v>
      </c>
      <c r="K77" s="4">
        <v>0.87139999999999995</v>
      </c>
      <c r="L77" s="4">
        <v>12.722799999999999</v>
      </c>
      <c r="M77" s="4">
        <v>0.51949999999999996</v>
      </c>
      <c r="N77" s="4">
        <v>454.9298</v>
      </c>
      <c r="O77" s="4">
        <v>17.9512</v>
      </c>
      <c r="P77" s="4">
        <v>472.9</v>
      </c>
      <c r="Q77" s="4">
        <v>342.22500000000002</v>
      </c>
      <c r="R77" s="4">
        <v>13.504</v>
      </c>
      <c r="S77" s="4">
        <v>355.7</v>
      </c>
      <c r="T77" s="4">
        <v>511.75369999999998</v>
      </c>
      <c r="W77" s="4">
        <v>0</v>
      </c>
      <c r="X77" s="4">
        <v>1.0456000000000001</v>
      </c>
      <c r="Y77" s="4">
        <v>12.1</v>
      </c>
      <c r="Z77" s="4">
        <v>870</v>
      </c>
      <c r="AA77" s="4">
        <v>893</v>
      </c>
      <c r="AB77" s="4">
        <v>850</v>
      </c>
      <c r="AC77" s="4">
        <v>46</v>
      </c>
      <c r="AD77" s="4">
        <v>4.93</v>
      </c>
      <c r="AE77" s="4">
        <v>0.11</v>
      </c>
      <c r="AF77" s="4">
        <v>989</v>
      </c>
      <c r="AG77" s="4">
        <v>-12</v>
      </c>
      <c r="AH77" s="4">
        <v>6</v>
      </c>
      <c r="AI77" s="4">
        <v>29</v>
      </c>
      <c r="AJ77" s="4">
        <v>191</v>
      </c>
      <c r="AK77" s="4">
        <v>139</v>
      </c>
      <c r="AL77" s="4">
        <v>1.7</v>
      </c>
      <c r="AM77" s="4">
        <v>195</v>
      </c>
      <c r="AN77" s="4" t="s">
        <v>155</v>
      </c>
      <c r="AO77" s="4">
        <v>2</v>
      </c>
      <c r="AP77" s="5">
        <v>0.91841435185185183</v>
      </c>
      <c r="AQ77" s="4">
        <v>47.162852999999998</v>
      </c>
      <c r="AR77" s="4">
        <v>-88.484150999999997</v>
      </c>
      <c r="AS77" s="4">
        <v>316.60000000000002</v>
      </c>
      <c r="AT77" s="4">
        <v>44.6</v>
      </c>
      <c r="AU77" s="4">
        <v>12</v>
      </c>
      <c r="AV77" s="4">
        <v>11</v>
      </c>
      <c r="AW77" s="4" t="s">
        <v>206</v>
      </c>
      <c r="AX77" s="4">
        <v>1.3915</v>
      </c>
      <c r="AY77" s="4">
        <v>1.1695</v>
      </c>
      <c r="AZ77" s="4">
        <v>2.3479999999999999</v>
      </c>
      <c r="BA77" s="4">
        <v>14.023</v>
      </c>
      <c r="BB77" s="4">
        <v>13.92</v>
      </c>
      <c r="BC77" s="4">
        <v>0.99</v>
      </c>
      <c r="BD77" s="4">
        <v>14.762</v>
      </c>
      <c r="BE77" s="4">
        <v>2902.348</v>
      </c>
      <c r="BF77" s="4">
        <v>75.429000000000002</v>
      </c>
      <c r="BG77" s="4">
        <v>10.868</v>
      </c>
      <c r="BH77" s="4">
        <v>0.42899999999999999</v>
      </c>
      <c r="BI77" s="4">
        <v>11.297000000000001</v>
      </c>
      <c r="BJ77" s="4">
        <v>8.1760000000000002</v>
      </c>
      <c r="BK77" s="4">
        <v>0.32300000000000001</v>
      </c>
      <c r="BL77" s="4">
        <v>8.4979999999999993</v>
      </c>
      <c r="BM77" s="4">
        <v>3.8605999999999998</v>
      </c>
      <c r="BQ77" s="4">
        <v>173.44</v>
      </c>
      <c r="BR77" s="4">
        <v>0.585364</v>
      </c>
      <c r="BS77" s="4">
        <v>-5</v>
      </c>
      <c r="BT77" s="4">
        <v>6.3796000000000005E-2</v>
      </c>
      <c r="BU77" s="4">
        <v>14.304831999999999</v>
      </c>
      <c r="BV77" s="4">
        <v>1.2886789999999999</v>
      </c>
      <c r="BW77" s="4">
        <f t="shared" si="14"/>
        <v>3.7793366143999996</v>
      </c>
      <c r="BY77" s="4">
        <f t="shared" si="15"/>
        <v>30598.471602060032</v>
      </c>
      <c r="BZ77" s="4">
        <f t="shared" si="16"/>
        <v>795.22239044793594</v>
      </c>
      <c r="CA77" s="4">
        <f t="shared" si="17"/>
        <v>86.196797840383994</v>
      </c>
      <c r="CB77" s="4">
        <f t="shared" si="18"/>
        <v>40.700997766950394</v>
      </c>
    </row>
    <row r="78" spans="1:80" x14ac:dyDescent="0.25">
      <c r="A78" s="2">
        <v>42068</v>
      </c>
      <c r="B78" s="3">
        <v>1.7245370370370372E-3</v>
      </c>
      <c r="C78" s="4">
        <v>14.179</v>
      </c>
      <c r="D78" s="4">
        <v>1.1827000000000001</v>
      </c>
      <c r="E78" s="4">
        <v>11826.70722</v>
      </c>
      <c r="F78" s="4">
        <v>539</v>
      </c>
      <c r="G78" s="4">
        <v>20.5</v>
      </c>
      <c r="H78" s="4">
        <v>987.9</v>
      </c>
      <c r="J78" s="4">
        <v>1.1000000000000001</v>
      </c>
      <c r="K78" s="4">
        <v>0.86899999999999999</v>
      </c>
      <c r="L78" s="4">
        <v>12.322100000000001</v>
      </c>
      <c r="M78" s="4">
        <v>1.0278</v>
      </c>
      <c r="N78" s="4">
        <v>468.4101</v>
      </c>
      <c r="O78" s="4">
        <v>17.815200000000001</v>
      </c>
      <c r="P78" s="4">
        <v>486.2</v>
      </c>
      <c r="Q78" s="4">
        <v>352.3657</v>
      </c>
      <c r="R78" s="4">
        <v>13.4017</v>
      </c>
      <c r="S78" s="4">
        <v>365.8</v>
      </c>
      <c r="T78" s="4">
        <v>987.85509999999999</v>
      </c>
      <c r="W78" s="4">
        <v>0</v>
      </c>
      <c r="X78" s="4">
        <v>0.95589999999999997</v>
      </c>
      <c r="Y78" s="4">
        <v>12.1</v>
      </c>
      <c r="Z78" s="4">
        <v>867</v>
      </c>
      <c r="AA78" s="4">
        <v>890</v>
      </c>
      <c r="AB78" s="4">
        <v>847</v>
      </c>
      <c r="AC78" s="4">
        <v>46</v>
      </c>
      <c r="AD78" s="4">
        <v>4.93</v>
      </c>
      <c r="AE78" s="4">
        <v>0.11</v>
      </c>
      <c r="AF78" s="4">
        <v>989</v>
      </c>
      <c r="AG78" s="4">
        <v>-12</v>
      </c>
      <c r="AH78" s="4">
        <v>6.1020000000000003</v>
      </c>
      <c r="AI78" s="4">
        <v>29</v>
      </c>
      <c r="AJ78" s="4">
        <v>191.1</v>
      </c>
      <c r="AK78" s="4">
        <v>139</v>
      </c>
      <c r="AL78" s="4">
        <v>1.8</v>
      </c>
      <c r="AM78" s="4">
        <v>195</v>
      </c>
      <c r="AN78" s="4" t="s">
        <v>155</v>
      </c>
      <c r="AO78" s="4">
        <v>2</v>
      </c>
      <c r="AP78" s="5">
        <v>0.91842592592592587</v>
      </c>
      <c r="AQ78" s="4">
        <v>47.163034000000003</v>
      </c>
      <c r="AR78" s="4">
        <v>-88.484207999999995</v>
      </c>
      <c r="AS78" s="4">
        <v>317.10000000000002</v>
      </c>
      <c r="AT78" s="4">
        <v>45.4</v>
      </c>
      <c r="AU78" s="4">
        <v>12</v>
      </c>
      <c r="AV78" s="4">
        <v>11</v>
      </c>
      <c r="AW78" s="4" t="s">
        <v>206</v>
      </c>
      <c r="AX78" s="4">
        <v>1.2822180000000001</v>
      </c>
      <c r="AY78" s="4">
        <v>1.412887</v>
      </c>
      <c r="AZ78" s="4">
        <v>2.2257739999999999</v>
      </c>
      <c r="BA78" s="4">
        <v>14.023</v>
      </c>
      <c r="BB78" s="4">
        <v>13.66</v>
      </c>
      <c r="BC78" s="4">
        <v>0.97</v>
      </c>
      <c r="BD78" s="4">
        <v>15.07</v>
      </c>
      <c r="BE78" s="4">
        <v>2778.386</v>
      </c>
      <c r="BF78" s="4">
        <v>147.49799999999999</v>
      </c>
      <c r="BG78" s="4">
        <v>11.06</v>
      </c>
      <c r="BH78" s="4">
        <v>0.42099999999999999</v>
      </c>
      <c r="BI78" s="4">
        <v>11.481</v>
      </c>
      <c r="BJ78" s="4">
        <v>8.32</v>
      </c>
      <c r="BK78" s="4">
        <v>0.316</v>
      </c>
      <c r="BL78" s="4">
        <v>8.6370000000000005</v>
      </c>
      <c r="BM78" s="4">
        <v>7.3658000000000001</v>
      </c>
      <c r="BQ78" s="4">
        <v>156.72399999999999</v>
      </c>
      <c r="BR78" s="4">
        <v>0.66165200000000002</v>
      </c>
      <c r="BS78" s="4">
        <v>-5</v>
      </c>
      <c r="BT78" s="4">
        <v>6.2204000000000002E-2</v>
      </c>
      <c r="BU78" s="4">
        <v>16.169121000000001</v>
      </c>
      <c r="BV78" s="4">
        <v>1.256521</v>
      </c>
      <c r="BW78" s="4">
        <f t="shared" si="14"/>
        <v>4.2718817682000001</v>
      </c>
      <c r="BY78" s="4">
        <f t="shared" si="15"/>
        <v>33109.03179158632</v>
      </c>
      <c r="BZ78" s="4">
        <f t="shared" si="16"/>
        <v>1757.6808878231459</v>
      </c>
      <c r="CA78" s="4">
        <f t="shared" si="17"/>
        <v>99.146462912640004</v>
      </c>
      <c r="CB78" s="4">
        <f t="shared" si="18"/>
        <v>87.775602947346599</v>
      </c>
    </row>
    <row r="79" spans="1:80" x14ac:dyDescent="0.25">
      <c r="A79" s="2">
        <v>42068</v>
      </c>
      <c r="B79" s="3">
        <v>1.736111111111111E-3</v>
      </c>
      <c r="C79" s="4">
        <v>13.654</v>
      </c>
      <c r="D79" s="4">
        <v>1.0758000000000001</v>
      </c>
      <c r="E79" s="4">
        <v>10758.057849999999</v>
      </c>
      <c r="F79" s="4">
        <v>545.9</v>
      </c>
      <c r="G79" s="4">
        <v>20.399999999999999</v>
      </c>
      <c r="H79" s="4">
        <v>1145</v>
      </c>
      <c r="J79" s="4">
        <v>1</v>
      </c>
      <c r="K79" s="4">
        <v>0.87390000000000001</v>
      </c>
      <c r="L79" s="4">
        <v>11.931800000000001</v>
      </c>
      <c r="M79" s="4">
        <v>0.94010000000000005</v>
      </c>
      <c r="N79" s="4">
        <v>477.06569999999999</v>
      </c>
      <c r="O79" s="4">
        <v>17.827200000000001</v>
      </c>
      <c r="P79" s="4">
        <v>494.9</v>
      </c>
      <c r="Q79" s="4">
        <v>358.87689999999998</v>
      </c>
      <c r="R79" s="4">
        <v>13.4107</v>
      </c>
      <c r="S79" s="4">
        <v>372.3</v>
      </c>
      <c r="T79" s="4">
        <v>1145.0151000000001</v>
      </c>
      <c r="W79" s="4">
        <v>0</v>
      </c>
      <c r="X79" s="4">
        <v>0.87390000000000001</v>
      </c>
      <c r="Y79" s="4">
        <v>12.2</v>
      </c>
      <c r="Z79" s="4">
        <v>866</v>
      </c>
      <c r="AA79" s="4">
        <v>888</v>
      </c>
      <c r="AB79" s="4">
        <v>845</v>
      </c>
      <c r="AC79" s="4">
        <v>46</v>
      </c>
      <c r="AD79" s="4">
        <v>4.93</v>
      </c>
      <c r="AE79" s="4">
        <v>0.11</v>
      </c>
      <c r="AF79" s="4">
        <v>989</v>
      </c>
      <c r="AG79" s="4">
        <v>-12</v>
      </c>
      <c r="AH79" s="4">
        <v>6.8979999999999997</v>
      </c>
      <c r="AI79" s="4">
        <v>29</v>
      </c>
      <c r="AJ79" s="4">
        <v>192</v>
      </c>
      <c r="AK79" s="4">
        <v>139</v>
      </c>
      <c r="AL79" s="4">
        <v>1.9</v>
      </c>
      <c r="AM79" s="4">
        <v>195</v>
      </c>
      <c r="AN79" s="4" t="s">
        <v>155</v>
      </c>
      <c r="AO79" s="4">
        <v>2</v>
      </c>
      <c r="AP79" s="5">
        <v>0.91843750000000002</v>
      </c>
      <c r="AQ79" s="4">
        <v>47.163113000000003</v>
      </c>
      <c r="AR79" s="4">
        <v>-88.484241999999995</v>
      </c>
      <c r="AS79" s="4">
        <v>317.3</v>
      </c>
      <c r="AT79" s="4">
        <v>45.7</v>
      </c>
      <c r="AU79" s="4">
        <v>12</v>
      </c>
      <c r="AV79" s="4">
        <v>11</v>
      </c>
      <c r="AW79" s="4" t="s">
        <v>206</v>
      </c>
      <c r="AX79" s="4">
        <v>1.5</v>
      </c>
      <c r="AY79" s="4">
        <v>1.5</v>
      </c>
      <c r="AZ79" s="4">
        <v>2.4</v>
      </c>
      <c r="BA79" s="4">
        <v>14.023</v>
      </c>
      <c r="BB79" s="4">
        <v>14.2</v>
      </c>
      <c r="BC79" s="4">
        <v>1.01</v>
      </c>
      <c r="BD79" s="4">
        <v>14.435</v>
      </c>
      <c r="BE79" s="4">
        <v>2786.4459999999999</v>
      </c>
      <c r="BF79" s="4">
        <v>139.732</v>
      </c>
      <c r="BG79" s="4">
        <v>11.667</v>
      </c>
      <c r="BH79" s="4">
        <v>0.436</v>
      </c>
      <c r="BI79" s="4">
        <v>12.103</v>
      </c>
      <c r="BJ79" s="4">
        <v>8.7769999999999992</v>
      </c>
      <c r="BK79" s="4">
        <v>0.32800000000000001</v>
      </c>
      <c r="BL79" s="4">
        <v>9.1050000000000004</v>
      </c>
      <c r="BM79" s="4">
        <v>8.8424999999999994</v>
      </c>
      <c r="BQ79" s="4">
        <v>148.38300000000001</v>
      </c>
      <c r="BR79" s="4">
        <v>0.67786000000000002</v>
      </c>
      <c r="BS79" s="4">
        <v>-5</v>
      </c>
      <c r="BT79" s="4">
        <v>6.3591999999999996E-2</v>
      </c>
      <c r="BU79" s="4">
        <v>16.565204000000001</v>
      </c>
      <c r="BV79" s="4">
        <v>1.2845580000000001</v>
      </c>
      <c r="BW79" s="4">
        <f t="shared" si="14"/>
        <v>4.3765268968000006</v>
      </c>
      <c r="BY79" s="4">
        <f t="shared" si="15"/>
        <v>34018.480215213211</v>
      </c>
      <c r="BZ79" s="4">
        <f t="shared" si="16"/>
        <v>1705.9258558867361</v>
      </c>
      <c r="CA79" s="4">
        <f t="shared" si="17"/>
        <v>107.15449028939601</v>
      </c>
      <c r="CB79" s="4">
        <f t="shared" si="18"/>
        <v>107.95415066469</v>
      </c>
    </row>
    <row r="80" spans="1:80" x14ac:dyDescent="0.25">
      <c r="A80" s="2">
        <v>42068</v>
      </c>
      <c r="B80" s="3">
        <v>1.7476851851851852E-3</v>
      </c>
      <c r="C80" s="4">
        <v>13.884</v>
      </c>
      <c r="D80" s="4">
        <v>0.43530000000000002</v>
      </c>
      <c r="E80" s="4">
        <v>4353.0991739999999</v>
      </c>
      <c r="F80" s="4">
        <v>455.9</v>
      </c>
      <c r="G80" s="4">
        <v>12.2</v>
      </c>
      <c r="H80" s="4">
        <v>731.9</v>
      </c>
      <c r="J80" s="4">
        <v>0.93</v>
      </c>
      <c r="K80" s="4">
        <v>0.87809999999999999</v>
      </c>
      <c r="L80" s="4">
        <v>12.1914</v>
      </c>
      <c r="M80" s="4">
        <v>0.38219999999999998</v>
      </c>
      <c r="N80" s="4">
        <v>400.27960000000002</v>
      </c>
      <c r="O80" s="4">
        <v>10.7219</v>
      </c>
      <c r="P80" s="4">
        <v>411</v>
      </c>
      <c r="Q80" s="4">
        <v>301.1139</v>
      </c>
      <c r="R80" s="4">
        <v>8.0655999999999999</v>
      </c>
      <c r="S80" s="4">
        <v>309.2</v>
      </c>
      <c r="T80" s="4">
        <v>731.88250000000005</v>
      </c>
      <c r="W80" s="4">
        <v>0</v>
      </c>
      <c r="X80" s="4">
        <v>0.82079999999999997</v>
      </c>
      <c r="Y80" s="4">
        <v>12.1</v>
      </c>
      <c r="Z80" s="4">
        <v>865</v>
      </c>
      <c r="AA80" s="4">
        <v>885</v>
      </c>
      <c r="AB80" s="4">
        <v>845</v>
      </c>
      <c r="AC80" s="4">
        <v>46</v>
      </c>
      <c r="AD80" s="4">
        <v>4.93</v>
      </c>
      <c r="AE80" s="4">
        <v>0.11</v>
      </c>
      <c r="AF80" s="4">
        <v>989</v>
      </c>
      <c r="AG80" s="4">
        <v>-12</v>
      </c>
      <c r="AH80" s="4">
        <v>6.1020000000000003</v>
      </c>
      <c r="AI80" s="4">
        <v>29</v>
      </c>
      <c r="AJ80" s="4">
        <v>192</v>
      </c>
      <c r="AK80" s="4">
        <v>139</v>
      </c>
      <c r="AL80" s="4">
        <v>1.9</v>
      </c>
      <c r="AM80" s="4">
        <v>195</v>
      </c>
      <c r="AN80" s="4" t="s">
        <v>155</v>
      </c>
      <c r="AO80" s="4">
        <v>2</v>
      </c>
      <c r="AP80" s="5">
        <v>0.91843750000000002</v>
      </c>
      <c r="AQ80" s="4">
        <v>47.163210999999997</v>
      </c>
      <c r="AR80" s="4">
        <v>-88.484296000000001</v>
      </c>
      <c r="AS80" s="4">
        <v>317.60000000000002</v>
      </c>
      <c r="AT80" s="4">
        <v>45.7</v>
      </c>
      <c r="AU80" s="4">
        <v>12</v>
      </c>
      <c r="AV80" s="4">
        <v>11</v>
      </c>
      <c r="AW80" s="4" t="s">
        <v>206</v>
      </c>
      <c r="AX80" s="4">
        <v>1.6695</v>
      </c>
      <c r="AY80" s="4">
        <v>1.2175</v>
      </c>
      <c r="AZ80" s="4">
        <v>2.5695000000000001</v>
      </c>
      <c r="BA80" s="4">
        <v>14.023</v>
      </c>
      <c r="BB80" s="4">
        <v>14.71</v>
      </c>
      <c r="BC80" s="4">
        <v>1.05</v>
      </c>
      <c r="BD80" s="4">
        <v>13.882999999999999</v>
      </c>
      <c r="BE80" s="4">
        <v>2923.7829999999999</v>
      </c>
      <c r="BF80" s="4">
        <v>58.345999999999997</v>
      </c>
      <c r="BG80" s="4">
        <v>10.053000000000001</v>
      </c>
      <c r="BH80" s="4">
        <v>0.26900000000000002</v>
      </c>
      <c r="BI80" s="4">
        <v>10.321999999999999</v>
      </c>
      <c r="BJ80" s="4">
        <v>7.5620000000000003</v>
      </c>
      <c r="BK80" s="4">
        <v>0.20300000000000001</v>
      </c>
      <c r="BL80" s="4">
        <v>7.7649999999999997</v>
      </c>
      <c r="BM80" s="4">
        <v>5.8042999999999996</v>
      </c>
      <c r="BQ80" s="4">
        <v>143.126</v>
      </c>
      <c r="BR80" s="4">
        <v>0.60531000000000001</v>
      </c>
      <c r="BS80" s="4">
        <v>-5</v>
      </c>
      <c r="BT80" s="4">
        <v>6.0204000000000001E-2</v>
      </c>
      <c r="BU80" s="4">
        <v>14.792263999999999</v>
      </c>
      <c r="BV80" s="4">
        <v>1.216121</v>
      </c>
      <c r="BW80" s="4">
        <f t="shared" si="14"/>
        <v>3.9081161487999996</v>
      </c>
      <c r="BY80" s="4">
        <f t="shared" si="15"/>
        <v>31874.785700842742</v>
      </c>
      <c r="BZ80" s="4">
        <f t="shared" si="16"/>
        <v>636.08217384852787</v>
      </c>
      <c r="CA80" s="4">
        <f t="shared" si="17"/>
        <v>82.440156971215998</v>
      </c>
      <c r="CB80" s="4">
        <f t="shared" si="18"/>
        <v>63.277889858242396</v>
      </c>
    </row>
    <row r="81" spans="1:80" x14ac:dyDescent="0.25">
      <c r="A81" s="2">
        <v>42068</v>
      </c>
      <c r="B81" s="3">
        <v>1.7592592592592592E-3</v>
      </c>
      <c r="C81" s="4">
        <v>14.361000000000001</v>
      </c>
      <c r="D81" s="4">
        <v>0.4531</v>
      </c>
      <c r="E81" s="4">
        <v>4530.9083330000003</v>
      </c>
      <c r="F81" s="4">
        <v>368.7</v>
      </c>
      <c r="G81" s="4">
        <v>10.1</v>
      </c>
      <c r="H81" s="4">
        <v>530</v>
      </c>
      <c r="J81" s="4">
        <v>0.78</v>
      </c>
      <c r="K81" s="4">
        <v>0.87450000000000006</v>
      </c>
      <c r="L81" s="4">
        <v>12.558</v>
      </c>
      <c r="M81" s="4">
        <v>0.3962</v>
      </c>
      <c r="N81" s="4">
        <v>322.39409999999998</v>
      </c>
      <c r="O81" s="4">
        <v>8.8322000000000003</v>
      </c>
      <c r="P81" s="4">
        <v>331.2</v>
      </c>
      <c r="Q81" s="4">
        <v>242.52379999999999</v>
      </c>
      <c r="R81" s="4">
        <v>6.6440999999999999</v>
      </c>
      <c r="S81" s="4">
        <v>249.2</v>
      </c>
      <c r="T81" s="4">
        <v>529.99620000000004</v>
      </c>
      <c r="W81" s="4">
        <v>0</v>
      </c>
      <c r="X81" s="4">
        <v>0.68489999999999995</v>
      </c>
      <c r="Y81" s="4">
        <v>12.1</v>
      </c>
      <c r="Z81" s="4">
        <v>866</v>
      </c>
      <c r="AA81" s="4">
        <v>887</v>
      </c>
      <c r="AB81" s="4">
        <v>846</v>
      </c>
      <c r="AC81" s="4">
        <v>46</v>
      </c>
      <c r="AD81" s="4">
        <v>4.93</v>
      </c>
      <c r="AE81" s="4">
        <v>0.11</v>
      </c>
      <c r="AF81" s="4">
        <v>989</v>
      </c>
      <c r="AG81" s="4">
        <v>-12</v>
      </c>
      <c r="AH81" s="4">
        <v>6.8979999999999997</v>
      </c>
      <c r="AI81" s="4">
        <v>29</v>
      </c>
      <c r="AJ81" s="4">
        <v>192</v>
      </c>
      <c r="AK81" s="4">
        <v>139</v>
      </c>
      <c r="AL81" s="4">
        <v>1.9</v>
      </c>
      <c r="AM81" s="4">
        <v>195</v>
      </c>
      <c r="AN81" s="4" t="s">
        <v>155</v>
      </c>
      <c r="AO81" s="4">
        <v>2</v>
      </c>
      <c r="AP81" s="5">
        <v>0.91844907407407417</v>
      </c>
      <c r="AQ81" s="4">
        <v>47.163384000000001</v>
      </c>
      <c r="AR81" s="4">
        <v>-88.484391000000002</v>
      </c>
      <c r="AS81" s="4">
        <v>317.89999999999998</v>
      </c>
      <c r="AT81" s="4">
        <v>45.6</v>
      </c>
      <c r="AU81" s="4">
        <v>12</v>
      </c>
      <c r="AV81" s="4">
        <v>11</v>
      </c>
      <c r="AW81" s="4" t="s">
        <v>206</v>
      </c>
      <c r="AX81" s="4">
        <v>1.8565</v>
      </c>
      <c r="AY81" s="4">
        <v>1.113</v>
      </c>
      <c r="AZ81" s="4">
        <v>2.7565</v>
      </c>
      <c r="BA81" s="4">
        <v>14.023</v>
      </c>
      <c r="BB81" s="4">
        <v>14.27</v>
      </c>
      <c r="BC81" s="4">
        <v>1.02</v>
      </c>
      <c r="BD81" s="4">
        <v>14.353999999999999</v>
      </c>
      <c r="BE81" s="4">
        <v>2928</v>
      </c>
      <c r="BF81" s="4">
        <v>58.798000000000002</v>
      </c>
      <c r="BG81" s="4">
        <v>7.8719999999999999</v>
      </c>
      <c r="BH81" s="4">
        <v>0.216</v>
      </c>
      <c r="BI81" s="4">
        <v>8.0869999999999997</v>
      </c>
      <c r="BJ81" s="4">
        <v>5.9219999999999997</v>
      </c>
      <c r="BK81" s="4">
        <v>0.16200000000000001</v>
      </c>
      <c r="BL81" s="4">
        <v>6.0839999999999996</v>
      </c>
      <c r="BM81" s="4">
        <v>4.0864000000000003</v>
      </c>
      <c r="BQ81" s="4">
        <v>116.10599999999999</v>
      </c>
      <c r="BR81" s="4">
        <v>0.52948600000000001</v>
      </c>
      <c r="BS81" s="4">
        <v>-5</v>
      </c>
      <c r="BT81" s="4">
        <v>6.1898000000000002E-2</v>
      </c>
      <c r="BU81" s="4">
        <v>12.939314</v>
      </c>
      <c r="BV81" s="4">
        <v>1.25034</v>
      </c>
      <c r="BW81" s="4">
        <f t="shared" si="14"/>
        <v>3.4185667587999999</v>
      </c>
      <c r="BY81" s="4">
        <f t="shared" si="15"/>
        <v>27922.211495903997</v>
      </c>
      <c r="BZ81" s="4">
        <f t="shared" si="16"/>
        <v>560.71386322956403</v>
      </c>
      <c r="CA81" s="4">
        <f t="shared" si="17"/>
        <v>56.473817103395994</v>
      </c>
      <c r="CB81" s="4">
        <f t="shared" si="18"/>
        <v>38.969031781715202</v>
      </c>
    </row>
    <row r="82" spans="1:80" x14ac:dyDescent="0.25">
      <c r="A82" s="2">
        <v>42068</v>
      </c>
      <c r="B82" s="3">
        <v>1.7708333333333332E-3</v>
      </c>
      <c r="C82" s="4">
        <v>14.58</v>
      </c>
      <c r="D82" s="4">
        <v>0.36909999999999998</v>
      </c>
      <c r="E82" s="4">
        <v>3690.7308680000001</v>
      </c>
      <c r="F82" s="4">
        <v>249.9</v>
      </c>
      <c r="G82" s="4">
        <v>37.700000000000003</v>
      </c>
      <c r="H82" s="4">
        <v>626.20000000000005</v>
      </c>
      <c r="J82" s="4">
        <v>0.6</v>
      </c>
      <c r="K82" s="4">
        <v>0.87350000000000005</v>
      </c>
      <c r="L82" s="4">
        <v>12.7354</v>
      </c>
      <c r="M82" s="4">
        <v>0.32240000000000002</v>
      </c>
      <c r="N82" s="4">
        <v>218.2894</v>
      </c>
      <c r="O82" s="4">
        <v>32.910800000000002</v>
      </c>
      <c r="P82" s="4">
        <v>251.2</v>
      </c>
      <c r="Q82" s="4">
        <v>164.21010000000001</v>
      </c>
      <c r="R82" s="4">
        <v>24.757400000000001</v>
      </c>
      <c r="S82" s="4">
        <v>189</v>
      </c>
      <c r="T82" s="4">
        <v>626.21410000000003</v>
      </c>
      <c r="W82" s="4">
        <v>0</v>
      </c>
      <c r="X82" s="4">
        <v>0.52410000000000001</v>
      </c>
      <c r="Y82" s="4">
        <v>12.2</v>
      </c>
      <c r="Z82" s="4">
        <v>867</v>
      </c>
      <c r="AA82" s="4">
        <v>888</v>
      </c>
      <c r="AB82" s="4">
        <v>847</v>
      </c>
      <c r="AC82" s="4">
        <v>46</v>
      </c>
      <c r="AD82" s="4">
        <v>4.93</v>
      </c>
      <c r="AE82" s="4">
        <v>0.11</v>
      </c>
      <c r="AF82" s="4">
        <v>989</v>
      </c>
      <c r="AG82" s="4">
        <v>-12</v>
      </c>
      <c r="AH82" s="4">
        <v>6</v>
      </c>
      <c r="AI82" s="4">
        <v>29</v>
      </c>
      <c r="AJ82" s="4">
        <v>192</v>
      </c>
      <c r="AK82" s="4">
        <v>139</v>
      </c>
      <c r="AL82" s="4">
        <v>2</v>
      </c>
      <c r="AM82" s="4">
        <v>195</v>
      </c>
      <c r="AN82" s="4" t="s">
        <v>155</v>
      </c>
      <c r="AO82" s="4">
        <v>2</v>
      </c>
      <c r="AP82" s="5">
        <v>0.9184606481481481</v>
      </c>
      <c r="AQ82" s="4">
        <v>47.163550999999998</v>
      </c>
      <c r="AR82" s="4">
        <v>-88.484504999999999</v>
      </c>
      <c r="AS82" s="4">
        <v>318</v>
      </c>
      <c r="AT82" s="4">
        <v>44.7</v>
      </c>
      <c r="AU82" s="4">
        <v>12</v>
      </c>
      <c r="AV82" s="4">
        <v>10</v>
      </c>
      <c r="AW82" s="4" t="s">
        <v>213</v>
      </c>
      <c r="AX82" s="4">
        <v>2.1825000000000001</v>
      </c>
      <c r="AY82" s="4">
        <v>1.2565</v>
      </c>
      <c r="AZ82" s="4">
        <v>3.0259999999999998</v>
      </c>
      <c r="BA82" s="4">
        <v>14.023</v>
      </c>
      <c r="BB82" s="4">
        <v>14.15</v>
      </c>
      <c r="BC82" s="4">
        <v>1.01</v>
      </c>
      <c r="BD82" s="4">
        <v>14.486000000000001</v>
      </c>
      <c r="BE82" s="4">
        <v>2943.6750000000002</v>
      </c>
      <c r="BF82" s="4">
        <v>47.424999999999997</v>
      </c>
      <c r="BG82" s="4">
        <v>5.2839999999999998</v>
      </c>
      <c r="BH82" s="4">
        <v>0.79700000000000004</v>
      </c>
      <c r="BI82" s="4">
        <v>6.08</v>
      </c>
      <c r="BJ82" s="4">
        <v>3.9750000000000001</v>
      </c>
      <c r="BK82" s="4">
        <v>0.59899999999999998</v>
      </c>
      <c r="BL82" s="4">
        <v>4.5739999999999998</v>
      </c>
      <c r="BM82" s="4">
        <v>4.7865000000000002</v>
      </c>
      <c r="BQ82" s="4">
        <v>88.078999999999994</v>
      </c>
      <c r="BR82" s="4">
        <v>0.609124</v>
      </c>
      <c r="BS82" s="4">
        <v>-5</v>
      </c>
      <c r="BT82" s="4">
        <v>6.0693999999999998E-2</v>
      </c>
      <c r="BU82" s="4">
        <v>14.885467999999999</v>
      </c>
      <c r="BV82" s="4">
        <v>1.226019</v>
      </c>
      <c r="BW82" s="4">
        <f t="shared" si="14"/>
        <v>3.9327406455999996</v>
      </c>
      <c r="BY82" s="4">
        <f t="shared" si="15"/>
        <v>32293.8512709813</v>
      </c>
      <c r="BZ82" s="4">
        <f t="shared" si="16"/>
        <v>520.28022676629996</v>
      </c>
      <c r="CA82" s="4">
        <f t="shared" si="17"/>
        <v>43.608094916100001</v>
      </c>
      <c r="CB82" s="4">
        <f t="shared" si="18"/>
        <v>52.510728632933997</v>
      </c>
    </row>
    <row r="83" spans="1:80" x14ac:dyDescent="0.25">
      <c r="A83" s="2">
        <v>42068</v>
      </c>
      <c r="B83" s="3">
        <v>1.7824074074074072E-3</v>
      </c>
      <c r="C83" s="4">
        <v>14.504</v>
      </c>
      <c r="D83" s="4">
        <v>0.1978</v>
      </c>
      <c r="E83" s="4">
        <v>1978.2053350000001</v>
      </c>
      <c r="F83" s="4">
        <v>195.6</v>
      </c>
      <c r="G83" s="4">
        <v>75</v>
      </c>
      <c r="H83" s="4">
        <v>445.6</v>
      </c>
      <c r="J83" s="4">
        <v>0.5</v>
      </c>
      <c r="K83" s="4">
        <v>0.87570000000000003</v>
      </c>
      <c r="L83" s="4">
        <v>12.700699999999999</v>
      </c>
      <c r="M83" s="4">
        <v>0.17319999999999999</v>
      </c>
      <c r="N83" s="4">
        <v>171.2621</v>
      </c>
      <c r="O83" s="4">
        <v>65.6678</v>
      </c>
      <c r="P83" s="4">
        <v>236.9</v>
      </c>
      <c r="Q83" s="4">
        <v>128.83349999999999</v>
      </c>
      <c r="R83" s="4">
        <v>49.3992</v>
      </c>
      <c r="S83" s="4">
        <v>178.2</v>
      </c>
      <c r="T83" s="4">
        <v>445.62880000000001</v>
      </c>
      <c r="W83" s="4">
        <v>0</v>
      </c>
      <c r="X83" s="4">
        <v>0.43780000000000002</v>
      </c>
      <c r="Y83" s="4">
        <v>12.1</v>
      </c>
      <c r="Z83" s="4">
        <v>867</v>
      </c>
      <c r="AA83" s="4">
        <v>890</v>
      </c>
      <c r="AB83" s="4">
        <v>847</v>
      </c>
      <c r="AC83" s="4">
        <v>46</v>
      </c>
      <c r="AD83" s="4">
        <v>4.93</v>
      </c>
      <c r="AE83" s="4">
        <v>0.11</v>
      </c>
      <c r="AF83" s="4">
        <v>989</v>
      </c>
      <c r="AG83" s="4">
        <v>-12</v>
      </c>
      <c r="AH83" s="4">
        <v>6.1020000000000003</v>
      </c>
      <c r="AI83" s="4">
        <v>29</v>
      </c>
      <c r="AJ83" s="4">
        <v>192</v>
      </c>
      <c r="AK83" s="4">
        <v>139</v>
      </c>
      <c r="AL83" s="4">
        <v>1.9</v>
      </c>
      <c r="AM83" s="4">
        <v>195</v>
      </c>
      <c r="AN83" s="4" t="s">
        <v>155</v>
      </c>
      <c r="AO83" s="4">
        <v>2</v>
      </c>
      <c r="AP83" s="5">
        <v>0.91847222222222225</v>
      </c>
      <c r="AQ83" s="4">
        <v>47.163708999999997</v>
      </c>
      <c r="AR83" s="4">
        <v>-88.484634999999997</v>
      </c>
      <c r="AS83" s="4">
        <v>318.10000000000002</v>
      </c>
      <c r="AT83" s="4">
        <v>42.1</v>
      </c>
      <c r="AU83" s="4">
        <v>12</v>
      </c>
      <c r="AV83" s="4">
        <v>10</v>
      </c>
      <c r="AW83" s="4" t="s">
        <v>213</v>
      </c>
      <c r="AX83" s="4">
        <v>2.4</v>
      </c>
      <c r="AY83" s="4">
        <v>1.356444</v>
      </c>
      <c r="AZ83" s="4">
        <v>3.2564440000000001</v>
      </c>
      <c r="BA83" s="4">
        <v>14.023</v>
      </c>
      <c r="BB83" s="4">
        <v>14.42</v>
      </c>
      <c r="BC83" s="4">
        <v>1.03</v>
      </c>
      <c r="BD83" s="4">
        <v>14.196</v>
      </c>
      <c r="BE83" s="4">
        <v>2981.6840000000002</v>
      </c>
      <c r="BF83" s="4">
        <v>25.884</v>
      </c>
      <c r="BG83" s="4">
        <v>4.21</v>
      </c>
      <c r="BH83" s="4">
        <v>1.6140000000000001</v>
      </c>
      <c r="BI83" s="4">
        <v>5.8250000000000002</v>
      </c>
      <c r="BJ83" s="4">
        <v>3.1669999999999998</v>
      </c>
      <c r="BK83" s="4">
        <v>1.214</v>
      </c>
      <c r="BL83" s="4">
        <v>4.3819999999999997</v>
      </c>
      <c r="BM83" s="4">
        <v>3.4596</v>
      </c>
      <c r="BQ83" s="4">
        <v>74.739999999999995</v>
      </c>
      <c r="BR83" s="4">
        <v>0.57438800000000001</v>
      </c>
      <c r="BS83" s="4">
        <v>-5</v>
      </c>
      <c r="BT83" s="4">
        <v>5.8102000000000001E-2</v>
      </c>
      <c r="BU83" s="4">
        <v>14.036606000000001</v>
      </c>
      <c r="BV83" s="4">
        <v>1.1736599999999999</v>
      </c>
      <c r="BW83" s="4">
        <f t="shared" si="14"/>
        <v>3.7084713052000002</v>
      </c>
      <c r="BY83" s="4">
        <f t="shared" si="15"/>
        <v>30845.457237559451</v>
      </c>
      <c r="BZ83" s="4">
        <f t="shared" si="16"/>
        <v>267.76942665184799</v>
      </c>
      <c r="CA83" s="4">
        <f t="shared" si="17"/>
        <v>32.762547295874</v>
      </c>
      <c r="CB83" s="4">
        <f t="shared" si="18"/>
        <v>35.789488040671202</v>
      </c>
    </row>
    <row r="84" spans="1:80" x14ac:dyDescent="0.25">
      <c r="A84" s="2">
        <v>42068</v>
      </c>
      <c r="B84" s="3">
        <v>1.7939814814814815E-3</v>
      </c>
      <c r="C84" s="4">
        <v>14.413</v>
      </c>
      <c r="D84" s="4">
        <v>7.85E-2</v>
      </c>
      <c r="E84" s="4">
        <v>785.11764700000003</v>
      </c>
      <c r="F84" s="4">
        <v>183.4</v>
      </c>
      <c r="G84" s="4">
        <v>128.69999999999999</v>
      </c>
      <c r="H84" s="4">
        <v>346</v>
      </c>
      <c r="J84" s="4">
        <v>0.5</v>
      </c>
      <c r="K84" s="4">
        <v>0.87760000000000005</v>
      </c>
      <c r="L84" s="4">
        <v>12.648</v>
      </c>
      <c r="M84" s="4">
        <v>6.8900000000000003E-2</v>
      </c>
      <c r="N84" s="4">
        <v>160.94470000000001</v>
      </c>
      <c r="O84" s="4">
        <v>112.9421</v>
      </c>
      <c r="P84" s="4">
        <v>273.89999999999998</v>
      </c>
      <c r="Q84" s="4">
        <v>121.07210000000001</v>
      </c>
      <c r="R84" s="4">
        <v>84.961699999999993</v>
      </c>
      <c r="S84" s="4">
        <v>206</v>
      </c>
      <c r="T84" s="4">
        <v>345.97390000000001</v>
      </c>
      <c r="W84" s="4">
        <v>0</v>
      </c>
      <c r="X84" s="4">
        <v>0.43880000000000002</v>
      </c>
      <c r="Y84" s="4">
        <v>12.2</v>
      </c>
      <c r="Z84" s="4">
        <v>866</v>
      </c>
      <c r="AA84" s="4">
        <v>888</v>
      </c>
      <c r="AB84" s="4">
        <v>846</v>
      </c>
      <c r="AC84" s="4">
        <v>46</v>
      </c>
      <c r="AD84" s="4">
        <v>4.93</v>
      </c>
      <c r="AE84" s="4">
        <v>0.11</v>
      </c>
      <c r="AF84" s="4">
        <v>989</v>
      </c>
      <c r="AG84" s="4">
        <v>-12</v>
      </c>
      <c r="AH84" s="4">
        <v>7</v>
      </c>
      <c r="AI84" s="4">
        <v>29</v>
      </c>
      <c r="AJ84" s="4">
        <v>192</v>
      </c>
      <c r="AK84" s="4">
        <v>139</v>
      </c>
      <c r="AL84" s="4">
        <v>2.1</v>
      </c>
      <c r="AM84" s="4">
        <v>195</v>
      </c>
      <c r="AN84" s="4" t="s">
        <v>155</v>
      </c>
      <c r="AO84" s="4">
        <v>2</v>
      </c>
      <c r="AP84" s="5">
        <v>0.91848379629629628</v>
      </c>
      <c r="AQ84" s="4">
        <v>47.163851999999999</v>
      </c>
      <c r="AR84" s="4">
        <v>-88.484774000000002</v>
      </c>
      <c r="AS84" s="4">
        <v>318</v>
      </c>
      <c r="AT84" s="4">
        <v>41.5</v>
      </c>
      <c r="AU84" s="4">
        <v>12</v>
      </c>
      <c r="AV84" s="4">
        <v>9</v>
      </c>
      <c r="AW84" s="4" t="s">
        <v>216</v>
      </c>
      <c r="AX84" s="4">
        <v>2.4564560000000002</v>
      </c>
      <c r="AY84" s="4">
        <v>1.456456</v>
      </c>
      <c r="AZ84" s="4">
        <v>3.3564560000000001</v>
      </c>
      <c r="BA84" s="4">
        <v>14.023</v>
      </c>
      <c r="BB84" s="4">
        <v>14.64</v>
      </c>
      <c r="BC84" s="4">
        <v>1.04</v>
      </c>
      <c r="BD84" s="4">
        <v>13.952</v>
      </c>
      <c r="BE84" s="4">
        <v>3008.326</v>
      </c>
      <c r="BF84" s="4">
        <v>10.43</v>
      </c>
      <c r="BG84" s="4">
        <v>4.0090000000000003</v>
      </c>
      <c r="BH84" s="4">
        <v>2.8130000000000002</v>
      </c>
      <c r="BI84" s="4">
        <v>6.8220000000000001</v>
      </c>
      <c r="BJ84" s="4">
        <v>3.016</v>
      </c>
      <c r="BK84" s="4">
        <v>2.1160000000000001</v>
      </c>
      <c r="BL84" s="4">
        <v>5.1319999999999997</v>
      </c>
      <c r="BM84" s="4">
        <v>2.7212000000000001</v>
      </c>
      <c r="BQ84" s="4">
        <v>75.884</v>
      </c>
      <c r="BR84" s="4">
        <v>0.56696000000000002</v>
      </c>
      <c r="BS84" s="4">
        <v>-5</v>
      </c>
      <c r="BT84" s="4">
        <v>5.8694000000000003E-2</v>
      </c>
      <c r="BU84" s="4">
        <v>13.855085000000001</v>
      </c>
      <c r="BV84" s="4">
        <v>1.185619</v>
      </c>
      <c r="BW84" s="4">
        <f t="shared" si="14"/>
        <v>3.660513457</v>
      </c>
      <c r="BY84" s="4">
        <f t="shared" si="15"/>
        <v>30718.611366592275</v>
      </c>
      <c r="BZ84" s="4">
        <f t="shared" si="16"/>
        <v>106.50279143735</v>
      </c>
      <c r="CA84" s="4">
        <f t="shared" si="17"/>
        <v>30.796972097320005</v>
      </c>
      <c r="CB84" s="4">
        <f t="shared" si="18"/>
        <v>27.786711031574004</v>
      </c>
    </row>
    <row r="85" spans="1:80" x14ac:dyDescent="0.25">
      <c r="A85" s="2">
        <v>42068</v>
      </c>
      <c r="B85" s="3">
        <v>1.8055555555555557E-3</v>
      </c>
      <c r="C85" s="4">
        <v>14.457000000000001</v>
      </c>
      <c r="D85" s="4">
        <v>5.5300000000000002E-2</v>
      </c>
      <c r="E85" s="4">
        <v>553.20802000000003</v>
      </c>
      <c r="F85" s="4">
        <v>166.9</v>
      </c>
      <c r="G85" s="4">
        <v>159.19999999999999</v>
      </c>
      <c r="H85" s="4">
        <v>285.2</v>
      </c>
      <c r="J85" s="4">
        <v>0.5</v>
      </c>
      <c r="K85" s="4">
        <v>0.87749999999999995</v>
      </c>
      <c r="L85" s="4">
        <v>12.686</v>
      </c>
      <c r="M85" s="4">
        <v>4.8500000000000001E-2</v>
      </c>
      <c r="N85" s="4">
        <v>146.4221</v>
      </c>
      <c r="O85" s="4">
        <v>139.69479999999999</v>
      </c>
      <c r="P85" s="4">
        <v>286.10000000000002</v>
      </c>
      <c r="Q85" s="4">
        <v>110.1473</v>
      </c>
      <c r="R85" s="4">
        <v>105.08669999999999</v>
      </c>
      <c r="S85" s="4">
        <v>215.2</v>
      </c>
      <c r="T85" s="4">
        <v>285.21809999999999</v>
      </c>
      <c r="W85" s="4">
        <v>0</v>
      </c>
      <c r="X85" s="4">
        <v>0.43869999999999998</v>
      </c>
      <c r="Y85" s="4">
        <v>12.1</v>
      </c>
      <c r="Z85" s="4">
        <v>867</v>
      </c>
      <c r="AA85" s="4">
        <v>889</v>
      </c>
      <c r="AB85" s="4">
        <v>847</v>
      </c>
      <c r="AC85" s="4">
        <v>46</v>
      </c>
      <c r="AD85" s="4">
        <v>4.93</v>
      </c>
      <c r="AE85" s="4">
        <v>0.11</v>
      </c>
      <c r="AF85" s="4">
        <v>989</v>
      </c>
      <c r="AG85" s="4">
        <v>-12</v>
      </c>
      <c r="AH85" s="4">
        <v>6.8979999999999997</v>
      </c>
      <c r="AI85" s="4">
        <v>29</v>
      </c>
      <c r="AJ85" s="4">
        <v>192</v>
      </c>
      <c r="AK85" s="4">
        <v>139</v>
      </c>
      <c r="AL85" s="4">
        <v>2.1</v>
      </c>
      <c r="AM85" s="4">
        <v>195</v>
      </c>
      <c r="AN85" s="4" t="s">
        <v>155</v>
      </c>
      <c r="AO85" s="4">
        <v>2</v>
      </c>
      <c r="AP85" s="5">
        <v>0.91849537037037043</v>
      </c>
      <c r="AQ85" s="4">
        <v>47.164043999999997</v>
      </c>
      <c r="AR85" s="4">
        <v>-88.485055000000003</v>
      </c>
      <c r="AS85" s="4">
        <v>318</v>
      </c>
      <c r="AT85" s="4">
        <v>43</v>
      </c>
      <c r="AU85" s="4">
        <v>12</v>
      </c>
      <c r="AV85" s="4">
        <v>9</v>
      </c>
      <c r="AW85" s="4" t="s">
        <v>216</v>
      </c>
      <c r="AX85" s="4">
        <v>1.9355640000000001</v>
      </c>
      <c r="AY85" s="4">
        <v>1.5564439999999999</v>
      </c>
      <c r="AZ85" s="4">
        <v>2.722677</v>
      </c>
      <c r="BA85" s="4">
        <v>14.023</v>
      </c>
      <c r="BB85" s="4">
        <v>14.63</v>
      </c>
      <c r="BC85" s="4">
        <v>1.04</v>
      </c>
      <c r="BD85" s="4">
        <v>13.962999999999999</v>
      </c>
      <c r="BE85" s="4">
        <v>3014.6210000000001</v>
      </c>
      <c r="BF85" s="4">
        <v>7.3419999999999996</v>
      </c>
      <c r="BG85" s="4">
        <v>3.6440000000000001</v>
      </c>
      <c r="BH85" s="4">
        <v>3.476</v>
      </c>
      <c r="BI85" s="4">
        <v>7.12</v>
      </c>
      <c r="BJ85" s="4">
        <v>2.7410000000000001</v>
      </c>
      <c r="BK85" s="4">
        <v>2.6150000000000002</v>
      </c>
      <c r="BL85" s="4">
        <v>5.3559999999999999</v>
      </c>
      <c r="BM85" s="4">
        <v>2.2412999999999998</v>
      </c>
      <c r="BQ85" s="4">
        <v>75.808000000000007</v>
      </c>
      <c r="BR85" s="4">
        <v>0.54920400000000003</v>
      </c>
      <c r="BS85" s="4">
        <v>-5</v>
      </c>
      <c r="BT85" s="4">
        <v>5.6000000000000001E-2</v>
      </c>
      <c r="BU85" s="4">
        <v>13.421173</v>
      </c>
      <c r="BV85" s="4">
        <v>1.1312</v>
      </c>
      <c r="BW85" s="4">
        <f t="shared" si="14"/>
        <v>3.5458739065999998</v>
      </c>
      <c r="BY85" s="4">
        <f t="shared" si="15"/>
        <v>29818.835728209116</v>
      </c>
      <c r="BZ85" s="4">
        <f t="shared" si="16"/>
        <v>72.622691846341993</v>
      </c>
      <c r="CA85" s="4">
        <f t="shared" si="17"/>
        <v>27.112339737241001</v>
      </c>
      <c r="CB85" s="4">
        <f t="shared" si="18"/>
        <v>22.169604908091298</v>
      </c>
    </row>
    <row r="86" spans="1:80" x14ac:dyDescent="0.25">
      <c r="A86" s="2">
        <v>42068</v>
      </c>
      <c r="B86" s="3">
        <v>1.8171296296296297E-3</v>
      </c>
      <c r="C86" s="4">
        <v>14.781000000000001</v>
      </c>
      <c r="D86" s="4">
        <v>0.16139999999999999</v>
      </c>
      <c r="E86" s="4">
        <v>1614.193818</v>
      </c>
      <c r="F86" s="4">
        <v>145.9</v>
      </c>
      <c r="G86" s="4">
        <v>42.1</v>
      </c>
      <c r="H86" s="4">
        <v>441.6</v>
      </c>
      <c r="J86" s="4">
        <v>0.5</v>
      </c>
      <c r="K86" s="4">
        <v>0.87390000000000001</v>
      </c>
      <c r="L86" s="4">
        <v>12.917400000000001</v>
      </c>
      <c r="M86" s="4">
        <v>0.1411</v>
      </c>
      <c r="N86" s="4">
        <v>127.5171</v>
      </c>
      <c r="O86" s="4">
        <v>36.790700000000001</v>
      </c>
      <c r="P86" s="4">
        <v>164.3</v>
      </c>
      <c r="Q86" s="4">
        <v>95.925899999999999</v>
      </c>
      <c r="R86" s="4">
        <v>27.676100000000002</v>
      </c>
      <c r="S86" s="4">
        <v>123.6</v>
      </c>
      <c r="T86" s="4">
        <v>441.55459999999999</v>
      </c>
      <c r="W86" s="4">
        <v>0</v>
      </c>
      <c r="X86" s="4">
        <v>0.437</v>
      </c>
      <c r="Y86" s="4">
        <v>12.1</v>
      </c>
      <c r="Z86" s="4">
        <v>867</v>
      </c>
      <c r="AA86" s="4">
        <v>887</v>
      </c>
      <c r="AB86" s="4">
        <v>845</v>
      </c>
      <c r="AC86" s="4">
        <v>46</v>
      </c>
      <c r="AD86" s="4">
        <v>4.93</v>
      </c>
      <c r="AE86" s="4">
        <v>0.11</v>
      </c>
      <c r="AF86" s="4">
        <v>989</v>
      </c>
      <c r="AG86" s="4">
        <v>-12</v>
      </c>
      <c r="AH86" s="4">
        <v>6.1018980000000003</v>
      </c>
      <c r="AI86" s="4">
        <v>29</v>
      </c>
      <c r="AJ86" s="4">
        <v>192</v>
      </c>
      <c r="AK86" s="4">
        <v>139</v>
      </c>
      <c r="AL86" s="4">
        <v>2.1</v>
      </c>
      <c r="AM86" s="4">
        <v>195</v>
      </c>
      <c r="AN86" s="4" t="s">
        <v>155</v>
      </c>
      <c r="AO86" s="4">
        <v>2</v>
      </c>
      <c r="AP86" s="5">
        <v>0.91851851851851851</v>
      </c>
      <c r="AQ86" s="4">
        <v>47.164209999999997</v>
      </c>
      <c r="AR86" s="4">
        <v>-88.485335000000006</v>
      </c>
      <c r="AS86" s="4">
        <v>318</v>
      </c>
      <c r="AT86" s="4">
        <v>43.7</v>
      </c>
      <c r="AU86" s="4">
        <v>12</v>
      </c>
      <c r="AV86" s="4">
        <v>10</v>
      </c>
      <c r="AW86" s="4" t="s">
        <v>213</v>
      </c>
      <c r="AX86" s="4">
        <v>1.5</v>
      </c>
      <c r="AY86" s="4">
        <v>1.6</v>
      </c>
      <c r="AZ86" s="4">
        <v>2.2000000000000002</v>
      </c>
      <c r="BA86" s="4">
        <v>14.023</v>
      </c>
      <c r="BB86" s="4">
        <v>14.21</v>
      </c>
      <c r="BC86" s="4">
        <v>1.01</v>
      </c>
      <c r="BD86" s="4">
        <v>14.423</v>
      </c>
      <c r="BE86" s="4">
        <v>2989.8110000000001</v>
      </c>
      <c r="BF86" s="4">
        <v>20.782</v>
      </c>
      <c r="BG86" s="4">
        <v>3.0910000000000002</v>
      </c>
      <c r="BH86" s="4">
        <v>0.89200000000000002</v>
      </c>
      <c r="BI86" s="4">
        <v>3.9830000000000001</v>
      </c>
      <c r="BJ86" s="4">
        <v>2.3250000000000002</v>
      </c>
      <c r="BK86" s="4">
        <v>0.67100000000000004</v>
      </c>
      <c r="BL86" s="4">
        <v>2.996</v>
      </c>
      <c r="BM86" s="4">
        <v>3.3797000000000001</v>
      </c>
      <c r="BQ86" s="4">
        <v>73.540000000000006</v>
      </c>
      <c r="BR86" s="4">
        <v>0.54121799999999998</v>
      </c>
      <c r="BS86" s="4">
        <v>-5</v>
      </c>
      <c r="BT86" s="4">
        <v>5.6000000000000001E-2</v>
      </c>
      <c r="BU86" s="4">
        <v>13.22601</v>
      </c>
      <c r="BV86" s="4">
        <v>1.1312</v>
      </c>
      <c r="BW86" s="4">
        <f t="shared" si="14"/>
        <v>3.4943118420000001</v>
      </c>
      <c r="BY86" s="4">
        <f t="shared" si="15"/>
        <v>29143.390125689075</v>
      </c>
      <c r="BZ86" s="4">
        <f t="shared" si="16"/>
        <v>202.57398664734001</v>
      </c>
      <c r="CA86" s="4">
        <f t="shared" si="17"/>
        <v>22.66309878525</v>
      </c>
      <c r="CB86" s="4">
        <f t="shared" si="18"/>
        <v>32.943860199789</v>
      </c>
    </row>
    <row r="87" spans="1:80" x14ac:dyDescent="0.25">
      <c r="A87" s="2">
        <v>42068</v>
      </c>
      <c r="B87" s="3">
        <v>1.8287037037037037E-3</v>
      </c>
      <c r="C87" s="4">
        <v>14.805999999999999</v>
      </c>
      <c r="D87" s="4">
        <v>0.72340000000000004</v>
      </c>
      <c r="E87" s="4">
        <v>7234.0912930000004</v>
      </c>
      <c r="F87" s="4">
        <v>166.7</v>
      </c>
      <c r="G87" s="4">
        <v>14.9</v>
      </c>
      <c r="H87" s="4">
        <v>1122.8</v>
      </c>
      <c r="J87" s="4">
        <v>0.4</v>
      </c>
      <c r="K87" s="4">
        <v>0.86829999999999996</v>
      </c>
      <c r="L87" s="4">
        <v>12.8558</v>
      </c>
      <c r="M87" s="4">
        <v>0.62809999999999999</v>
      </c>
      <c r="N87" s="4">
        <v>144.7664</v>
      </c>
      <c r="O87" s="4">
        <v>12.937200000000001</v>
      </c>
      <c r="P87" s="4">
        <v>157.69999999999999</v>
      </c>
      <c r="Q87" s="4">
        <v>108.90179999999999</v>
      </c>
      <c r="R87" s="4">
        <v>9.7321000000000009</v>
      </c>
      <c r="S87" s="4">
        <v>118.6</v>
      </c>
      <c r="T87" s="4">
        <v>1122.8317</v>
      </c>
      <c r="W87" s="4">
        <v>0</v>
      </c>
      <c r="X87" s="4">
        <v>0.3473</v>
      </c>
      <c r="Y87" s="4">
        <v>12.2</v>
      </c>
      <c r="Z87" s="4">
        <v>863</v>
      </c>
      <c r="AA87" s="4">
        <v>883</v>
      </c>
      <c r="AB87" s="4">
        <v>841</v>
      </c>
      <c r="AC87" s="4">
        <v>46</v>
      </c>
      <c r="AD87" s="4">
        <v>4.93</v>
      </c>
      <c r="AE87" s="4">
        <v>0.11</v>
      </c>
      <c r="AF87" s="4">
        <v>989</v>
      </c>
      <c r="AG87" s="4">
        <v>-12</v>
      </c>
      <c r="AH87" s="4">
        <v>7</v>
      </c>
      <c r="AI87" s="4">
        <v>29</v>
      </c>
      <c r="AJ87" s="4">
        <v>192</v>
      </c>
      <c r="AK87" s="4">
        <v>139</v>
      </c>
      <c r="AL87" s="4">
        <v>2.2000000000000002</v>
      </c>
      <c r="AM87" s="4">
        <v>195</v>
      </c>
      <c r="AN87" s="4" t="s">
        <v>155</v>
      </c>
      <c r="AO87" s="4">
        <v>2</v>
      </c>
      <c r="AP87" s="5">
        <v>0.91853009259259266</v>
      </c>
      <c r="AQ87" s="4">
        <v>47.164301999999999</v>
      </c>
      <c r="AR87" s="4">
        <v>-88.485550000000003</v>
      </c>
      <c r="AS87" s="4">
        <v>317.8</v>
      </c>
      <c r="AT87" s="4">
        <v>43.1</v>
      </c>
      <c r="AU87" s="4">
        <v>12</v>
      </c>
      <c r="AV87" s="4">
        <v>10</v>
      </c>
      <c r="AW87" s="4" t="s">
        <v>213</v>
      </c>
      <c r="AX87" s="4">
        <v>1.4435</v>
      </c>
      <c r="AY87" s="4">
        <v>1.4870000000000001</v>
      </c>
      <c r="AZ87" s="4">
        <v>2.0870000000000002</v>
      </c>
      <c r="BA87" s="4">
        <v>14.023</v>
      </c>
      <c r="BB87" s="4">
        <v>13.57</v>
      </c>
      <c r="BC87" s="4">
        <v>0.97</v>
      </c>
      <c r="BD87" s="4">
        <v>15.172000000000001</v>
      </c>
      <c r="BE87" s="4">
        <v>2867.1970000000001</v>
      </c>
      <c r="BF87" s="4">
        <v>89.16</v>
      </c>
      <c r="BG87" s="4">
        <v>3.3809999999999998</v>
      </c>
      <c r="BH87" s="4">
        <v>0.30199999999999999</v>
      </c>
      <c r="BI87" s="4">
        <v>3.6829999999999998</v>
      </c>
      <c r="BJ87" s="4">
        <v>2.5430000000000001</v>
      </c>
      <c r="BK87" s="4">
        <v>0.22700000000000001</v>
      </c>
      <c r="BL87" s="4">
        <v>2.7709999999999999</v>
      </c>
      <c r="BM87" s="4">
        <v>8.2812000000000001</v>
      </c>
      <c r="BQ87" s="4">
        <v>56.320999999999998</v>
      </c>
      <c r="BR87" s="4">
        <v>0.44377800000000001</v>
      </c>
      <c r="BS87" s="4">
        <v>-5</v>
      </c>
      <c r="BT87" s="4">
        <v>5.6000000000000001E-2</v>
      </c>
      <c r="BU87" s="4">
        <v>10.84482</v>
      </c>
      <c r="BV87" s="4">
        <v>1.1312</v>
      </c>
      <c r="BW87" s="4">
        <f t="shared" si="14"/>
        <v>2.8652014440000002</v>
      </c>
      <c r="BY87" s="4">
        <f t="shared" si="15"/>
        <v>22916.45146735098</v>
      </c>
      <c r="BZ87" s="4">
        <f t="shared" si="16"/>
        <v>712.62309943439993</v>
      </c>
      <c r="CA87" s="4">
        <f t="shared" si="17"/>
        <v>20.325264040620002</v>
      </c>
      <c r="CB87" s="4">
        <f t="shared" si="18"/>
        <v>66.188586934008001</v>
      </c>
    </row>
    <row r="88" spans="1:80" x14ac:dyDescent="0.25">
      <c r="A88" s="2">
        <v>42068</v>
      </c>
      <c r="B88" s="3">
        <v>1.8402777777777777E-3</v>
      </c>
      <c r="C88" s="4">
        <v>14.346</v>
      </c>
      <c r="D88" s="4">
        <v>1.4173</v>
      </c>
      <c r="E88" s="4">
        <v>14172.53356</v>
      </c>
      <c r="F88" s="4">
        <v>203.2</v>
      </c>
      <c r="G88" s="4">
        <v>11</v>
      </c>
      <c r="H88" s="4">
        <v>1850.3</v>
      </c>
      <c r="J88" s="4">
        <v>0.4</v>
      </c>
      <c r="K88" s="4">
        <v>0.86499999999999999</v>
      </c>
      <c r="L88" s="4">
        <v>12.4095</v>
      </c>
      <c r="M88" s="4">
        <v>1.2259</v>
      </c>
      <c r="N88" s="4">
        <v>175.73220000000001</v>
      </c>
      <c r="O88" s="4">
        <v>9.5340000000000007</v>
      </c>
      <c r="P88" s="4">
        <v>185.3</v>
      </c>
      <c r="Q88" s="4">
        <v>132.1961</v>
      </c>
      <c r="R88" s="4">
        <v>7.1721000000000004</v>
      </c>
      <c r="S88" s="4">
        <v>139.4</v>
      </c>
      <c r="T88" s="4">
        <v>1850.2882999999999</v>
      </c>
      <c r="W88" s="4">
        <v>0</v>
      </c>
      <c r="X88" s="4">
        <v>0.34599999999999997</v>
      </c>
      <c r="Y88" s="4">
        <v>12.1</v>
      </c>
      <c r="Z88" s="4">
        <v>860</v>
      </c>
      <c r="AA88" s="4">
        <v>881</v>
      </c>
      <c r="AB88" s="4">
        <v>838</v>
      </c>
      <c r="AC88" s="4">
        <v>46</v>
      </c>
      <c r="AD88" s="4">
        <v>4.93</v>
      </c>
      <c r="AE88" s="4">
        <v>0.11</v>
      </c>
      <c r="AF88" s="4">
        <v>989</v>
      </c>
      <c r="AG88" s="4">
        <v>-12</v>
      </c>
      <c r="AH88" s="4">
        <v>7</v>
      </c>
      <c r="AI88" s="4">
        <v>29</v>
      </c>
      <c r="AJ88" s="4">
        <v>192</v>
      </c>
      <c r="AK88" s="4">
        <v>139</v>
      </c>
      <c r="AL88" s="4">
        <v>2.1</v>
      </c>
      <c r="AM88" s="4">
        <v>195</v>
      </c>
      <c r="AN88" s="4" t="s">
        <v>155</v>
      </c>
      <c r="AO88" s="4">
        <v>2</v>
      </c>
      <c r="AP88" s="5">
        <v>0.9185416666666667</v>
      </c>
      <c r="AQ88" s="4">
        <v>47.164372999999998</v>
      </c>
      <c r="AR88" s="4">
        <v>-88.485778999999994</v>
      </c>
      <c r="AS88" s="4">
        <v>317.8</v>
      </c>
      <c r="AT88" s="4">
        <v>42.2</v>
      </c>
      <c r="AU88" s="4">
        <v>12</v>
      </c>
      <c r="AV88" s="4">
        <v>10</v>
      </c>
      <c r="AW88" s="4" t="s">
        <v>213</v>
      </c>
      <c r="AX88" s="4">
        <v>1.4</v>
      </c>
      <c r="AY88" s="4">
        <v>1.4</v>
      </c>
      <c r="AZ88" s="4">
        <v>2</v>
      </c>
      <c r="BA88" s="4">
        <v>14.023</v>
      </c>
      <c r="BB88" s="4">
        <v>13.23</v>
      </c>
      <c r="BC88" s="4">
        <v>0.94</v>
      </c>
      <c r="BD88" s="4">
        <v>15.609</v>
      </c>
      <c r="BE88" s="4">
        <v>2722.6</v>
      </c>
      <c r="BF88" s="4">
        <v>171.184</v>
      </c>
      <c r="BG88" s="4">
        <v>4.0380000000000003</v>
      </c>
      <c r="BH88" s="4">
        <v>0.219</v>
      </c>
      <c r="BI88" s="4">
        <v>4.2569999999999997</v>
      </c>
      <c r="BJ88" s="4">
        <v>3.0369999999999999</v>
      </c>
      <c r="BK88" s="4">
        <v>0.16500000000000001</v>
      </c>
      <c r="BL88" s="4">
        <v>3.202</v>
      </c>
      <c r="BM88" s="4">
        <v>13.424200000000001</v>
      </c>
      <c r="BQ88" s="4">
        <v>55.195</v>
      </c>
      <c r="BR88" s="4">
        <v>0.34461199999999997</v>
      </c>
      <c r="BS88" s="4">
        <v>-5</v>
      </c>
      <c r="BT88" s="4">
        <v>5.6101999999999999E-2</v>
      </c>
      <c r="BU88" s="4">
        <v>8.4214559999999992</v>
      </c>
      <c r="BV88" s="4">
        <v>1.1332599999999999</v>
      </c>
      <c r="BW88" s="4">
        <f t="shared" si="14"/>
        <v>2.2249486751999998</v>
      </c>
      <c r="BY88" s="4">
        <f t="shared" si="15"/>
        <v>16898.124749827199</v>
      </c>
      <c r="BZ88" s="4">
        <f t="shared" si="16"/>
        <v>1062.4728521172478</v>
      </c>
      <c r="CA88" s="4">
        <f t="shared" si="17"/>
        <v>18.849483899663998</v>
      </c>
      <c r="CB88" s="4">
        <f t="shared" si="18"/>
        <v>83.318815201142399</v>
      </c>
    </row>
    <row r="89" spans="1:80" x14ac:dyDescent="0.25">
      <c r="A89" s="2">
        <v>42068</v>
      </c>
      <c r="B89" s="3">
        <v>1.8518518518518517E-3</v>
      </c>
      <c r="C89" s="4">
        <v>13.778</v>
      </c>
      <c r="D89" s="4">
        <v>1.9473</v>
      </c>
      <c r="E89" s="4">
        <v>19473.314610000001</v>
      </c>
      <c r="F89" s="4">
        <v>208.7</v>
      </c>
      <c r="G89" s="4">
        <v>23.8</v>
      </c>
      <c r="H89" s="4">
        <v>2228.6</v>
      </c>
      <c r="J89" s="4">
        <v>0.4</v>
      </c>
      <c r="K89" s="4">
        <v>0.86429999999999996</v>
      </c>
      <c r="L89" s="4">
        <v>11.9084</v>
      </c>
      <c r="M89" s="4">
        <v>1.6830000000000001</v>
      </c>
      <c r="N89" s="4">
        <v>180.3536</v>
      </c>
      <c r="O89" s="4">
        <v>20.5916</v>
      </c>
      <c r="P89" s="4">
        <v>200.9</v>
      </c>
      <c r="Q89" s="4">
        <v>135.67259999999999</v>
      </c>
      <c r="R89" s="4">
        <v>15.4902</v>
      </c>
      <c r="S89" s="4">
        <v>151.19999999999999</v>
      </c>
      <c r="T89" s="4">
        <v>2228.5545000000002</v>
      </c>
      <c r="W89" s="4">
        <v>0</v>
      </c>
      <c r="X89" s="4">
        <v>0.34570000000000001</v>
      </c>
      <c r="Y89" s="4">
        <v>12.2</v>
      </c>
      <c r="Z89" s="4">
        <v>859</v>
      </c>
      <c r="AA89" s="4">
        <v>879</v>
      </c>
      <c r="AB89" s="4">
        <v>836</v>
      </c>
      <c r="AC89" s="4">
        <v>46</v>
      </c>
      <c r="AD89" s="4">
        <v>4.93</v>
      </c>
      <c r="AE89" s="4">
        <v>0.11</v>
      </c>
      <c r="AF89" s="4">
        <v>989</v>
      </c>
      <c r="AG89" s="4">
        <v>-12</v>
      </c>
      <c r="AH89" s="4">
        <v>7</v>
      </c>
      <c r="AI89" s="4">
        <v>29</v>
      </c>
      <c r="AJ89" s="4">
        <v>192</v>
      </c>
      <c r="AK89" s="4">
        <v>139</v>
      </c>
      <c r="AL89" s="4">
        <v>2.2000000000000002</v>
      </c>
      <c r="AM89" s="4">
        <v>195</v>
      </c>
      <c r="AN89" s="4" t="s">
        <v>155</v>
      </c>
      <c r="AO89" s="4">
        <v>2</v>
      </c>
      <c r="AP89" s="5">
        <v>0.91855324074074074</v>
      </c>
      <c r="AQ89" s="4">
        <v>47.164400000000001</v>
      </c>
      <c r="AR89" s="4">
        <v>-88.485879999999995</v>
      </c>
      <c r="AS89" s="4">
        <v>317.8</v>
      </c>
      <c r="AT89" s="4">
        <v>40.5</v>
      </c>
      <c r="AU89" s="4">
        <v>12</v>
      </c>
      <c r="AV89" s="4">
        <v>10</v>
      </c>
      <c r="AW89" s="4" t="s">
        <v>213</v>
      </c>
      <c r="AX89" s="4">
        <v>1.2870870000000001</v>
      </c>
      <c r="AY89" s="4">
        <v>1.512913</v>
      </c>
      <c r="AZ89" s="4">
        <v>2.1129129999999998</v>
      </c>
      <c r="BA89" s="4">
        <v>14.023</v>
      </c>
      <c r="BB89" s="4">
        <v>13.16</v>
      </c>
      <c r="BC89" s="4">
        <v>0.94</v>
      </c>
      <c r="BD89" s="4">
        <v>15.702999999999999</v>
      </c>
      <c r="BE89" s="4">
        <v>2613.8069999999998</v>
      </c>
      <c r="BF89" s="4">
        <v>235.12200000000001</v>
      </c>
      <c r="BG89" s="4">
        <v>4.1459999999999999</v>
      </c>
      <c r="BH89" s="4">
        <v>0.47299999999999998</v>
      </c>
      <c r="BI89" s="4">
        <v>4.6189999999999998</v>
      </c>
      <c r="BJ89" s="4">
        <v>3.1190000000000002</v>
      </c>
      <c r="BK89" s="4">
        <v>0.35599999999999998</v>
      </c>
      <c r="BL89" s="4">
        <v>3.4750000000000001</v>
      </c>
      <c r="BM89" s="4">
        <v>16.175699999999999</v>
      </c>
      <c r="BQ89" s="4">
        <v>55.173999999999999</v>
      </c>
      <c r="BR89" s="4">
        <v>0.352856</v>
      </c>
      <c r="BS89" s="4">
        <v>-5</v>
      </c>
      <c r="BT89" s="4">
        <v>5.6897999999999997E-2</v>
      </c>
      <c r="BU89" s="4">
        <v>8.6229189999999996</v>
      </c>
      <c r="BV89" s="4">
        <v>1.14934</v>
      </c>
      <c r="BW89" s="4">
        <f t="shared" si="14"/>
        <v>2.2781751997999997</v>
      </c>
      <c r="BY89" s="4">
        <f t="shared" si="15"/>
        <v>16610.982133420519</v>
      </c>
      <c r="BZ89" s="4">
        <f t="shared" si="16"/>
        <v>1494.2217773439659</v>
      </c>
      <c r="CA89" s="4">
        <f t="shared" si="17"/>
        <v>19.821529774056998</v>
      </c>
      <c r="CB89" s="4">
        <f t="shared" si="18"/>
        <v>102.7980503899371</v>
      </c>
    </row>
    <row r="90" spans="1:80" x14ac:dyDescent="0.25">
      <c r="A90" s="2">
        <v>42068</v>
      </c>
      <c r="B90" s="3">
        <v>1.8634259259259261E-3</v>
      </c>
      <c r="C90" s="4">
        <v>13.553000000000001</v>
      </c>
      <c r="D90" s="4">
        <v>2.2484999999999999</v>
      </c>
      <c r="E90" s="4">
        <v>22485.397629999999</v>
      </c>
      <c r="F90" s="4">
        <v>195.5</v>
      </c>
      <c r="G90" s="4">
        <v>36.4</v>
      </c>
      <c r="H90" s="4">
        <v>2551.8000000000002</v>
      </c>
      <c r="J90" s="4">
        <v>0.4</v>
      </c>
      <c r="K90" s="4">
        <v>0.86299999999999999</v>
      </c>
      <c r="L90" s="4">
        <v>11.6959</v>
      </c>
      <c r="M90" s="4">
        <v>1.9403999999999999</v>
      </c>
      <c r="N90" s="4">
        <v>168.71090000000001</v>
      </c>
      <c r="O90" s="4">
        <v>31.412199999999999</v>
      </c>
      <c r="P90" s="4">
        <v>200.1</v>
      </c>
      <c r="Q90" s="4">
        <v>126.9143</v>
      </c>
      <c r="R90" s="4">
        <v>23.630099999999999</v>
      </c>
      <c r="S90" s="4">
        <v>150.5</v>
      </c>
      <c r="T90" s="4">
        <v>2551.7529</v>
      </c>
      <c r="W90" s="4">
        <v>0</v>
      </c>
      <c r="X90" s="4">
        <v>0.34520000000000001</v>
      </c>
      <c r="Y90" s="4">
        <v>12.1</v>
      </c>
      <c r="Z90" s="4">
        <v>859</v>
      </c>
      <c r="AA90" s="4">
        <v>879</v>
      </c>
      <c r="AB90" s="4">
        <v>836</v>
      </c>
      <c r="AC90" s="4">
        <v>46</v>
      </c>
      <c r="AD90" s="4">
        <v>4.93</v>
      </c>
      <c r="AE90" s="4">
        <v>0.11</v>
      </c>
      <c r="AF90" s="4">
        <v>989</v>
      </c>
      <c r="AG90" s="4">
        <v>-12</v>
      </c>
      <c r="AH90" s="4">
        <v>7</v>
      </c>
      <c r="AI90" s="4">
        <v>29</v>
      </c>
      <c r="AJ90" s="4">
        <v>192</v>
      </c>
      <c r="AK90" s="4">
        <v>139.1</v>
      </c>
      <c r="AL90" s="4">
        <v>2</v>
      </c>
      <c r="AM90" s="4">
        <v>195</v>
      </c>
      <c r="AN90" s="4" t="s">
        <v>155</v>
      </c>
      <c r="AO90" s="4">
        <v>2</v>
      </c>
      <c r="AP90" s="5">
        <v>0.91855324074074074</v>
      </c>
      <c r="AQ90" s="4">
        <v>47.164454999999997</v>
      </c>
      <c r="AR90" s="4">
        <v>-88.486130000000003</v>
      </c>
      <c r="AS90" s="4">
        <v>318.3</v>
      </c>
      <c r="AT90" s="4">
        <v>38.700000000000003</v>
      </c>
      <c r="AU90" s="4">
        <v>12</v>
      </c>
      <c r="AV90" s="4">
        <v>10</v>
      </c>
      <c r="AW90" s="4" t="s">
        <v>213</v>
      </c>
      <c r="AX90" s="4">
        <v>1.2</v>
      </c>
      <c r="AY90" s="4">
        <v>1.7695000000000001</v>
      </c>
      <c r="AZ90" s="4">
        <v>2.2565</v>
      </c>
      <c r="BA90" s="4">
        <v>14.023</v>
      </c>
      <c r="BB90" s="4">
        <v>13.03</v>
      </c>
      <c r="BC90" s="4">
        <v>0.93</v>
      </c>
      <c r="BD90" s="4">
        <v>15.879</v>
      </c>
      <c r="BE90" s="4">
        <v>2552.8490000000002</v>
      </c>
      <c r="BF90" s="4">
        <v>269.565</v>
      </c>
      <c r="BG90" s="4">
        <v>3.8559999999999999</v>
      </c>
      <c r="BH90" s="4">
        <v>0.71799999999999997</v>
      </c>
      <c r="BI90" s="4">
        <v>4.5739999999999998</v>
      </c>
      <c r="BJ90" s="4">
        <v>2.9009999999999998</v>
      </c>
      <c r="BK90" s="4">
        <v>0.54</v>
      </c>
      <c r="BL90" s="4">
        <v>3.4409999999999998</v>
      </c>
      <c r="BM90" s="4">
        <v>18.418299999999999</v>
      </c>
      <c r="BQ90" s="4">
        <v>54.783000000000001</v>
      </c>
      <c r="BR90" s="4">
        <v>0.374226</v>
      </c>
      <c r="BS90" s="4">
        <v>-5</v>
      </c>
      <c r="BT90" s="4">
        <v>5.6000000000000001E-2</v>
      </c>
      <c r="BU90" s="4">
        <v>9.1451480000000007</v>
      </c>
      <c r="BV90" s="4">
        <v>1.1312</v>
      </c>
      <c r="BW90" s="4">
        <f t="shared" si="14"/>
        <v>2.4161481016000002</v>
      </c>
      <c r="BY90" s="4">
        <f t="shared" si="15"/>
        <v>17206.136079942527</v>
      </c>
      <c r="BZ90" s="4">
        <f t="shared" si="16"/>
        <v>1816.8611117969401</v>
      </c>
      <c r="CA90" s="4">
        <f t="shared" si="17"/>
        <v>19.552664794475998</v>
      </c>
      <c r="CB90" s="4">
        <f t="shared" si="18"/>
        <v>124.1388645239908</v>
      </c>
    </row>
    <row r="91" spans="1:80" x14ac:dyDescent="0.25">
      <c r="A91" s="2">
        <v>42068</v>
      </c>
      <c r="B91" s="3">
        <v>1.8750000000000001E-3</v>
      </c>
      <c r="C91" s="4">
        <v>13.513</v>
      </c>
      <c r="D91" s="4">
        <v>2.4178000000000002</v>
      </c>
      <c r="E91" s="4">
        <v>24178.152709999998</v>
      </c>
      <c r="F91" s="4">
        <v>132.19999999999999</v>
      </c>
      <c r="G91" s="4">
        <v>15.4</v>
      </c>
      <c r="H91" s="4">
        <v>2843.7</v>
      </c>
      <c r="J91" s="4">
        <v>0.4</v>
      </c>
      <c r="K91" s="4">
        <v>0.86150000000000004</v>
      </c>
      <c r="L91" s="4">
        <v>11.641</v>
      </c>
      <c r="M91" s="4">
        <v>2.0829</v>
      </c>
      <c r="N91" s="4">
        <v>113.8841</v>
      </c>
      <c r="O91" s="4">
        <v>13.284000000000001</v>
      </c>
      <c r="P91" s="4">
        <v>127.2</v>
      </c>
      <c r="Q91" s="4">
        <v>85.670299999999997</v>
      </c>
      <c r="R91" s="4">
        <v>9.9930000000000003</v>
      </c>
      <c r="S91" s="4">
        <v>95.7</v>
      </c>
      <c r="T91" s="4">
        <v>2843.7309</v>
      </c>
      <c r="W91" s="4">
        <v>0</v>
      </c>
      <c r="X91" s="4">
        <v>0.34460000000000002</v>
      </c>
      <c r="Y91" s="4">
        <v>12.1</v>
      </c>
      <c r="Z91" s="4">
        <v>860</v>
      </c>
      <c r="AA91" s="4">
        <v>881</v>
      </c>
      <c r="AB91" s="4">
        <v>836</v>
      </c>
      <c r="AC91" s="4">
        <v>46</v>
      </c>
      <c r="AD91" s="4">
        <v>4.93</v>
      </c>
      <c r="AE91" s="4">
        <v>0.11</v>
      </c>
      <c r="AF91" s="4">
        <v>989</v>
      </c>
      <c r="AG91" s="4">
        <v>-12</v>
      </c>
      <c r="AH91" s="4">
        <v>7</v>
      </c>
      <c r="AI91" s="4">
        <v>29</v>
      </c>
      <c r="AJ91" s="4">
        <v>192</v>
      </c>
      <c r="AK91" s="4">
        <v>140</v>
      </c>
      <c r="AL91" s="4">
        <v>1.9</v>
      </c>
      <c r="AM91" s="4">
        <v>195</v>
      </c>
      <c r="AN91" s="4" t="s">
        <v>155</v>
      </c>
      <c r="AO91" s="4">
        <v>2</v>
      </c>
      <c r="AP91" s="5">
        <v>0.91857638888888893</v>
      </c>
      <c r="AQ91" s="4">
        <v>47.164509000000002</v>
      </c>
      <c r="AR91" s="4">
        <v>-88.486438000000007</v>
      </c>
      <c r="AS91" s="4">
        <v>318.60000000000002</v>
      </c>
      <c r="AT91" s="4">
        <v>36.1</v>
      </c>
      <c r="AU91" s="4">
        <v>12</v>
      </c>
      <c r="AV91" s="4">
        <v>10</v>
      </c>
      <c r="AW91" s="4" t="s">
        <v>213</v>
      </c>
      <c r="AX91" s="4">
        <v>1.2565</v>
      </c>
      <c r="AY91" s="4">
        <v>2.1825000000000001</v>
      </c>
      <c r="AZ91" s="4">
        <v>2.5825</v>
      </c>
      <c r="BA91" s="4">
        <v>14.023</v>
      </c>
      <c r="BB91" s="4">
        <v>12.89</v>
      </c>
      <c r="BC91" s="4">
        <v>0.92</v>
      </c>
      <c r="BD91" s="4">
        <v>16.079000000000001</v>
      </c>
      <c r="BE91" s="4">
        <v>2519.6179999999999</v>
      </c>
      <c r="BF91" s="4">
        <v>286.94</v>
      </c>
      <c r="BG91" s="4">
        <v>2.581</v>
      </c>
      <c r="BH91" s="4">
        <v>0.30099999999999999</v>
      </c>
      <c r="BI91" s="4">
        <v>2.8820000000000001</v>
      </c>
      <c r="BJ91" s="4">
        <v>1.9419999999999999</v>
      </c>
      <c r="BK91" s="4">
        <v>0.22700000000000001</v>
      </c>
      <c r="BL91" s="4">
        <v>2.1680000000000001</v>
      </c>
      <c r="BM91" s="4">
        <v>20.354199999999999</v>
      </c>
      <c r="BQ91" s="4">
        <v>54.231000000000002</v>
      </c>
      <c r="BR91" s="4">
        <v>0.336206</v>
      </c>
      <c r="BS91" s="4">
        <v>-5</v>
      </c>
      <c r="BT91" s="4">
        <v>5.6101999999999999E-2</v>
      </c>
      <c r="BU91" s="4">
        <v>8.2160349999999998</v>
      </c>
      <c r="BV91" s="4">
        <v>1.1332599999999999</v>
      </c>
      <c r="BW91" s="4">
        <f t="shared" si="14"/>
        <v>2.170676447</v>
      </c>
      <c r="BY91" s="4">
        <f t="shared" si="15"/>
        <v>15256.835750202308</v>
      </c>
      <c r="BZ91" s="4">
        <f t="shared" si="16"/>
        <v>1737.4841940973001</v>
      </c>
      <c r="CA91" s="4">
        <f t="shared" si="17"/>
        <v>11.759232957889999</v>
      </c>
      <c r="CB91" s="4">
        <f t="shared" si="18"/>
        <v>123.24911404298899</v>
      </c>
    </row>
    <row r="92" spans="1:80" x14ac:dyDescent="0.25">
      <c r="A92" s="2">
        <v>42068</v>
      </c>
      <c r="B92" s="3">
        <v>1.8865740740740742E-3</v>
      </c>
      <c r="C92" s="4">
        <v>13.648</v>
      </c>
      <c r="D92" s="4">
        <v>2.1543000000000001</v>
      </c>
      <c r="E92" s="4">
        <v>21542.684730000001</v>
      </c>
      <c r="F92" s="4">
        <v>77.7</v>
      </c>
      <c r="G92" s="4">
        <v>4.0999999999999996</v>
      </c>
      <c r="H92" s="4">
        <v>2651</v>
      </c>
      <c r="J92" s="4">
        <v>0.3</v>
      </c>
      <c r="K92" s="4">
        <v>0.86299999999999999</v>
      </c>
      <c r="L92" s="4">
        <v>11.7781</v>
      </c>
      <c r="M92" s="4">
        <v>1.8592</v>
      </c>
      <c r="N92" s="4">
        <v>67.0488</v>
      </c>
      <c r="O92" s="4">
        <v>3.5384000000000002</v>
      </c>
      <c r="P92" s="4">
        <v>70.599999999999994</v>
      </c>
      <c r="Q92" s="4">
        <v>50.438099999999999</v>
      </c>
      <c r="R92" s="4">
        <v>2.6617999999999999</v>
      </c>
      <c r="S92" s="4">
        <v>53.1</v>
      </c>
      <c r="T92" s="4">
        <v>2650.9883</v>
      </c>
      <c r="W92" s="4">
        <v>0</v>
      </c>
      <c r="X92" s="4">
        <v>0.25890000000000002</v>
      </c>
      <c r="Y92" s="4">
        <v>12.2</v>
      </c>
      <c r="Z92" s="4">
        <v>859</v>
      </c>
      <c r="AA92" s="4">
        <v>881</v>
      </c>
      <c r="AB92" s="4">
        <v>835</v>
      </c>
      <c r="AC92" s="4">
        <v>46</v>
      </c>
      <c r="AD92" s="4">
        <v>4.93</v>
      </c>
      <c r="AE92" s="4">
        <v>0.11</v>
      </c>
      <c r="AF92" s="4">
        <v>989</v>
      </c>
      <c r="AG92" s="4">
        <v>-12</v>
      </c>
      <c r="AH92" s="4">
        <v>7</v>
      </c>
      <c r="AI92" s="4">
        <v>29</v>
      </c>
      <c r="AJ92" s="4">
        <v>192</v>
      </c>
      <c r="AK92" s="4">
        <v>140</v>
      </c>
      <c r="AL92" s="4">
        <v>2.1</v>
      </c>
      <c r="AM92" s="4">
        <v>195</v>
      </c>
      <c r="AN92" s="4" t="s">
        <v>155</v>
      </c>
      <c r="AO92" s="4">
        <v>2</v>
      </c>
      <c r="AP92" s="5">
        <v>0.91858796296296286</v>
      </c>
      <c r="AQ92" s="4">
        <v>47.164512999999999</v>
      </c>
      <c r="AR92" s="4">
        <v>-88.486643000000001</v>
      </c>
      <c r="AS92" s="4">
        <v>318.7</v>
      </c>
      <c r="AT92" s="4">
        <v>34.200000000000003</v>
      </c>
      <c r="AU92" s="4">
        <v>12</v>
      </c>
      <c r="AV92" s="4">
        <v>10</v>
      </c>
      <c r="AW92" s="4" t="s">
        <v>213</v>
      </c>
      <c r="AX92" s="4">
        <v>1.1305000000000001</v>
      </c>
      <c r="AY92" s="4">
        <v>2.4565000000000001</v>
      </c>
      <c r="AZ92" s="4">
        <v>2.8565</v>
      </c>
      <c r="BA92" s="4">
        <v>14.023</v>
      </c>
      <c r="BB92" s="4">
        <v>13.03</v>
      </c>
      <c r="BC92" s="4">
        <v>0.93</v>
      </c>
      <c r="BD92" s="4">
        <v>15.872</v>
      </c>
      <c r="BE92" s="4">
        <v>2568.7750000000001</v>
      </c>
      <c r="BF92" s="4">
        <v>258.077</v>
      </c>
      <c r="BG92" s="4">
        <v>1.5309999999999999</v>
      </c>
      <c r="BH92" s="4">
        <v>8.1000000000000003E-2</v>
      </c>
      <c r="BI92" s="4">
        <v>1.6120000000000001</v>
      </c>
      <c r="BJ92" s="4">
        <v>1.1519999999999999</v>
      </c>
      <c r="BK92" s="4">
        <v>6.0999999999999999E-2</v>
      </c>
      <c r="BL92" s="4">
        <v>1.2130000000000001</v>
      </c>
      <c r="BM92" s="4">
        <v>19.119599999999998</v>
      </c>
      <c r="BQ92" s="4">
        <v>41.057000000000002</v>
      </c>
      <c r="BR92" s="4">
        <v>0.29502</v>
      </c>
      <c r="BS92" s="4">
        <v>-5</v>
      </c>
      <c r="BT92" s="4">
        <v>5.6795999999999999E-2</v>
      </c>
      <c r="BU92" s="4">
        <v>7.2095510000000003</v>
      </c>
      <c r="BV92" s="4">
        <v>1.1472789999999999</v>
      </c>
      <c r="BW92" s="4">
        <f t="shared" si="14"/>
        <v>1.9047633742000001</v>
      </c>
      <c r="BY92" s="4">
        <f t="shared" si="15"/>
        <v>13649.029490708426</v>
      </c>
      <c r="BZ92" s="4">
        <f t="shared" si="16"/>
        <v>1371.276419255699</v>
      </c>
      <c r="CA92" s="4">
        <f t="shared" si="17"/>
        <v>6.1210818282239989</v>
      </c>
      <c r="CB92" s="4">
        <f t="shared" si="18"/>
        <v>101.59082996780519</v>
      </c>
    </row>
    <row r="93" spans="1:80" x14ac:dyDescent="0.25">
      <c r="A93" s="2">
        <v>42068</v>
      </c>
      <c r="B93" s="3">
        <v>1.8981481481481482E-3</v>
      </c>
      <c r="C93" s="4">
        <v>13.738</v>
      </c>
      <c r="D93" s="4">
        <v>2.0796000000000001</v>
      </c>
      <c r="E93" s="4">
        <v>20796.006659999999</v>
      </c>
      <c r="F93" s="4">
        <v>60.1</v>
      </c>
      <c r="G93" s="4">
        <v>4</v>
      </c>
      <c r="H93" s="4">
        <v>2131.6</v>
      </c>
      <c r="J93" s="4">
        <v>0.18</v>
      </c>
      <c r="K93" s="4">
        <v>0.86339999999999995</v>
      </c>
      <c r="L93" s="4">
        <v>11.862</v>
      </c>
      <c r="M93" s="4">
        <v>1.7956000000000001</v>
      </c>
      <c r="N93" s="4">
        <v>51.851500000000001</v>
      </c>
      <c r="O93" s="4">
        <v>3.4538000000000002</v>
      </c>
      <c r="P93" s="4">
        <v>55.3</v>
      </c>
      <c r="Q93" s="4">
        <v>39.005800000000001</v>
      </c>
      <c r="R93" s="4">
        <v>2.5981000000000001</v>
      </c>
      <c r="S93" s="4">
        <v>41.6</v>
      </c>
      <c r="T93" s="4">
        <v>2131.5567999999998</v>
      </c>
      <c r="W93" s="4">
        <v>0</v>
      </c>
      <c r="X93" s="4">
        <v>0.1585</v>
      </c>
      <c r="Y93" s="4">
        <v>12.1</v>
      </c>
      <c r="Z93" s="4">
        <v>859</v>
      </c>
      <c r="AA93" s="4">
        <v>880</v>
      </c>
      <c r="AB93" s="4">
        <v>834</v>
      </c>
      <c r="AC93" s="4">
        <v>46</v>
      </c>
      <c r="AD93" s="4">
        <v>4.93</v>
      </c>
      <c r="AE93" s="4">
        <v>0.11</v>
      </c>
      <c r="AF93" s="4">
        <v>989</v>
      </c>
      <c r="AG93" s="4">
        <v>-12</v>
      </c>
      <c r="AH93" s="4">
        <v>7</v>
      </c>
      <c r="AI93" s="4">
        <v>29</v>
      </c>
      <c r="AJ93" s="4">
        <v>192</v>
      </c>
      <c r="AK93" s="4">
        <v>140</v>
      </c>
      <c r="AL93" s="4">
        <v>1.9</v>
      </c>
      <c r="AM93" s="4">
        <v>195</v>
      </c>
      <c r="AN93" s="4" t="s">
        <v>155</v>
      </c>
      <c r="AO93" s="4">
        <v>2</v>
      </c>
      <c r="AP93" s="5">
        <v>0.91859953703703701</v>
      </c>
      <c r="AQ93" s="4">
        <v>47.164489000000003</v>
      </c>
      <c r="AR93" s="4">
        <v>-88.486838000000006</v>
      </c>
      <c r="AS93" s="4">
        <v>318.8</v>
      </c>
      <c r="AT93" s="4">
        <v>33.200000000000003</v>
      </c>
      <c r="AU93" s="4">
        <v>12</v>
      </c>
      <c r="AV93" s="4">
        <v>10</v>
      </c>
      <c r="AW93" s="4" t="s">
        <v>213</v>
      </c>
      <c r="AX93" s="4">
        <v>1.0564439999999999</v>
      </c>
      <c r="AY93" s="4">
        <v>1.7662340000000001</v>
      </c>
      <c r="AZ93" s="4">
        <v>2.3920080000000001</v>
      </c>
      <c r="BA93" s="4">
        <v>14.023</v>
      </c>
      <c r="BB93" s="4">
        <v>13.08</v>
      </c>
      <c r="BC93" s="4">
        <v>0.93</v>
      </c>
      <c r="BD93" s="4">
        <v>15.816000000000001</v>
      </c>
      <c r="BE93" s="4">
        <v>2592.9879999999998</v>
      </c>
      <c r="BF93" s="4">
        <v>249.82400000000001</v>
      </c>
      <c r="BG93" s="4">
        <v>1.1870000000000001</v>
      </c>
      <c r="BH93" s="4">
        <v>7.9000000000000001E-2</v>
      </c>
      <c r="BI93" s="4">
        <v>1.266</v>
      </c>
      <c r="BJ93" s="4">
        <v>0.89300000000000002</v>
      </c>
      <c r="BK93" s="4">
        <v>5.8999999999999997E-2</v>
      </c>
      <c r="BL93" s="4">
        <v>0.95199999999999996</v>
      </c>
      <c r="BM93" s="4">
        <v>15.4085</v>
      </c>
      <c r="BQ93" s="4">
        <v>25.193000000000001</v>
      </c>
      <c r="BR93" s="4">
        <v>0.30481599999999998</v>
      </c>
      <c r="BS93" s="4">
        <v>-5</v>
      </c>
      <c r="BT93" s="4">
        <v>5.5204000000000003E-2</v>
      </c>
      <c r="BU93" s="4">
        <v>7.4489409999999996</v>
      </c>
      <c r="BV93" s="4">
        <v>1.115121</v>
      </c>
      <c r="BW93" s="4">
        <f t="shared" si="14"/>
        <v>1.9680102121999998</v>
      </c>
      <c r="BY93" s="4">
        <f t="shared" si="15"/>
        <v>14235.165779146793</v>
      </c>
      <c r="BZ93" s="4">
        <f t="shared" si="16"/>
        <v>1371.501162215008</v>
      </c>
      <c r="CA93" s="4">
        <f t="shared" si="17"/>
        <v>4.9024534786810001</v>
      </c>
      <c r="CB93" s="4">
        <f t="shared" si="18"/>
        <v>84.590654452694494</v>
      </c>
    </row>
    <row r="94" spans="1:80" x14ac:dyDescent="0.25">
      <c r="A94" s="2">
        <v>42068</v>
      </c>
      <c r="B94" s="3">
        <v>1.9097222222222222E-3</v>
      </c>
      <c r="C94" s="4">
        <v>13.789</v>
      </c>
      <c r="D94" s="4">
        <v>1.8629</v>
      </c>
      <c r="E94" s="4">
        <v>18629.262790000001</v>
      </c>
      <c r="F94" s="4">
        <v>42.1</v>
      </c>
      <c r="G94" s="4">
        <v>3.8</v>
      </c>
      <c r="H94" s="4">
        <v>2404.9</v>
      </c>
      <c r="J94" s="4">
        <v>0.1</v>
      </c>
      <c r="K94" s="4">
        <v>0.86470000000000002</v>
      </c>
      <c r="L94" s="4">
        <v>11.924300000000001</v>
      </c>
      <c r="M94" s="4">
        <v>1.6109</v>
      </c>
      <c r="N94" s="4">
        <v>36.427900000000001</v>
      </c>
      <c r="O94" s="4">
        <v>3.2865000000000002</v>
      </c>
      <c r="P94" s="4">
        <v>39.700000000000003</v>
      </c>
      <c r="Q94" s="4">
        <v>27.403199999999998</v>
      </c>
      <c r="R94" s="4">
        <v>2.4723000000000002</v>
      </c>
      <c r="S94" s="4">
        <v>29.9</v>
      </c>
      <c r="T94" s="4">
        <v>2404.8578000000002</v>
      </c>
      <c r="W94" s="4">
        <v>0</v>
      </c>
      <c r="X94" s="4">
        <v>8.6499999999999994E-2</v>
      </c>
      <c r="Y94" s="4">
        <v>12.2</v>
      </c>
      <c r="Z94" s="4">
        <v>858</v>
      </c>
      <c r="AA94" s="4">
        <v>880</v>
      </c>
      <c r="AB94" s="4">
        <v>833</v>
      </c>
      <c r="AC94" s="4">
        <v>46</v>
      </c>
      <c r="AD94" s="4">
        <v>4.93</v>
      </c>
      <c r="AE94" s="4">
        <v>0.11</v>
      </c>
      <c r="AF94" s="4">
        <v>989</v>
      </c>
      <c r="AG94" s="4">
        <v>-12</v>
      </c>
      <c r="AH94" s="4">
        <v>7</v>
      </c>
      <c r="AI94" s="4">
        <v>29</v>
      </c>
      <c r="AJ94" s="4">
        <v>192</v>
      </c>
      <c r="AK94" s="4">
        <v>140.1</v>
      </c>
      <c r="AL94" s="4">
        <v>2</v>
      </c>
      <c r="AM94" s="4">
        <v>195</v>
      </c>
      <c r="AN94" s="4" t="s">
        <v>155</v>
      </c>
      <c r="AO94" s="4">
        <v>2</v>
      </c>
      <c r="AP94" s="5">
        <v>0.91861111111111116</v>
      </c>
      <c r="AQ94" s="4">
        <v>47.164448999999998</v>
      </c>
      <c r="AR94" s="4">
        <v>-88.487015999999997</v>
      </c>
      <c r="AS94" s="4">
        <v>318.7</v>
      </c>
      <c r="AT94" s="4">
        <v>31.7</v>
      </c>
      <c r="AU94" s="4">
        <v>12</v>
      </c>
      <c r="AV94" s="4">
        <v>10</v>
      </c>
      <c r="AW94" s="4" t="s">
        <v>213</v>
      </c>
      <c r="AX94" s="4">
        <v>1.1000000000000001</v>
      </c>
      <c r="AY94" s="4">
        <v>1.2</v>
      </c>
      <c r="AZ94" s="4">
        <v>2</v>
      </c>
      <c r="BA94" s="4">
        <v>14.023</v>
      </c>
      <c r="BB94" s="4">
        <v>13.21</v>
      </c>
      <c r="BC94" s="4">
        <v>0.94</v>
      </c>
      <c r="BD94" s="4">
        <v>15.641999999999999</v>
      </c>
      <c r="BE94" s="4">
        <v>2624.6480000000001</v>
      </c>
      <c r="BF94" s="4">
        <v>225.68199999999999</v>
      </c>
      <c r="BG94" s="4">
        <v>0.84</v>
      </c>
      <c r="BH94" s="4">
        <v>7.5999999999999998E-2</v>
      </c>
      <c r="BI94" s="4">
        <v>0.91500000000000004</v>
      </c>
      <c r="BJ94" s="4">
        <v>0.63200000000000001</v>
      </c>
      <c r="BK94" s="4">
        <v>5.7000000000000002E-2</v>
      </c>
      <c r="BL94" s="4">
        <v>0.68899999999999995</v>
      </c>
      <c r="BM94" s="4">
        <v>17.5044</v>
      </c>
      <c r="BQ94" s="4">
        <v>13.84</v>
      </c>
      <c r="BR94" s="4">
        <v>0.31414199999999998</v>
      </c>
      <c r="BS94" s="4">
        <v>-5</v>
      </c>
      <c r="BT94" s="4">
        <v>5.7611999999999997E-2</v>
      </c>
      <c r="BU94" s="4">
        <v>7.6768450000000001</v>
      </c>
      <c r="BV94" s="4">
        <v>1.163762</v>
      </c>
      <c r="BW94" s="4">
        <f t="shared" si="14"/>
        <v>2.0282224489999998</v>
      </c>
      <c r="BY94" s="4">
        <f t="shared" si="15"/>
        <v>14849.824700287721</v>
      </c>
      <c r="BZ94" s="4">
        <f t="shared" si="16"/>
        <v>1276.8714654347298</v>
      </c>
      <c r="CA94" s="4">
        <f t="shared" si="17"/>
        <v>3.5757515714800001</v>
      </c>
      <c r="CB94" s="4">
        <f t="shared" si="18"/>
        <v>99.037002860466004</v>
      </c>
    </row>
    <row r="95" spans="1:80" x14ac:dyDescent="0.25">
      <c r="A95" s="2">
        <v>42068</v>
      </c>
      <c r="B95" s="3">
        <v>1.9212962962962962E-3</v>
      </c>
      <c r="C95" s="4">
        <v>14.074999999999999</v>
      </c>
      <c r="D95" s="4">
        <v>1.3574999999999999</v>
      </c>
      <c r="E95" s="4">
        <v>13574.81064</v>
      </c>
      <c r="F95" s="4">
        <v>32.700000000000003</v>
      </c>
      <c r="G95" s="4">
        <v>3.5</v>
      </c>
      <c r="H95" s="4">
        <v>1645.6</v>
      </c>
      <c r="J95" s="4">
        <v>0.1</v>
      </c>
      <c r="K95" s="4">
        <v>0.86780000000000002</v>
      </c>
      <c r="L95" s="4">
        <v>12.214700000000001</v>
      </c>
      <c r="M95" s="4">
        <v>1.1779999999999999</v>
      </c>
      <c r="N95" s="4">
        <v>28.388400000000001</v>
      </c>
      <c r="O95" s="4">
        <v>3.0379</v>
      </c>
      <c r="P95" s="4">
        <v>31.4</v>
      </c>
      <c r="Q95" s="4">
        <v>21.355399999999999</v>
      </c>
      <c r="R95" s="4">
        <v>2.2852999999999999</v>
      </c>
      <c r="S95" s="4">
        <v>23.6</v>
      </c>
      <c r="T95" s="4">
        <v>1645.6395</v>
      </c>
      <c r="W95" s="4">
        <v>0</v>
      </c>
      <c r="X95" s="4">
        <v>8.6800000000000002E-2</v>
      </c>
      <c r="Y95" s="4">
        <v>12.4</v>
      </c>
      <c r="Z95" s="4">
        <v>857</v>
      </c>
      <c r="AA95" s="4">
        <v>877</v>
      </c>
      <c r="AB95" s="4">
        <v>831</v>
      </c>
      <c r="AC95" s="4">
        <v>46</v>
      </c>
      <c r="AD95" s="4">
        <v>4.93</v>
      </c>
      <c r="AE95" s="4">
        <v>0.11</v>
      </c>
      <c r="AF95" s="4">
        <v>989</v>
      </c>
      <c r="AG95" s="4">
        <v>-12</v>
      </c>
      <c r="AH95" s="4">
        <v>7</v>
      </c>
      <c r="AI95" s="4">
        <v>29</v>
      </c>
      <c r="AJ95" s="4">
        <v>192</v>
      </c>
      <c r="AK95" s="4">
        <v>141</v>
      </c>
      <c r="AL95" s="4">
        <v>2.2999999999999998</v>
      </c>
      <c r="AM95" s="4">
        <v>195</v>
      </c>
      <c r="AN95" s="4" t="s">
        <v>155</v>
      </c>
      <c r="AO95" s="4">
        <v>2</v>
      </c>
      <c r="AP95" s="5">
        <v>0.91862268518518519</v>
      </c>
      <c r="AQ95" s="4">
        <v>47.164430000000003</v>
      </c>
      <c r="AR95" s="4">
        <v>-88.487089999999995</v>
      </c>
      <c r="AS95" s="4">
        <v>318.7</v>
      </c>
      <c r="AT95" s="4">
        <v>29.9</v>
      </c>
      <c r="AU95" s="4">
        <v>12</v>
      </c>
      <c r="AV95" s="4">
        <v>10</v>
      </c>
      <c r="AW95" s="4" t="s">
        <v>213</v>
      </c>
      <c r="AX95" s="4">
        <v>1.3825000000000001</v>
      </c>
      <c r="AY95" s="4">
        <v>1.087</v>
      </c>
      <c r="AZ95" s="4">
        <v>2.226</v>
      </c>
      <c r="BA95" s="4">
        <v>14.023</v>
      </c>
      <c r="BB95" s="4">
        <v>13.52</v>
      </c>
      <c r="BC95" s="4">
        <v>0.96</v>
      </c>
      <c r="BD95" s="4">
        <v>15.231999999999999</v>
      </c>
      <c r="BE95" s="4">
        <v>2732.0309999999999</v>
      </c>
      <c r="BF95" s="4">
        <v>167.702</v>
      </c>
      <c r="BG95" s="4">
        <v>0.66500000000000004</v>
      </c>
      <c r="BH95" s="4">
        <v>7.0999999999999994E-2</v>
      </c>
      <c r="BI95" s="4">
        <v>0.73599999999999999</v>
      </c>
      <c r="BJ95" s="4">
        <v>0.5</v>
      </c>
      <c r="BK95" s="4">
        <v>5.3999999999999999E-2</v>
      </c>
      <c r="BL95" s="4">
        <v>0.55400000000000005</v>
      </c>
      <c r="BM95" s="4">
        <v>12.171799999999999</v>
      </c>
      <c r="BQ95" s="4">
        <v>14.113</v>
      </c>
      <c r="BR95" s="4">
        <v>0.32871600000000001</v>
      </c>
      <c r="BS95" s="4">
        <v>-5</v>
      </c>
      <c r="BT95" s="4">
        <v>6.3203999999999996E-2</v>
      </c>
      <c r="BU95" s="4">
        <v>8.0329979999999992</v>
      </c>
      <c r="BV95" s="4">
        <v>1.276721</v>
      </c>
      <c r="BW95" s="4">
        <f t="shared" si="14"/>
        <v>2.1223180715999996</v>
      </c>
      <c r="BY95" s="4">
        <f t="shared" si="15"/>
        <v>16174.496474937303</v>
      </c>
      <c r="BZ95" s="4">
        <f t="shared" si="16"/>
        <v>992.84942514925194</v>
      </c>
      <c r="CA95" s="4">
        <f t="shared" si="17"/>
        <v>2.9601597629999996</v>
      </c>
      <c r="CB95" s="4">
        <f t="shared" si="18"/>
        <v>72.060945206566785</v>
      </c>
    </row>
    <row r="96" spans="1:80" x14ac:dyDescent="0.25">
      <c r="A96" s="2">
        <v>42068</v>
      </c>
      <c r="B96" s="3">
        <v>1.9328703703703704E-3</v>
      </c>
      <c r="C96" s="4">
        <v>14.464</v>
      </c>
      <c r="D96" s="4">
        <v>0.75460000000000005</v>
      </c>
      <c r="E96" s="4">
        <v>7546.2768699999997</v>
      </c>
      <c r="F96" s="4">
        <v>28.6</v>
      </c>
      <c r="G96" s="4">
        <v>3.5</v>
      </c>
      <c r="H96" s="4">
        <v>782.1</v>
      </c>
      <c r="J96" s="4">
        <v>0</v>
      </c>
      <c r="K96" s="4">
        <v>0.871</v>
      </c>
      <c r="L96" s="4">
        <v>12.597899999999999</v>
      </c>
      <c r="M96" s="4">
        <v>0.6573</v>
      </c>
      <c r="N96" s="4">
        <v>24.910699999999999</v>
      </c>
      <c r="O96" s="4">
        <v>3.0485000000000002</v>
      </c>
      <c r="P96" s="4">
        <v>28</v>
      </c>
      <c r="Q96" s="4">
        <v>18.7393</v>
      </c>
      <c r="R96" s="4">
        <v>2.2932999999999999</v>
      </c>
      <c r="S96" s="4">
        <v>21</v>
      </c>
      <c r="T96" s="4">
        <v>782.13879999999995</v>
      </c>
      <c r="W96" s="4">
        <v>0</v>
      </c>
      <c r="X96" s="4">
        <v>0</v>
      </c>
      <c r="Y96" s="4">
        <v>12.4</v>
      </c>
      <c r="Z96" s="4">
        <v>855</v>
      </c>
      <c r="AA96" s="4">
        <v>876</v>
      </c>
      <c r="AB96" s="4">
        <v>830</v>
      </c>
      <c r="AC96" s="4">
        <v>46</v>
      </c>
      <c r="AD96" s="4">
        <v>4.93</v>
      </c>
      <c r="AE96" s="4">
        <v>0.11</v>
      </c>
      <c r="AF96" s="4">
        <v>989</v>
      </c>
      <c r="AG96" s="4">
        <v>-12</v>
      </c>
      <c r="AH96" s="4">
        <v>7</v>
      </c>
      <c r="AI96" s="4">
        <v>29</v>
      </c>
      <c r="AJ96" s="4">
        <v>192.1</v>
      </c>
      <c r="AK96" s="4">
        <v>141</v>
      </c>
      <c r="AL96" s="4">
        <v>2.5</v>
      </c>
      <c r="AM96" s="4">
        <v>195</v>
      </c>
      <c r="AN96" s="4" t="s">
        <v>155</v>
      </c>
      <c r="AO96" s="4">
        <v>2</v>
      </c>
      <c r="AP96" s="5">
        <v>0.91862268518518519</v>
      </c>
      <c r="AQ96" s="4">
        <v>47.164406999999997</v>
      </c>
      <c r="AR96" s="4">
        <v>-88.487178999999998</v>
      </c>
      <c r="AS96" s="4">
        <v>318.60000000000002</v>
      </c>
      <c r="AT96" s="4">
        <v>29.2</v>
      </c>
      <c r="AU96" s="4">
        <v>12</v>
      </c>
      <c r="AV96" s="4">
        <v>10</v>
      </c>
      <c r="AW96" s="4" t="s">
        <v>213</v>
      </c>
      <c r="AX96" s="4">
        <v>1.8825000000000001</v>
      </c>
      <c r="AY96" s="4">
        <v>1</v>
      </c>
      <c r="AZ96" s="4">
        <v>2.6259999999999999</v>
      </c>
      <c r="BA96" s="4">
        <v>14.023</v>
      </c>
      <c r="BB96" s="4">
        <v>13.86</v>
      </c>
      <c r="BC96" s="4">
        <v>0.99</v>
      </c>
      <c r="BD96" s="4">
        <v>14.81</v>
      </c>
      <c r="BE96" s="4">
        <v>2865.221</v>
      </c>
      <c r="BF96" s="4">
        <v>95.146000000000001</v>
      </c>
      <c r="BG96" s="4">
        <v>0.59299999999999997</v>
      </c>
      <c r="BH96" s="4">
        <v>7.2999999999999995E-2</v>
      </c>
      <c r="BI96" s="4">
        <v>0.66600000000000004</v>
      </c>
      <c r="BJ96" s="4">
        <v>0.44600000000000001</v>
      </c>
      <c r="BK96" s="4">
        <v>5.5E-2</v>
      </c>
      <c r="BL96" s="4">
        <v>0.501</v>
      </c>
      <c r="BM96" s="4">
        <v>5.8825000000000003</v>
      </c>
      <c r="BQ96" s="4">
        <v>0</v>
      </c>
      <c r="BR96" s="4">
        <v>0.28998000000000002</v>
      </c>
      <c r="BS96" s="4">
        <v>-5</v>
      </c>
      <c r="BT96" s="4">
        <v>6.5203999999999998E-2</v>
      </c>
      <c r="BU96" s="4">
        <v>7.0863860000000001</v>
      </c>
      <c r="BV96" s="4">
        <v>1.317121</v>
      </c>
      <c r="BW96" s="4">
        <f t="shared" si="14"/>
        <v>1.8722231811999999</v>
      </c>
      <c r="BY96" s="4">
        <f t="shared" si="15"/>
        <v>14964.093680222522</v>
      </c>
      <c r="BZ96" s="4">
        <f t="shared" si="16"/>
        <v>496.91582509637203</v>
      </c>
      <c r="CA96" s="4">
        <f t="shared" si="17"/>
        <v>2.3293092509720004</v>
      </c>
      <c r="CB96" s="4">
        <f t="shared" si="18"/>
        <v>30.722335580364998</v>
      </c>
    </row>
    <row r="97" spans="1:80" x14ac:dyDescent="0.25">
      <c r="A97" s="2">
        <v>42068</v>
      </c>
      <c r="B97" s="3">
        <v>1.9444444444444442E-3</v>
      </c>
      <c r="C97" s="4">
        <v>14.526999999999999</v>
      </c>
      <c r="D97" s="4">
        <v>0.4965</v>
      </c>
      <c r="E97" s="4">
        <v>4965.2305109999998</v>
      </c>
      <c r="F97" s="4">
        <v>25.5</v>
      </c>
      <c r="G97" s="4">
        <v>3.5</v>
      </c>
      <c r="H97" s="4">
        <v>500.1</v>
      </c>
      <c r="J97" s="4">
        <v>0</v>
      </c>
      <c r="K97" s="4">
        <v>0.87309999999999999</v>
      </c>
      <c r="L97" s="4">
        <v>12.684100000000001</v>
      </c>
      <c r="M97" s="4">
        <v>0.4335</v>
      </c>
      <c r="N97" s="4">
        <v>22.273</v>
      </c>
      <c r="O97" s="4">
        <v>3.0558999999999998</v>
      </c>
      <c r="P97" s="4">
        <v>25.3</v>
      </c>
      <c r="Q97" s="4">
        <v>16.755099999999999</v>
      </c>
      <c r="R97" s="4">
        <v>2.2989000000000002</v>
      </c>
      <c r="S97" s="4">
        <v>19.100000000000001</v>
      </c>
      <c r="T97" s="4">
        <v>500.08460000000002</v>
      </c>
      <c r="W97" s="4">
        <v>0</v>
      </c>
      <c r="X97" s="4">
        <v>0</v>
      </c>
      <c r="Y97" s="4">
        <v>12.5</v>
      </c>
      <c r="Z97" s="4">
        <v>853</v>
      </c>
      <c r="AA97" s="4">
        <v>875</v>
      </c>
      <c r="AB97" s="4">
        <v>828</v>
      </c>
      <c r="AC97" s="4">
        <v>46</v>
      </c>
      <c r="AD97" s="4">
        <v>4.93</v>
      </c>
      <c r="AE97" s="4">
        <v>0.11</v>
      </c>
      <c r="AF97" s="4">
        <v>989</v>
      </c>
      <c r="AG97" s="4">
        <v>-12</v>
      </c>
      <c r="AH97" s="4">
        <v>7</v>
      </c>
      <c r="AI97" s="4">
        <v>29</v>
      </c>
      <c r="AJ97" s="4">
        <v>193</v>
      </c>
      <c r="AK97" s="4">
        <v>141</v>
      </c>
      <c r="AL97" s="4">
        <v>2.9</v>
      </c>
      <c r="AM97" s="4">
        <v>195</v>
      </c>
      <c r="AN97" s="4" t="s">
        <v>155</v>
      </c>
      <c r="AO97" s="4">
        <v>2</v>
      </c>
      <c r="AP97" s="5">
        <v>0.91863425925925923</v>
      </c>
      <c r="AQ97" s="4">
        <v>47.164366999999999</v>
      </c>
      <c r="AR97" s="4">
        <v>-88.487343999999993</v>
      </c>
      <c r="AS97" s="4">
        <v>318.39999999999998</v>
      </c>
      <c r="AT97" s="4">
        <v>29.2</v>
      </c>
      <c r="AU97" s="4">
        <v>12</v>
      </c>
      <c r="AV97" s="4">
        <v>10</v>
      </c>
      <c r="AW97" s="4" t="s">
        <v>213</v>
      </c>
      <c r="AX97" s="4">
        <v>2.2130000000000001</v>
      </c>
      <c r="AY97" s="4">
        <v>1</v>
      </c>
      <c r="AZ97" s="4">
        <v>2.9129999999999998</v>
      </c>
      <c r="BA97" s="4">
        <v>14.023</v>
      </c>
      <c r="BB97" s="4">
        <v>14.09</v>
      </c>
      <c r="BC97" s="4">
        <v>1</v>
      </c>
      <c r="BD97" s="4">
        <v>14.531000000000001</v>
      </c>
      <c r="BE97" s="4">
        <v>2921.2620000000002</v>
      </c>
      <c r="BF97" s="4">
        <v>63.548000000000002</v>
      </c>
      <c r="BG97" s="4">
        <v>0.53700000000000003</v>
      </c>
      <c r="BH97" s="4">
        <v>7.3999999999999996E-2</v>
      </c>
      <c r="BI97" s="4">
        <v>0.61099999999999999</v>
      </c>
      <c r="BJ97" s="4">
        <v>0.40400000000000003</v>
      </c>
      <c r="BK97" s="4">
        <v>5.5E-2</v>
      </c>
      <c r="BL97" s="4">
        <v>0.46</v>
      </c>
      <c r="BM97" s="4">
        <v>3.8087</v>
      </c>
      <c r="BQ97" s="4">
        <v>0</v>
      </c>
      <c r="BR97" s="4">
        <v>0.27640999999999999</v>
      </c>
      <c r="BS97" s="4">
        <v>-5</v>
      </c>
      <c r="BT97" s="4">
        <v>6.6897999999999999E-2</v>
      </c>
      <c r="BU97" s="4">
        <v>6.7547699999999997</v>
      </c>
      <c r="BV97" s="4">
        <v>1.35134</v>
      </c>
      <c r="BW97" s="4">
        <f t="shared" si="14"/>
        <v>1.7846102339999999</v>
      </c>
      <c r="BY97" s="4">
        <f t="shared" si="15"/>
        <v>14542.81780184838</v>
      </c>
      <c r="BZ97" s="4">
        <f t="shared" si="16"/>
        <v>316.35881535852002</v>
      </c>
      <c r="CA97" s="4">
        <f t="shared" si="17"/>
        <v>2.0112192579600001</v>
      </c>
      <c r="CB97" s="4">
        <f t="shared" si="18"/>
        <v>18.960719771762999</v>
      </c>
    </row>
    <row r="98" spans="1:80" x14ac:dyDescent="0.25">
      <c r="A98" s="2">
        <v>42068</v>
      </c>
      <c r="B98" s="3">
        <v>1.9560185185185184E-3</v>
      </c>
      <c r="C98" s="4">
        <v>14.518000000000001</v>
      </c>
      <c r="D98" s="4">
        <v>0.7631</v>
      </c>
      <c r="E98" s="4">
        <v>7630.7795470000001</v>
      </c>
      <c r="F98" s="4">
        <v>19.600000000000001</v>
      </c>
      <c r="G98" s="4">
        <v>3.4</v>
      </c>
      <c r="H98" s="4">
        <v>830</v>
      </c>
      <c r="J98" s="4">
        <v>0</v>
      </c>
      <c r="K98" s="4">
        <v>0.87050000000000005</v>
      </c>
      <c r="L98" s="4">
        <v>12.6386</v>
      </c>
      <c r="M98" s="4">
        <v>0.6643</v>
      </c>
      <c r="N98" s="4">
        <v>17.07</v>
      </c>
      <c r="O98" s="4">
        <v>2.9603000000000002</v>
      </c>
      <c r="P98" s="4">
        <v>20</v>
      </c>
      <c r="Q98" s="4">
        <v>12.841100000000001</v>
      </c>
      <c r="R98" s="4">
        <v>2.2269000000000001</v>
      </c>
      <c r="S98" s="4">
        <v>15.1</v>
      </c>
      <c r="T98" s="4">
        <v>829.97900000000004</v>
      </c>
      <c r="W98" s="4">
        <v>0</v>
      </c>
      <c r="X98" s="4">
        <v>0</v>
      </c>
      <c r="Y98" s="4">
        <v>12.5</v>
      </c>
      <c r="Z98" s="4">
        <v>854</v>
      </c>
      <c r="AA98" s="4">
        <v>874</v>
      </c>
      <c r="AB98" s="4">
        <v>828</v>
      </c>
      <c r="AC98" s="4">
        <v>46</v>
      </c>
      <c r="AD98" s="4">
        <v>4.93</v>
      </c>
      <c r="AE98" s="4">
        <v>0.11</v>
      </c>
      <c r="AF98" s="4">
        <v>989</v>
      </c>
      <c r="AG98" s="4">
        <v>-12</v>
      </c>
      <c r="AH98" s="4">
        <v>7</v>
      </c>
      <c r="AI98" s="4">
        <v>29</v>
      </c>
      <c r="AJ98" s="4">
        <v>193</v>
      </c>
      <c r="AK98" s="4">
        <v>141</v>
      </c>
      <c r="AL98" s="4">
        <v>2.7</v>
      </c>
      <c r="AM98" s="4">
        <v>195</v>
      </c>
      <c r="AN98" s="4" t="s">
        <v>155</v>
      </c>
      <c r="AO98" s="4">
        <v>2</v>
      </c>
      <c r="AP98" s="5">
        <v>0.91864583333333327</v>
      </c>
      <c r="AQ98" s="4">
        <v>47.16433</v>
      </c>
      <c r="AR98" s="4">
        <v>-88.487510999999998</v>
      </c>
      <c r="AS98" s="4">
        <v>318.39999999999998</v>
      </c>
      <c r="AT98" s="4">
        <v>28.6</v>
      </c>
      <c r="AU98" s="4">
        <v>12</v>
      </c>
      <c r="AV98" s="4">
        <v>10</v>
      </c>
      <c r="AW98" s="4" t="s">
        <v>213</v>
      </c>
      <c r="AX98" s="4">
        <v>1.7355640000000001</v>
      </c>
      <c r="AY98" s="4">
        <v>1.0564439999999999</v>
      </c>
      <c r="AZ98" s="4">
        <v>2.6613389999999999</v>
      </c>
      <c r="BA98" s="4">
        <v>14.023</v>
      </c>
      <c r="BB98" s="4">
        <v>13.8</v>
      </c>
      <c r="BC98" s="4">
        <v>0.98</v>
      </c>
      <c r="BD98" s="4">
        <v>14.874000000000001</v>
      </c>
      <c r="BE98" s="4">
        <v>2863.1750000000002</v>
      </c>
      <c r="BF98" s="4">
        <v>95.78</v>
      </c>
      <c r="BG98" s="4">
        <v>0.40500000000000003</v>
      </c>
      <c r="BH98" s="4">
        <v>7.0000000000000007E-2</v>
      </c>
      <c r="BI98" s="4">
        <v>0.47499999999999998</v>
      </c>
      <c r="BJ98" s="4">
        <v>0.30499999999999999</v>
      </c>
      <c r="BK98" s="4">
        <v>5.2999999999999999E-2</v>
      </c>
      <c r="BL98" s="4">
        <v>0.35699999999999998</v>
      </c>
      <c r="BM98" s="4">
        <v>6.2178000000000004</v>
      </c>
      <c r="BQ98" s="4">
        <v>0</v>
      </c>
      <c r="BR98" s="4">
        <v>0.242732</v>
      </c>
      <c r="BS98" s="4">
        <v>-5</v>
      </c>
      <c r="BT98" s="4">
        <v>6.6203999999999999E-2</v>
      </c>
      <c r="BU98" s="4">
        <v>5.9317630000000001</v>
      </c>
      <c r="BV98" s="4">
        <v>1.337321</v>
      </c>
      <c r="BW98" s="4">
        <f t="shared" si="14"/>
        <v>1.5671717846</v>
      </c>
      <c r="BY98" s="4">
        <f t="shared" si="15"/>
        <v>12516.968863785925</v>
      </c>
      <c r="BZ98" s="4">
        <f t="shared" si="16"/>
        <v>418.72231972318002</v>
      </c>
      <c r="CA98" s="4">
        <f t="shared" si="17"/>
        <v>1.3333713459550001</v>
      </c>
      <c r="CB98" s="4">
        <f t="shared" si="18"/>
        <v>27.182414278291802</v>
      </c>
    </row>
    <row r="99" spans="1:80" x14ac:dyDescent="0.25">
      <c r="A99" s="2">
        <v>42068</v>
      </c>
      <c r="B99" s="3">
        <v>1.9675925925925928E-3</v>
      </c>
      <c r="C99" s="4">
        <v>14.51</v>
      </c>
      <c r="D99" s="4">
        <v>0.67869999999999997</v>
      </c>
      <c r="E99" s="4">
        <v>6787.0900320000001</v>
      </c>
      <c r="F99" s="4">
        <v>17.7</v>
      </c>
      <c r="G99" s="4">
        <v>4.5</v>
      </c>
      <c r="H99" s="4">
        <v>790.8</v>
      </c>
      <c r="J99" s="4">
        <v>0</v>
      </c>
      <c r="K99" s="4">
        <v>0.87139999999999995</v>
      </c>
      <c r="L99" s="4">
        <v>12.6441</v>
      </c>
      <c r="M99" s="4">
        <v>0.59140000000000004</v>
      </c>
      <c r="N99" s="4">
        <v>15.428000000000001</v>
      </c>
      <c r="O99" s="4">
        <v>3.9137</v>
      </c>
      <c r="P99" s="4">
        <v>19.3</v>
      </c>
      <c r="Q99" s="4">
        <v>11.6059</v>
      </c>
      <c r="R99" s="4">
        <v>2.9441000000000002</v>
      </c>
      <c r="S99" s="4">
        <v>14.5</v>
      </c>
      <c r="T99" s="4">
        <v>790.7962</v>
      </c>
      <c r="W99" s="4">
        <v>0</v>
      </c>
      <c r="X99" s="4">
        <v>0</v>
      </c>
      <c r="Y99" s="4">
        <v>12.5</v>
      </c>
      <c r="Z99" s="4">
        <v>854</v>
      </c>
      <c r="AA99" s="4">
        <v>875</v>
      </c>
      <c r="AB99" s="4">
        <v>829</v>
      </c>
      <c r="AC99" s="4">
        <v>46</v>
      </c>
      <c r="AD99" s="4">
        <v>4.93</v>
      </c>
      <c r="AE99" s="4">
        <v>0.11</v>
      </c>
      <c r="AF99" s="4">
        <v>989</v>
      </c>
      <c r="AG99" s="4">
        <v>-12</v>
      </c>
      <c r="AH99" s="4">
        <v>7</v>
      </c>
      <c r="AI99" s="4">
        <v>29</v>
      </c>
      <c r="AJ99" s="4">
        <v>193</v>
      </c>
      <c r="AK99" s="4">
        <v>141</v>
      </c>
      <c r="AL99" s="4">
        <v>2.9</v>
      </c>
      <c r="AM99" s="4">
        <v>195</v>
      </c>
      <c r="AN99" s="4" t="s">
        <v>155</v>
      </c>
      <c r="AO99" s="4">
        <v>2</v>
      </c>
      <c r="AP99" s="5">
        <v>0.91865740740740742</v>
      </c>
      <c r="AQ99" s="4">
        <v>47.164296999999998</v>
      </c>
      <c r="AR99" s="4">
        <v>-88.487672000000003</v>
      </c>
      <c r="AS99" s="4">
        <v>318.39999999999998</v>
      </c>
      <c r="AT99" s="4">
        <v>28.2</v>
      </c>
      <c r="AU99" s="4">
        <v>12</v>
      </c>
      <c r="AV99" s="4">
        <v>10</v>
      </c>
      <c r="AW99" s="4" t="s">
        <v>213</v>
      </c>
      <c r="AX99" s="4">
        <v>1.3</v>
      </c>
      <c r="AY99" s="4">
        <v>1.1000000000000001</v>
      </c>
      <c r="AZ99" s="4">
        <v>2.4</v>
      </c>
      <c r="BA99" s="4">
        <v>14.023</v>
      </c>
      <c r="BB99" s="4">
        <v>13.89</v>
      </c>
      <c r="BC99" s="4">
        <v>0.99</v>
      </c>
      <c r="BD99" s="4">
        <v>14.757</v>
      </c>
      <c r="BE99" s="4">
        <v>2879.8009999999999</v>
      </c>
      <c r="BF99" s="4">
        <v>85.734999999999999</v>
      </c>
      <c r="BG99" s="4">
        <v>0.36799999999999999</v>
      </c>
      <c r="BH99" s="4">
        <v>9.2999999999999999E-2</v>
      </c>
      <c r="BI99" s="4">
        <v>0.46100000000000002</v>
      </c>
      <c r="BJ99" s="4">
        <v>0.27700000000000002</v>
      </c>
      <c r="BK99" s="4">
        <v>7.0000000000000007E-2</v>
      </c>
      <c r="BL99" s="4">
        <v>0.34699999999999998</v>
      </c>
      <c r="BM99" s="4">
        <v>5.9561000000000002</v>
      </c>
      <c r="BQ99" s="4">
        <v>0</v>
      </c>
      <c r="BR99" s="4">
        <v>0.30261199999999999</v>
      </c>
      <c r="BS99" s="4">
        <v>-5</v>
      </c>
      <c r="BT99" s="4">
        <v>6.8000000000000005E-2</v>
      </c>
      <c r="BU99" s="4">
        <v>7.3950810000000002</v>
      </c>
      <c r="BV99" s="4">
        <v>1.3735999999999999</v>
      </c>
      <c r="BW99" s="4">
        <f t="shared" si="14"/>
        <v>1.9537804002000001</v>
      </c>
      <c r="BY99" s="4">
        <f t="shared" si="15"/>
        <v>15695.418542595296</v>
      </c>
      <c r="BZ99" s="4">
        <f t="shared" si="16"/>
        <v>467.27072764729496</v>
      </c>
      <c r="CA99" s="4">
        <f t="shared" si="17"/>
        <v>1.5096983910690001</v>
      </c>
      <c r="CB99" s="4">
        <f t="shared" si="18"/>
        <v>32.461785512801704</v>
      </c>
    </row>
    <row r="100" spans="1:80" x14ac:dyDescent="0.25">
      <c r="A100" s="2">
        <v>42068</v>
      </c>
      <c r="B100" s="3">
        <v>1.9791666666666668E-3</v>
      </c>
      <c r="C100" s="4">
        <v>14.52</v>
      </c>
      <c r="D100" s="4">
        <v>0.60550000000000004</v>
      </c>
      <c r="E100" s="4">
        <v>6054.8231230000001</v>
      </c>
      <c r="F100" s="4">
        <v>14.9</v>
      </c>
      <c r="G100" s="4">
        <v>5.7</v>
      </c>
      <c r="H100" s="4">
        <v>561.5</v>
      </c>
      <c r="J100" s="4">
        <v>0</v>
      </c>
      <c r="K100" s="4">
        <v>0.87219999999999998</v>
      </c>
      <c r="L100" s="4">
        <v>12.6637</v>
      </c>
      <c r="M100" s="4">
        <v>0.52810000000000001</v>
      </c>
      <c r="N100" s="4">
        <v>13.004300000000001</v>
      </c>
      <c r="O100" s="4">
        <v>4.9709000000000003</v>
      </c>
      <c r="P100" s="4">
        <v>18</v>
      </c>
      <c r="Q100" s="4">
        <v>9.7826000000000004</v>
      </c>
      <c r="R100" s="4">
        <v>3.7393999999999998</v>
      </c>
      <c r="S100" s="4">
        <v>13.5</v>
      </c>
      <c r="T100" s="4">
        <v>561.52909999999997</v>
      </c>
      <c r="W100" s="4">
        <v>0</v>
      </c>
      <c r="X100" s="4">
        <v>0</v>
      </c>
      <c r="Y100" s="4">
        <v>12.5</v>
      </c>
      <c r="Z100" s="4">
        <v>853</v>
      </c>
      <c r="AA100" s="4">
        <v>876</v>
      </c>
      <c r="AB100" s="4">
        <v>829</v>
      </c>
      <c r="AC100" s="4">
        <v>46</v>
      </c>
      <c r="AD100" s="4">
        <v>4.93</v>
      </c>
      <c r="AE100" s="4">
        <v>0.11</v>
      </c>
      <c r="AF100" s="4">
        <v>989</v>
      </c>
      <c r="AG100" s="4">
        <v>-12</v>
      </c>
      <c r="AH100" s="4">
        <v>7.1020000000000003</v>
      </c>
      <c r="AI100" s="4">
        <v>29</v>
      </c>
      <c r="AJ100" s="4">
        <v>192.9</v>
      </c>
      <c r="AK100" s="4">
        <v>141</v>
      </c>
      <c r="AL100" s="4">
        <v>2.9</v>
      </c>
      <c r="AM100" s="4">
        <v>195</v>
      </c>
      <c r="AN100" s="4" t="s">
        <v>155</v>
      </c>
      <c r="AO100" s="4">
        <v>2</v>
      </c>
      <c r="AP100" s="5">
        <v>0.91866898148148157</v>
      </c>
      <c r="AQ100" s="4">
        <v>47.164265</v>
      </c>
      <c r="AR100" s="4">
        <v>-88.487831999999997</v>
      </c>
      <c r="AS100" s="4">
        <v>318.5</v>
      </c>
      <c r="AT100" s="4">
        <v>28.2</v>
      </c>
      <c r="AU100" s="4">
        <v>12</v>
      </c>
      <c r="AV100" s="4">
        <v>10</v>
      </c>
      <c r="AW100" s="4" t="s">
        <v>213</v>
      </c>
      <c r="AX100" s="4">
        <v>1.3</v>
      </c>
      <c r="AY100" s="4">
        <v>1.1000000000000001</v>
      </c>
      <c r="AZ100" s="4">
        <v>2.4</v>
      </c>
      <c r="BA100" s="4">
        <v>14.023</v>
      </c>
      <c r="BB100" s="4">
        <v>13.98</v>
      </c>
      <c r="BC100" s="4">
        <v>1</v>
      </c>
      <c r="BD100" s="4">
        <v>14.656000000000001</v>
      </c>
      <c r="BE100" s="4">
        <v>2898.8270000000002</v>
      </c>
      <c r="BF100" s="4">
        <v>76.938000000000002</v>
      </c>
      <c r="BG100" s="4">
        <v>0.312</v>
      </c>
      <c r="BH100" s="4">
        <v>0.11899999999999999</v>
      </c>
      <c r="BI100" s="4">
        <v>0.43099999999999999</v>
      </c>
      <c r="BJ100" s="4">
        <v>0.23499999999999999</v>
      </c>
      <c r="BK100" s="4">
        <v>0.09</v>
      </c>
      <c r="BL100" s="4">
        <v>0.32400000000000001</v>
      </c>
      <c r="BM100" s="4">
        <v>4.2506000000000004</v>
      </c>
      <c r="BQ100" s="4">
        <v>0</v>
      </c>
      <c r="BR100" s="4">
        <v>0.30575600000000003</v>
      </c>
      <c r="BS100" s="4">
        <v>-5</v>
      </c>
      <c r="BT100" s="4">
        <v>6.8000000000000005E-2</v>
      </c>
      <c r="BU100" s="4">
        <v>7.4719119999999997</v>
      </c>
      <c r="BV100" s="4">
        <v>1.3735999999999999</v>
      </c>
      <c r="BW100" s="4">
        <f t="shared" si="14"/>
        <v>1.9740791503999999</v>
      </c>
      <c r="BY100" s="4">
        <f t="shared" si="15"/>
        <v>15963.258042204088</v>
      </c>
      <c r="BZ100" s="4">
        <f t="shared" si="16"/>
        <v>423.68211254107194</v>
      </c>
      <c r="CA100" s="4">
        <f t="shared" si="17"/>
        <v>1.29409779884</v>
      </c>
      <c r="CB100" s="4">
        <f t="shared" si="18"/>
        <v>23.407200441486399</v>
      </c>
    </row>
    <row r="101" spans="1:80" x14ac:dyDescent="0.25">
      <c r="A101" s="2">
        <v>42068</v>
      </c>
      <c r="B101" s="3">
        <v>1.9907407407407408E-3</v>
      </c>
      <c r="C101" s="4">
        <v>14.555</v>
      </c>
      <c r="D101" s="4">
        <v>0.54369999999999996</v>
      </c>
      <c r="E101" s="4">
        <v>5436.6183570000003</v>
      </c>
      <c r="F101" s="4">
        <v>14.3</v>
      </c>
      <c r="G101" s="4">
        <v>5.7</v>
      </c>
      <c r="H101" s="4">
        <v>550.79999999999995</v>
      </c>
      <c r="J101" s="4">
        <v>0</v>
      </c>
      <c r="K101" s="4">
        <v>0.87239999999999995</v>
      </c>
      <c r="L101" s="4">
        <v>12.6972</v>
      </c>
      <c r="M101" s="4">
        <v>0.4743</v>
      </c>
      <c r="N101" s="4">
        <v>12.476699999999999</v>
      </c>
      <c r="O101" s="4">
        <v>4.9725999999999999</v>
      </c>
      <c r="P101" s="4">
        <v>17.399999999999999</v>
      </c>
      <c r="Q101" s="4">
        <v>9.3856999999999999</v>
      </c>
      <c r="R101" s="4">
        <v>3.7406999999999999</v>
      </c>
      <c r="S101" s="4">
        <v>13.1</v>
      </c>
      <c r="T101" s="4">
        <v>550.81809999999996</v>
      </c>
      <c r="W101" s="4">
        <v>0</v>
      </c>
      <c r="X101" s="4">
        <v>0</v>
      </c>
      <c r="Y101" s="4">
        <v>12.5</v>
      </c>
      <c r="Z101" s="4">
        <v>853</v>
      </c>
      <c r="AA101" s="4">
        <v>875</v>
      </c>
      <c r="AB101" s="4">
        <v>828</v>
      </c>
      <c r="AC101" s="4">
        <v>46</v>
      </c>
      <c r="AD101" s="4">
        <v>4.93</v>
      </c>
      <c r="AE101" s="4">
        <v>0.11</v>
      </c>
      <c r="AF101" s="4">
        <v>989</v>
      </c>
      <c r="AG101" s="4">
        <v>-12</v>
      </c>
      <c r="AH101" s="4">
        <v>8</v>
      </c>
      <c r="AI101" s="4">
        <v>29</v>
      </c>
      <c r="AJ101" s="4">
        <v>192</v>
      </c>
      <c r="AK101" s="4">
        <v>141</v>
      </c>
      <c r="AL101" s="4">
        <v>2.6</v>
      </c>
      <c r="AM101" s="4">
        <v>195</v>
      </c>
      <c r="AN101" s="4" t="s">
        <v>155</v>
      </c>
      <c r="AO101" s="4">
        <v>2</v>
      </c>
      <c r="AP101" s="5">
        <v>0.9186805555555555</v>
      </c>
      <c r="AQ101" s="4">
        <v>47.164216000000003</v>
      </c>
      <c r="AR101" s="4">
        <v>-88.488080999999994</v>
      </c>
      <c r="AS101" s="4">
        <v>318.5</v>
      </c>
      <c r="AT101" s="4">
        <v>28.2</v>
      </c>
      <c r="AU101" s="4">
        <v>12</v>
      </c>
      <c r="AV101" s="4">
        <v>10</v>
      </c>
      <c r="AW101" s="4" t="s">
        <v>213</v>
      </c>
      <c r="AX101" s="4">
        <v>1.3</v>
      </c>
      <c r="AY101" s="4">
        <v>1.1000000000000001</v>
      </c>
      <c r="AZ101" s="4">
        <v>2.4</v>
      </c>
      <c r="BA101" s="4">
        <v>14.023</v>
      </c>
      <c r="BB101" s="4">
        <v>14.01</v>
      </c>
      <c r="BC101" s="4">
        <v>1</v>
      </c>
      <c r="BD101" s="4">
        <v>14.628</v>
      </c>
      <c r="BE101" s="4">
        <v>2911.2089999999998</v>
      </c>
      <c r="BF101" s="4">
        <v>69.212000000000003</v>
      </c>
      <c r="BG101" s="4">
        <v>0.3</v>
      </c>
      <c r="BH101" s="4">
        <v>0.11899999999999999</v>
      </c>
      <c r="BI101" s="4">
        <v>0.41899999999999998</v>
      </c>
      <c r="BJ101" s="4">
        <v>0.22500000000000001</v>
      </c>
      <c r="BK101" s="4">
        <v>0.09</v>
      </c>
      <c r="BL101" s="4">
        <v>0.315</v>
      </c>
      <c r="BM101" s="4">
        <v>4.1763000000000003</v>
      </c>
      <c r="BQ101" s="4">
        <v>0</v>
      </c>
      <c r="BR101" s="4">
        <v>0.286306</v>
      </c>
      <c r="BS101" s="4">
        <v>-5</v>
      </c>
      <c r="BT101" s="4">
        <v>6.8204000000000001E-2</v>
      </c>
      <c r="BU101" s="4">
        <v>6.9966030000000003</v>
      </c>
      <c r="BV101" s="4">
        <v>1.377721</v>
      </c>
      <c r="BW101" s="4">
        <f t="shared" si="14"/>
        <v>1.8485025126000001</v>
      </c>
      <c r="BY101" s="4">
        <f t="shared" si="15"/>
        <v>15011.638760170899</v>
      </c>
      <c r="BZ101" s="4">
        <f t="shared" si="16"/>
        <v>356.89142959813205</v>
      </c>
      <c r="CA101" s="4">
        <f t="shared" si="17"/>
        <v>1.1602116924750001</v>
      </c>
      <c r="CB101" s="4">
        <f t="shared" si="18"/>
        <v>21.535075961259302</v>
      </c>
    </row>
    <row r="102" spans="1:80" x14ac:dyDescent="0.25">
      <c r="A102" s="2">
        <v>42068</v>
      </c>
      <c r="B102" s="3">
        <v>2.0023148148148148E-3</v>
      </c>
      <c r="C102" s="4">
        <v>14.621</v>
      </c>
      <c r="D102" s="4">
        <v>0.43659999999999999</v>
      </c>
      <c r="E102" s="4">
        <v>4366.2915599999997</v>
      </c>
      <c r="F102" s="4">
        <v>13.3</v>
      </c>
      <c r="G102" s="4">
        <v>5.8</v>
      </c>
      <c r="H102" s="4">
        <v>443.6</v>
      </c>
      <c r="J102" s="4">
        <v>0</v>
      </c>
      <c r="K102" s="4">
        <v>0.873</v>
      </c>
      <c r="L102" s="4">
        <v>12.763199999999999</v>
      </c>
      <c r="M102" s="4">
        <v>0.38119999999999998</v>
      </c>
      <c r="N102" s="4">
        <v>11.6105</v>
      </c>
      <c r="O102" s="4">
        <v>5.0632000000000001</v>
      </c>
      <c r="P102" s="4">
        <v>16.7</v>
      </c>
      <c r="Q102" s="4">
        <v>8.7340999999999998</v>
      </c>
      <c r="R102" s="4">
        <v>3.8089</v>
      </c>
      <c r="S102" s="4">
        <v>12.5</v>
      </c>
      <c r="T102" s="4">
        <v>443.61189999999999</v>
      </c>
      <c r="W102" s="4">
        <v>0</v>
      </c>
      <c r="X102" s="4">
        <v>0</v>
      </c>
      <c r="Y102" s="4">
        <v>12.6</v>
      </c>
      <c r="Z102" s="4">
        <v>852</v>
      </c>
      <c r="AA102" s="4">
        <v>874</v>
      </c>
      <c r="AB102" s="4">
        <v>828</v>
      </c>
      <c r="AC102" s="4">
        <v>46</v>
      </c>
      <c r="AD102" s="4">
        <v>4.93</v>
      </c>
      <c r="AE102" s="4">
        <v>0.11</v>
      </c>
      <c r="AF102" s="4">
        <v>989</v>
      </c>
      <c r="AG102" s="4">
        <v>-12</v>
      </c>
      <c r="AH102" s="4">
        <v>8</v>
      </c>
      <c r="AI102" s="4">
        <v>29</v>
      </c>
      <c r="AJ102" s="4">
        <v>192</v>
      </c>
      <c r="AK102" s="4">
        <v>141</v>
      </c>
      <c r="AL102" s="4">
        <v>2.8</v>
      </c>
      <c r="AM102" s="4">
        <v>195</v>
      </c>
      <c r="AN102" s="4" t="s">
        <v>155</v>
      </c>
      <c r="AO102" s="4">
        <v>2</v>
      </c>
      <c r="AP102" s="5">
        <v>0.91870370370370369</v>
      </c>
      <c r="AQ102" s="4">
        <v>47.164185000000003</v>
      </c>
      <c r="AR102" s="4">
        <v>-88.488305999999994</v>
      </c>
      <c r="AS102" s="4">
        <v>318.8</v>
      </c>
      <c r="AT102" s="4">
        <v>26.8</v>
      </c>
      <c r="AU102" s="4">
        <v>12</v>
      </c>
      <c r="AV102" s="4">
        <v>10</v>
      </c>
      <c r="AW102" s="4" t="s">
        <v>213</v>
      </c>
      <c r="AX102" s="4">
        <v>1.3</v>
      </c>
      <c r="AY102" s="4">
        <v>1.1000000000000001</v>
      </c>
      <c r="AZ102" s="4">
        <v>2.4</v>
      </c>
      <c r="BA102" s="4">
        <v>14.023</v>
      </c>
      <c r="BB102" s="4">
        <v>14.07</v>
      </c>
      <c r="BC102" s="4">
        <v>1</v>
      </c>
      <c r="BD102" s="4">
        <v>14.552</v>
      </c>
      <c r="BE102" s="4">
        <v>2934.7669999999998</v>
      </c>
      <c r="BF102" s="4">
        <v>55.783000000000001</v>
      </c>
      <c r="BG102" s="4">
        <v>0.28000000000000003</v>
      </c>
      <c r="BH102" s="4">
        <v>0.122</v>
      </c>
      <c r="BI102" s="4">
        <v>0.40100000000000002</v>
      </c>
      <c r="BJ102" s="4">
        <v>0.21</v>
      </c>
      <c r="BK102" s="4">
        <v>9.1999999999999998E-2</v>
      </c>
      <c r="BL102" s="4">
        <v>0.30199999999999999</v>
      </c>
      <c r="BM102" s="4">
        <v>3.3732000000000002</v>
      </c>
      <c r="BQ102" s="4">
        <v>0</v>
      </c>
      <c r="BR102" s="4">
        <v>0.28573900000000002</v>
      </c>
      <c r="BS102" s="4">
        <v>-5</v>
      </c>
      <c r="BT102" s="4">
        <v>6.9898000000000002E-2</v>
      </c>
      <c r="BU102" s="4">
        <v>6.9827529999999998</v>
      </c>
      <c r="BV102" s="4">
        <v>1.411942</v>
      </c>
      <c r="BW102" s="4">
        <f t="shared" si="14"/>
        <v>1.8448433425999999</v>
      </c>
      <c r="BY102" s="4">
        <f t="shared" si="15"/>
        <v>15103.159015207084</v>
      </c>
      <c r="BZ102" s="4">
        <f t="shared" si="16"/>
        <v>287.07543711146297</v>
      </c>
      <c r="CA102" s="4">
        <f t="shared" si="17"/>
        <v>1.0807206818099999</v>
      </c>
      <c r="CB102" s="4">
        <f t="shared" si="18"/>
        <v>17.359461923245203</v>
      </c>
    </row>
    <row r="103" spans="1:80" x14ac:dyDescent="0.25">
      <c r="A103" s="2">
        <v>42068</v>
      </c>
      <c r="B103" s="3">
        <v>2.0138888888888888E-3</v>
      </c>
      <c r="C103" s="4">
        <v>14.680999999999999</v>
      </c>
      <c r="D103" s="4">
        <v>0.30209999999999998</v>
      </c>
      <c r="E103" s="4">
        <v>3020.9779950000002</v>
      </c>
      <c r="F103" s="4">
        <v>12.1</v>
      </c>
      <c r="G103" s="4">
        <v>8.1</v>
      </c>
      <c r="H103" s="4">
        <v>288.10000000000002</v>
      </c>
      <c r="J103" s="4">
        <v>0</v>
      </c>
      <c r="K103" s="4">
        <v>0.87380000000000002</v>
      </c>
      <c r="L103" s="4">
        <v>12.828799999999999</v>
      </c>
      <c r="M103" s="4">
        <v>0.26400000000000001</v>
      </c>
      <c r="N103" s="4">
        <v>10.576700000000001</v>
      </c>
      <c r="O103" s="4">
        <v>7.0770999999999997</v>
      </c>
      <c r="P103" s="4">
        <v>17.7</v>
      </c>
      <c r="Q103" s="4">
        <v>7.9564000000000004</v>
      </c>
      <c r="R103" s="4">
        <v>5.3238000000000003</v>
      </c>
      <c r="S103" s="4">
        <v>13.3</v>
      </c>
      <c r="T103" s="4">
        <v>288.0591</v>
      </c>
      <c r="W103" s="4">
        <v>0</v>
      </c>
      <c r="X103" s="4">
        <v>0</v>
      </c>
      <c r="Y103" s="4">
        <v>12.5</v>
      </c>
      <c r="Z103" s="4">
        <v>852</v>
      </c>
      <c r="AA103" s="4">
        <v>874</v>
      </c>
      <c r="AB103" s="4">
        <v>828</v>
      </c>
      <c r="AC103" s="4">
        <v>46</v>
      </c>
      <c r="AD103" s="4">
        <v>4.93</v>
      </c>
      <c r="AE103" s="4">
        <v>0.11</v>
      </c>
      <c r="AF103" s="4">
        <v>989</v>
      </c>
      <c r="AG103" s="4">
        <v>-12</v>
      </c>
      <c r="AH103" s="4">
        <v>8</v>
      </c>
      <c r="AI103" s="4">
        <v>29</v>
      </c>
      <c r="AJ103" s="4">
        <v>192</v>
      </c>
      <c r="AK103" s="4">
        <v>141</v>
      </c>
      <c r="AL103" s="4">
        <v>2.9</v>
      </c>
      <c r="AM103" s="4">
        <v>195</v>
      </c>
      <c r="AN103" s="4" t="s">
        <v>155</v>
      </c>
      <c r="AO103" s="4">
        <v>2</v>
      </c>
      <c r="AP103" s="5">
        <v>0.91871527777777784</v>
      </c>
      <c r="AQ103" s="4">
        <v>47.164183000000001</v>
      </c>
      <c r="AR103" s="4">
        <v>-88.488372999999996</v>
      </c>
      <c r="AS103" s="4">
        <v>319.10000000000002</v>
      </c>
      <c r="AT103" s="4">
        <v>23.1</v>
      </c>
      <c r="AU103" s="4">
        <v>12</v>
      </c>
      <c r="AV103" s="4">
        <v>10</v>
      </c>
      <c r="AW103" s="4" t="s">
        <v>213</v>
      </c>
      <c r="AX103" s="4">
        <v>1.412887</v>
      </c>
      <c r="AY103" s="4">
        <v>1.212887</v>
      </c>
      <c r="AZ103" s="4">
        <v>2.5128870000000001</v>
      </c>
      <c r="BA103" s="4">
        <v>14.023</v>
      </c>
      <c r="BB103" s="4">
        <v>14.17</v>
      </c>
      <c r="BC103" s="4">
        <v>1.01</v>
      </c>
      <c r="BD103" s="4">
        <v>14.436999999999999</v>
      </c>
      <c r="BE103" s="4">
        <v>2964.9940000000001</v>
      </c>
      <c r="BF103" s="4">
        <v>38.832999999999998</v>
      </c>
      <c r="BG103" s="4">
        <v>0.25600000000000001</v>
      </c>
      <c r="BH103" s="4">
        <v>0.17100000000000001</v>
      </c>
      <c r="BI103" s="4">
        <v>0.42699999999999999</v>
      </c>
      <c r="BJ103" s="4">
        <v>0.193</v>
      </c>
      <c r="BK103" s="4">
        <v>0.129</v>
      </c>
      <c r="BL103" s="4">
        <v>0.32100000000000001</v>
      </c>
      <c r="BM103" s="4">
        <v>2.2016</v>
      </c>
      <c r="BQ103" s="4">
        <v>0</v>
      </c>
      <c r="BR103" s="4">
        <v>0.25952799999999998</v>
      </c>
      <c r="BS103" s="4">
        <v>-5</v>
      </c>
      <c r="BT103" s="4">
        <v>6.9100999999999996E-2</v>
      </c>
      <c r="BU103" s="4">
        <v>6.3422039999999997</v>
      </c>
      <c r="BV103" s="4">
        <v>1.395842</v>
      </c>
      <c r="BW103" s="4">
        <f t="shared" si="14"/>
        <v>1.6756102968</v>
      </c>
      <c r="BY103" s="4">
        <f t="shared" si="15"/>
        <v>13858.987846593913</v>
      </c>
      <c r="BZ103" s="4">
        <f t="shared" si="16"/>
        <v>181.51337744588398</v>
      </c>
      <c r="CA103" s="4">
        <f t="shared" si="17"/>
        <v>0.90212143916400001</v>
      </c>
      <c r="CB103" s="4">
        <f t="shared" si="18"/>
        <v>10.2907282925568</v>
      </c>
    </row>
    <row r="104" spans="1:80" x14ac:dyDescent="0.25">
      <c r="A104" s="2">
        <v>42068</v>
      </c>
      <c r="B104" s="3">
        <v>2.0254629629629629E-3</v>
      </c>
      <c r="C104" s="4">
        <v>14.378</v>
      </c>
      <c r="D104" s="4">
        <v>0.84650000000000003</v>
      </c>
      <c r="E104" s="4">
        <v>8465.1507739999997</v>
      </c>
      <c r="F104" s="4">
        <v>12</v>
      </c>
      <c r="G104" s="4">
        <v>10.4</v>
      </c>
      <c r="H104" s="4">
        <v>656.9</v>
      </c>
      <c r="J104" s="4">
        <v>0</v>
      </c>
      <c r="K104" s="4">
        <v>0.871</v>
      </c>
      <c r="L104" s="4">
        <v>12.523999999999999</v>
      </c>
      <c r="M104" s="4">
        <v>0.73729999999999996</v>
      </c>
      <c r="N104" s="4">
        <v>10.452400000000001</v>
      </c>
      <c r="O104" s="4">
        <v>9.0467999999999993</v>
      </c>
      <c r="P104" s="4">
        <v>19.5</v>
      </c>
      <c r="Q104" s="4">
        <v>7.8628999999999998</v>
      </c>
      <c r="R104" s="4">
        <v>6.8055000000000003</v>
      </c>
      <c r="S104" s="4">
        <v>14.7</v>
      </c>
      <c r="T104" s="4">
        <v>656.88170000000002</v>
      </c>
      <c r="W104" s="4">
        <v>0</v>
      </c>
      <c r="X104" s="4">
        <v>0</v>
      </c>
      <c r="Y104" s="4">
        <v>12.6</v>
      </c>
      <c r="Z104" s="4">
        <v>853</v>
      </c>
      <c r="AA104" s="4">
        <v>873</v>
      </c>
      <c r="AB104" s="4">
        <v>828</v>
      </c>
      <c r="AC104" s="4">
        <v>46</v>
      </c>
      <c r="AD104" s="4">
        <v>4.93</v>
      </c>
      <c r="AE104" s="4">
        <v>0.11</v>
      </c>
      <c r="AF104" s="4">
        <v>989</v>
      </c>
      <c r="AG104" s="4">
        <v>-12</v>
      </c>
      <c r="AH104" s="4">
        <v>8</v>
      </c>
      <c r="AI104" s="4">
        <v>29</v>
      </c>
      <c r="AJ104" s="4">
        <v>192</v>
      </c>
      <c r="AK104" s="4">
        <v>141</v>
      </c>
      <c r="AL104" s="4">
        <v>2.8</v>
      </c>
      <c r="AM104" s="4">
        <v>195</v>
      </c>
      <c r="AN104" s="4" t="s">
        <v>155</v>
      </c>
      <c r="AO104" s="4">
        <v>2</v>
      </c>
      <c r="AP104" s="5">
        <v>0.91871527777777784</v>
      </c>
      <c r="AQ104" s="4">
        <v>47.164197000000001</v>
      </c>
      <c r="AR104" s="4">
        <v>-88.488439999999997</v>
      </c>
      <c r="AS104" s="4">
        <v>319.2</v>
      </c>
      <c r="AT104" s="4">
        <v>21.2</v>
      </c>
      <c r="AU104" s="4">
        <v>12</v>
      </c>
      <c r="AV104" s="4">
        <v>10</v>
      </c>
      <c r="AW104" s="4" t="s">
        <v>213</v>
      </c>
      <c r="AX104" s="4">
        <v>1.3306309999999999</v>
      </c>
      <c r="AY104" s="4">
        <v>1.3564560000000001</v>
      </c>
      <c r="AZ104" s="4">
        <v>2.6</v>
      </c>
      <c r="BA104" s="4">
        <v>14.023</v>
      </c>
      <c r="BB104" s="4">
        <v>13.85</v>
      </c>
      <c r="BC104" s="4">
        <v>0.99</v>
      </c>
      <c r="BD104" s="4">
        <v>14.805999999999999</v>
      </c>
      <c r="BE104" s="4">
        <v>2849.7739999999999</v>
      </c>
      <c r="BF104" s="4">
        <v>106.786</v>
      </c>
      <c r="BG104" s="4">
        <v>0.249</v>
      </c>
      <c r="BH104" s="4">
        <v>0.216</v>
      </c>
      <c r="BI104" s="4">
        <v>0.46500000000000002</v>
      </c>
      <c r="BJ104" s="4">
        <v>0.187</v>
      </c>
      <c r="BK104" s="4">
        <v>0.16200000000000001</v>
      </c>
      <c r="BL104" s="4">
        <v>0.35</v>
      </c>
      <c r="BM104" s="4">
        <v>4.9428000000000001</v>
      </c>
      <c r="BQ104" s="4">
        <v>0</v>
      </c>
      <c r="BR104" s="4">
        <v>0.284856</v>
      </c>
      <c r="BS104" s="4">
        <v>-5</v>
      </c>
      <c r="BT104" s="4">
        <v>7.0000000000000007E-2</v>
      </c>
      <c r="BU104" s="4">
        <v>6.9611689999999999</v>
      </c>
      <c r="BV104" s="4">
        <v>1.4139999999999999</v>
      </c>
      <c r="BW104" s="4">
        <f t="shared" si="14"/>
        <v>1.8391408497999999</v>
      </c>
      <c r="BY104" s="4">
        <f t="shared" si="15"/>
        <v>14620.427959819021</v>
      </c>
      <c r="BZ104" s="4">
        <f t="shared" si="16"/>
        <v>547.85292451865803</v>
      </c>
      <c r="CA104" s="4">
        <f t="shared" si="17"/>
        <v>0.95938135041100003</v>
      </c>
      <c r="CB104" s="4">
        <f t="shared" si="18"/>
        <v>25.358449940168402</v>
      </c>
    </row>
    <row r="105" spans="1:80" x14ac:dyDescent="0.25">
      <c r="A105" s="2">
        <v>42068</v>
      </c>
      <c r="B105" s="3">
        <v>2.0370370370370373E-3</v>
      </c>
      <c r="C105" s="4">
        <v>14</v>
      </c>
      <c r="D105" s="4">
        <v>1.6123000000000001</v>
      </c>
      <c r="E105" s="4">
        <v>16122.5</v>
      </c>
      <c r="F105" s="4">
        <v>12.1</v>
      </c>
      <c r="G105" s="4">
        <v>25.5</v>
      </c>
      <c r="H105" s="4">
        <v>1815.5</v>
      </c>
      <c r="J105" s="4">
        <v>0</v>
      </c>
      <c r="K105" s="4">
        <v>0.86609999999999998</v>
      </c>
      <c r="L105" s="4">
        <v>12.1252</v>
      </c>
      <c r="M105" s="4">
        <v>1.3963000000000001</v>
      </c>
      <c r="N105" s="4">
        <v>10.4796</v>
      </c>
      <c r="O105" s="4">
        <v>22.0794</v>
      </c>
      <c r="P105" s="4">
        <v>32.6</v>
      </c>
      <c r="Q105" s="4">
        <v>7.8834</v>
      </c>
      <c r="R105" s="4">
        <v>16.609400000000001</v>
      </c>
      <c r="S105" s="4">
        <v>24.5</v>
      </c>
      <c r="T105" s="4">
        <v>1815.5355</v>
      </c>
      <c r="W105" s="4">
        <v>0</v>
      </c>
      <c r="X105" s="4">
        <v>0</v>
      </c>
      <c r="Y105" s="4">
        <v>12.6</v>
      </c>
      <c r="Z105" s="4">
        <v>853</v>
      </c>
      <c r="AA105" s="4">
        <v>873</v>
      </c>
      <c r="AB105" s="4">
        <v>829</v>
      </c>
      <c r="AC105" s="4">
        <v>46</v>
      </c>
      <c r="AD105" s="4">
        <v>4.93</v>
      </c>
      <c r="AE105" s="4">
        <v>0.11</v>
      </c>
      <c r="AF105" s="4">
        <v>989</v>
      </c>
      <c r="AG105" s="4">
        <v>-12</v>
      </c>
      <c r="AH105" s="4">
        <v>8</v>
      </c>
      <c r="AI105" s="4">
        <v>29</v>
      </c>
      <c r="AJ105" s="4">
        <v>192</v>
      </c>
      <c r="AK105" s="4">
        <v>141</v>
      </c>
      <c r="AL105" s="4">
        <v>2.7</v>
      </c>
      <c r="AM105" s="4">
        <v>195</v>
      </c>
      <c r="AN105" s="4" t="s">
        <v>155</v>
      </c>
      <c r="AO105" s="4">
        <v>2</v>
      </c>
      <c r="AP105" s="5">
        <v>0.91872685185185177</v>
      </c>
      <c r="AQ105" s="4">
        <v>47.164233000000003</v>
      </c>
      <c r="AR105" s="4">
        <v>-88.488631999999996</v>
      </c>
      <c r="AS105" s="4">
        <v>318.89999999999998</v>
      </c>
      <c r="AT105" s="4">
        <v>21.4</v>
      </c>
      <c r="AU105" s="4">
        <v>12</v>
      </c>
      <c r="AV105" s="4">
        <v>10</v>
      </c>
      <c r="AW105" s="4" t="s">
        <v>213</v>
      </c>
      <c r="AX105" s="4">
        <v>1.2</v>
      </c>
      <c r="AY105" s="4">
        <v>1.5129999999999999</v>
      </c>
      <c r="AZ105" s="4">
        <v>2.4870000000000001</v>
      </c>
      <c r="BA105" s="4">
        <v>14.023</v>
      </c>
      <c r="BB105" s="4">
        <v>13.33</v>
      </c>
      <c r="BC105" s="4">
        <v>0.95</v>
      </c>
      <c r="BD105" s="4">
        <v>15.462</v>
      </c>
      <c r="BE105" s="4">
        <v>2683.0650000000001</v>
      </c>
      <c r="BF105" s="4">
        <v>196.65799999999999</v>
      </c>
      <c r="BG105" s="4">
        <v>0.24299999999999999</v>
      </c>
      <c r="BH105" s="4">
        <v>0.51200000000000001</v>
      </c>
      <c r="BI105" s="4">
        <v>0.754</v>
      </c>
      <c r="BJ105" s="4">
        <v>0.183</v>
      </c>
      <c r="BK105" s="4">
        <v>0.38500000000000001</v>
      </c>
      <c r="BL105" s="4">
        <v>0.56799999999999995</v>
      </c>
      <c r="BM105" s="4">
        <v>13.2852</v>
      </c>
      <c r="BQ105" s="4">
        <v>0</v>
      </c>
      <c r="BR105" s="4">
        <v>0.31673200000000001</v>
      </c>
      <c r="BS105" s="4">
        <v>-5</v>
      </c>
      <c r="BT105" s="4">
        <v>6.9795999999999997E-2</v>
      </c>
      <c r="BU105" s="4">
        <v>7.740138</v>
      </c>
      <c r="BV105" s="4">
        <v>1.4098790000000001</v>
      </c>
      <c r="BW105" s="4">
        <f t="shared" si="14"/>
        <v>2.0449444595999999</v>
      </c>
      <c r="BY105" s="4">
        <f t="shared" si="15"/>
        <v>15305.495208508892</v>
      </c>
      <c r="BZ105" s="4">
        <f t="shared" si="16"/>
        <v>1121.8319633385479</v>
      </c>
      <c r="CA105" s="4">
        <f t="shared" si="17"/>
        <v>1.0439201521979999</v>
      </c>
      <c r="CB105" s="4">
        <f t="shared" si="18"/>
        <v>75.785180360551195</v>
      </c>
    </row>
    <row r="106" spans="1:80" x14ac:dyDescent="0.25">
      <c r="A106" s="2">
        <v>42068</v>
      </c>
      <c r="B106" s="3">
        <v>2.0486111111111113E-3</v>
      </c>
      <c r="C106" s="4">
        <v>13.79</v>
      </c>
      <c r="D106" s="4">
        <v>1.5022</v>
      </c>
      <c r="E106" s="4">
        <v>15021.72589</v>
      </c>
      <c r="F106" s="4">
        <v>12</v>
      </c>
      <c r="G106" s="4">
        <v>20.5</v>
      </c>
      <c r="H106" s="4">
        <v>2086.9</v>
      </c>
      <c r="J106" s="4">
        <v>0</v>
      </c>
      <c r="K106" s="4">
        <v>0.86829999999999996</v>
      </c>
      <c r="L106" s="4">
        <v>11.974500000000001</v>
      </c>
      <c r="M106" s="4">
        <v>1.3044</v>
      </c>
      <c r="N106" s="4">
        <v>10.4207</v>
      </c>
      <c r="O106" s="4">
        <v>17.7789</v>
      </c>
      <c r="P106" s="4">
        <v>28.2</v>
      </c>
      <c r="Q106" s="4">
        <v>7.8391000000000002</v>
      </c>
      <c r="R106" s="4">
        <v>13.3744</v>
      </c>
      <c r="S106" s="4">
        <v>21.2</v>
      </c>
      <c r="T106" s="4">
        <v>2086.9405000000002</v>
      </c>
      <c r="W106" s="4">
        <v>0</v>
      </c>
      <c r="X106" s="4">
        <v>0</v>
      </c>
      <c r="Y106" s="4">
        <v>12.5</v>
      </c>
      <c r="Z106" s="4">
        <v>855</v>
      </c>
      <c r="AA106" s="4">
        <v>876</v>
      </c>
      <c r="AB106" s="4">
        <v>829</v>
      </c>
      <c r="AC106" s="4">
        <v>46</v>
      </c>
      <c r="AD106" s="4">
        <v>4.93</v>
      </c>
      <c r="AE106" s="4">
        <v>0.11</v>
      </c>
      <c r="AF106" s="4">
        <v>989</v>
      </c>
      <c r="AG106" s="4">
        <v>-12</v>
      </c>
      <c r="AH106" s="4">
        <v>8</v>
      </c>
      <c r="AI106" s="4">
        <v>29</v>
      </c>
      <c r="AJ106" s="4">
        <v>192</v>
      </c>
      <c r="AK106" s="4">
        <v>141</v>
      </c>
      <c r="AL106" s="4">
        <v>2.5</v>
      </c>
      <c r="AM106" s="4">
        <v>195</v>
      </c>
      <c r="AN106" s="4" t="s">
        <v>155</v>
      </c>
      <c r="AO106" s="4">
        <v>2</v>
      </c>
      <c r="AP106" s="5">
        <v>0.91875000000000007</v>
      </c>
      <c r="AQ106" s="4">
        <v>47.164251999999998</v>
      </c>
      <c r="AR106" s="4">
        <v>-88.488740000000007</v>
      </c>
      <c r="AS106" s="4">
        <v>318.7</v>
      </c>
      <c r="AT106" s="4">
        <v>21.5</v>
      </c>
      <c r="AU106" s="4">
        <v>12</v>
      </c>
      <c r="AV106" s="4">
        <v>9</v>
      </c>
      <c r="AW106" s="4" t="s">
        <v>217</v>
      </c>
      <c r="AX106" s="4">
        <v>1.2</v>
      </c>
      <c r="AY106" s="4">
        <v>1.6</v>
      </c>
      <c r="AZ106" s="4">
        <v>2.4</v>
      </c>
      <c r="BA106" s="4">
        <v>14.023</v>
      </c>
      <c r="BB106" s="4">
        <v>13.57</v>
      </c>
      <c r="BC106" s="4">
        <v>0.97</v>
      </c>
      <c r="BD106" s="4">
        <v>15.161</v>
      </c>
      <c r="BE106" s="4">
        <v>2692.1819999999998</v>
      </c>
      <c r="BF106" s="4">
        <v>186.654</v>
      </c>
      <c r="BG106" s="4">
        <v>0.245</v>
      </c>
      <c r="BH106" s="4">
        <v>0.41899999999999998</v>
      </c>
      <c r="BI106" s="4">
        <v>0.66400000000000003</v>
      </c>
      <c r="BJ106" s="4">
        <v>0.185</v>
      </c>
      <c r="BK106" s="4">
        <v>0.315</v>
      </c>
      <c r="BL106" s="4">
        <v>0.499</v>
      </c>
      <c r="BM106" s="4">
        <v>15.5159</v>
      </c>
      <c r="BQ106" s="4">
        <v>0</v>
      </c>
      <c r="BR106" s="4">
        <v>0.37803999999999999</v>
      </c>
      <c r="BS106" s="4">
        <v>-5</v>
      </c>
      <c r="BT106" s="4">
        <v>6.8306000000000006E-2</v>
      </c>
      <c r="BU106" s="4">
        <v>9.2383520000000008</v>
      </c>
      <c r="BV106" s="4">
        <v>1.3797809999999999</v>
      </c>
      <c r="BW106" s="4">
        <f t="shared" si="14"/>
        <v>2.4407725984000002</v>
      </c>
      <c r="BY106" s="4">
        <f t="shared" si="15"/>
        <v>18330.166498515166</v>
      </c>
      <c r="BZ106" s="4">
        <f t="shared" si="16"/>
        <v>1270.864636051296</v>
      </c>
      <c r="CA106" s="4">
        <f t="shared" si="17"/>
        <v>1.2596031034400001</v>
      </c>
      <c r="CB106" s="4">
        <f t="shared" si="18"/>
        <v>105.64257185224162</v>
      </c>
    </row>
    <row r="107" spans="1:80" x14ac:dyDescent="0.25">
      <c r="A107" s="2">
        <v>42068</v>
      </c>
      <c r="B107" s="3">
        <v>2.0601851851851853E-3</v>
      </c>
      <c r="C107" s="4">
        <v>13.773999999999999</v>
      </c>
      <c r="D107" s="4">
        <v>0.88109999999999999</v>
      </c>
      <c r="E107" s="4">
        <v>8811.1897110000009</v>
      </c>
      <c r="F107" s="4">
        <v>11.8</v>
      </c>
      <c r="G107" s="4">
        <v>8.1</v>
      </c>
      <c r="H107" s="4">
        <v>1319.6</v>
      </c>
      <c r="J107" s="4">
        <v>0</v>
      </c>
      <c r="K107" s="4">
        <v>0.87470000000000003</v>
      </c>
      <c r="L107" s="4">
        <v>12.047800000000001</v>
      </c>
      <c r="M107" s="4">
        <v>0.77070000000000005</v>
      </c>
      <c r="N107" s="4">
        <v>10.321999999999999</v>
      </c>
      <c r="O107" s="4">
        <v>7.0856000000000003</v>
      </c>
      <c r="P107" s="4">
        <v>17.399999999999999</v>
      </c>
      <c r="Q107" s="4">
        <v>7.7651000000000003</v>
      </c>
      <c r="R107" s="4">
        <v>5.3304</v>
      </c>
      <c r="S107" s="4">
        <v>13.1</v>
      </c>
      <c r="T107" s="4">
        <v>1319.6329000000001</v>
      </c>
      <c r="W107" s="4">
        <v>0</v>
      </c>
      <c r="X107" s="4">
        <v>0</v>
      </c>
      <c r="Y107" s="4">
        <v>12.6</v>
      </c>
      <c r="Z107" s="4">
        <v>856</v>
      </c>
      <c r="AA107" s="4">
        <v>878</v>
      </c>
      <c r="AB107" s="4">
        <v>831</v>
      </c>
      <c r="AC107" s="4">
        <v>46.1</v>
      </c>
      <c r="AD107" s="4">
        <v>4.9400000000000004</v>
      </c>
      <c r="AE107" s="4">
        <v>0.11</v>
      </c>
      <c r="AF107" s="4">
        <v>989</v>
      </c>
      <c r="AG107" s="4">
        <v>-12</v>
      </c>
      <c r="AH107" s="4">
        <v>8</v>
      </c>
      <c r="AI107" s="4">
        <v>29</v>
      </c>
      <c r="AJ107" s="4">
        <v>192</v>
      </c>
      <c r="AK107" s="4">
        <v>141</v>
      </c>
      <c r="AL107" s="4">
        <v>2.7</v>
      </c>
      <c r="AM107" s="4">
        <v>195</v>
      </c>
      <c r="AN107" s="4" t="s">
        <v>155</v>
      </c>
      <c r="AO107" s="4">
        <v>2</v>
      </c>
      <c r="AP107" s="5">
        <v>0.91875000000000007</v>
      </c>
      <c r="AQ107" s="4">
        <v>47.164257999999997</v>
      </c>
      <c r="AR107" s="4">
        <v>-88.488810999999998</v>
      </c>
      <c r="AS107" s="4">
        <v>318.8</v>
      </c>
      <c r="AT107" s="4">
        <v>21.3</v>
      </c>
      <c r="AU107" s="4">
        <v>12</v>
      </c>
      <c r="AV107" s="4">
        <v>9</v>
      </c>
      <c r="AW107" s="4" t="s">
        <v>217</v>
      </c>
      <c r="AX107" s="4">
        <v>1.2565</v>
      </c>
      <c r="AY107" s="4">
        <v>1.7130000000000001</v>
      </c>
      <c r="AZ107" s="4">
        <v>2.4565000000000001</v>
      </c>
      <c r="BA107" s="4">
        <v>14.023</v>
      </c>
      <c r="BB107" s="4">
        <v>14.27</v>
      </c>
      <c r="BC107" s="4">
        <v>1.02</v>
      </c>
      <c r="BD107" s="4">
        <v>14.324</v>
      </c>
      <c r="BE107" s="4">
        <v>2821.3710000000001</v>
      </c>
      <c r="BF107" s="4">
        <v>114.875</v>
      </c>
      <c r="BG107" s="4">
        <v>0.253</v>
      </c>
      <c r="BH107" s="4">
        <v>0.17399999999999999</v>
      </c>
      <c r="BI107" s="4">
        <v>0.42699999999999999</v>
      </c>
      <c r="BJ107" s="4">
        <v>0.19</v>
      </c>
      <c r="BK107" s="4">
        <v>0.13100000000000001</v>
      </c>
      <c r="BL107" s="4">
        <v>0.32100000000000001</v>
      </c>
      <c r="BM107" s="4">
        <v>10.2195</v>
      </c>
      <c r="BQ107" s="4">
        <v>0</v>
      </c>
      <c r="BR107" s="4">
        <v>0.40018199999999998</v>
      </c>
      <c r="BS107" s="4">
        <v>-5</v>
      </c>
      <c r="BT107" s="4">
        <v>7.0694000000000007E-2</v>
      </c>
      <c r="BU107" s="4">
        <v>9.7794480000000004</v>
      </c>
      <c r="BV107" s="4">
        <v>1.4280189999999999</v>
      </c>
      <c r="BW107" s="4">
        <f t="shared" si="14"/>
        <v>2.5837301616000001</v>
      </c>
      <c r="BY107" s="4">
        <f t="shared" si="15"/>
        <v>20334.899374624296</v>
      </c>
      <c r="BZ107" s="4">
        <f t="shared" si="16"/>
        <v>827.95618359300011</v>
      </c>
      <c r="CA107" s="4">
        <f t="shared" si="17"/>
        <v>1.3694161034399999</v>
      </c>
      <c r="CB107" s="4">
        <f t="shared" si="18"/>
        <v>73.656567732132004</v>
      </c>
    </row>
    <row r="108" spans="1:80" x14ac:dyDescent="0.25">
      <c r="A108" s="2">
        <v>42068</v>
      </c>
      <c r="B108" s="3">
        <v>2.0717592592592593E-3</v>
      </c>
      <c r="C108" s="4">
        <v>13.535</v>
      </c>
      <c r="D108" s="4">
        <v>0.31330000000000002</v>
      </c>
      <c r="E108" s="4">
        <v>3132.662722</v>
      </c>
      <c r="F108" s="4">
        <v>11.8</v>
      </c>
      <c r="G108" s="4">
        <v>8.1</v>
      </c>
      <c r="H108" s="4">
        <v>774</v>
      </c>
      <c r="J108" s="4">
        <v>0</v>
      </c>
      <c r="K108" s="4">
        <v>0.88200000000000001</v>
      </c>
      <c r="L108" s="4">
        <v>11.937799999999999</v>
      </c>
      <c r="M108" s="4">
        <v>0.27629999999999999</v>
      </c>
      <c r="N108" s="4">
        <v>10.4078</v>
      </c>
      <c r="O108" s="4">
        <v>7.1444000000000001</v>
      </c>
      <c r="P108" s="4">
        <v>17.600000000000001</v>
      </c>
      <c r="Q108" s="4">
        <v>7.8323</v>
      </c>
      <c r="R108" s="4">
        <v>5.3764000000000003</v>
      </c>
      <c r="S108" s="4">
        <v>13.2</v>
      </c>
      <c r="T108" s="4">
        <v>774.0222</v>
      </c>
      <c r="W108" s="4">
        <v>0</v>
      </c>
      <c r="X108" s="4">
        <v>0</v>
      </c>
      <c r="Y108" s="4">
        <v>12.5</v>
      </c>
      <c r="Z108" s="4">
        <v>859</v>
      </c>
      <c r="AA108" s="4">
        <v>879</v>
      </c>
      <c r="AB108" s="4">
        <v>832</v>
      </c>
      <c r="AC108" s="4">
        <v>47</v>
      </c>
      <c r="AD108" s="4">
        <v>5.04</v>
      </c>
      <c r="AE108" s="4">
        <v>0.12</v>
      </c>
      <c r="AF108" s="4">
        <v>989</v>
      </c>
      <c r="AG108" s="4">
        <v>-12</v>
      </c>
      <c r="AH108" s="4">
        <v>8</v>
      </c>
      <c r="AI108" s="4">
        <v>29</v>
      </c>
      <c r="AJ108" s="4">
        <v>192</v>
      </c>
      <c r="AK108" s="4">
        <v>141</v>
      </c>
      <c r="AL108" s="4">
        <v>2.7</v>
      </c>
      <c r="AM108" s="4">
        <v>195</v>
      </c>
      <c r="AN108" s="4" t="s">
        <v>155</v>
      </c>
      <c r="AO108" s="4">
        <v>2</v>
      </c>
      <c r="AP108" s="5">
        <v>0.91876157407407411</v>
      </c>
      <c r="AQ108" s="4">
        <v>47.164268999999997</v>
      </c>
      <c r="AR108" s="4">
        <v>-88.488934</v>
      </c>
      <c r="AS108" s="4">
        <v>318.8</v>
      </c>
      <c r="AT108" s="4">
        <v>21.1</v>
      </c>
      <c r="AU108" s="4">
        <v>12</v>
      </c>
      <c r="AV108" s="4">
        <v>9</v>
      </c>
      <c r="AW108" s="4" t="s">
        <v>217</v>
      </c>
      <c r="AX108" s="4">
        <v>1.3</v>
      </c>
      <c r="AY108" s="4">
        <v>1.8</v>
      </c>
      <c r="AZ108" s="4">
        <v>2.5</v>
      </c>
      <c r="BA108" s="4">
        <v>14.023</v>
      </c>
      <c r="BB108" s="4">
        <v>15.19</v>
      </c>
      <c r="BC108" s="4">
        <v>1.08</v>
      </c>
      <c r="BD108" s="4">
        <v>13.375999999999999</v>
      </c>
      <c r="BE108" s="4">
        <v>2946</v>
      </c>
      <c r="BF108" s="4">
        <v>43.399000000000001</v>
      </c>
      <c r="BG108" s="4">
        <v>0.26900000000000002</v>
      </c>
      <c r="BH108" s="4">
        <v>0.185</v>
      </c>
      <c r="BI108" s="4">
        <v>0.45400000000000001</v>
      </c>
      <c r="BJ108" s="4">
        <v>0.20200000000000001</v>
      </c>
      <c r="BK108" s="4">
        <v>0.13900000000000001</v>
      </c>
      <c r="BL108" s="4">
        <v>0.34100000000000003</v>
      </c>
      <c r="BM108" s="4">
        <v>6.3166000000000002</v>
      </c>
      <c r="BQ108" s="4">
        <v>0</v>
      </c>
      <c r="BR108" s="4">
        <v>0.43618400000000002</v>
      </c>
      <c r="BS108" s="4">
        <v>-5</v>
      </c>
      <c r="BT108" s="4">
        <v>6.8101999999999996E-2</v>
      </c>
      <c r="BU108" s="4">
        <v>10.659246</v>
      </c>
      <c r="BV108" s="4">
        <v>1.3756600000000001</v>
      </c>
      <c r="BW108" s="4">
        <f t="shared" si="14"/>
        <v>2.8161727931999998</v>
      </c>
      <c r="BY108" s="4">
        <f t="shared" si="15"/>
        <v>23143.376233691997</v>
      </c>
      <c r="BZ108" s="4">
        <f t="shared" si="16"/>
        <v>340.93665484249794</v>
      </c>
      <c r="CA108" s="4">
        <f t="shared" si="17"/>
        <v>1.5868845890040002</v>
      </c>
      <c r="CB108" s="4">
        <f t="shared" si="18"/>
        <v>49.622352450013196</v>
      </c>
    </row>
    <row r="109" spans="1:80" x14ac:dyDescent="0.25">
      <c r="A109" s="2">
        <v>42068</v>
      </c>
      <c r="B109" s="3">
        <v>2.0833333333333333E-3</v>
      </c>
      <c r="C109" s="4">
        <v>13.786</v>
      </c>
      <c r="D109" s="4">
        <v>0.14419999999999999</v>
      </c>
      <c r="E109" s="4">
        <v>1442.0131469999999</v>
      </c>
      <c r="F109" s="4">
        <v>11.9</v>
      </c>
      <c r="G109" s="4">
        <v>26.6</v>
      </c>
      <c r="H109" s="4">
        <v>499.4</v>
      </c>
      <c r="J109" s="4">
        <v>0</v>
      </c>
      <c r="K109" s="4">
        <v>0.88180000000000003</v>
      </c>
      <c r="L109" s="4">
        <v>12.1561</v>
      </c>
      <c r="M109" s="4">
        <v>0.12720000000000001</v>
      </c>
      <c r="N109" s="4">
        <v>10.492800000000001</v>
      </c>
      <c r="O109" s="4">
        <v>23.445900000000002</v>
      </c>
      <c r="P109" s="4">
        <v>33.9</v>
      </c>
      <c r="Q109" s="4">
        <v>7.8963000000000001</v>
      </c>
      <c r="R109" s="4">
        <v>17.644100000000002</v>
      </c>
      <c r="S109" s="4">
        <v>25.5</v>
      </c>
      <c r="T109" s="4">
        <v>499.40039999999999</v>
      </c>
      <c r="W109" s="4">
        <v>0</v>
      </c>
      <c r="X109" s="4">
        <v>0</v>
      </c>
      <c r="Y109" s="4">
        <v>12.5</v>
      </c>
      <c r="Z109" s="4">
        <v>861</v>
      </c>
      <c r="AA109" s="4">
        <v>882</v>
      </c>
      <c r="AB109" s="4">
        <v>836</v>
      </c>
      <c r="AC109" s="4">
        <v>47</v>
      </c>
      <c r="AD109" s="4">
        <v>5.04</v>
      </c>
      <c r="AE109" s="4">
        <v>0.12</v>
      </c>
      <c r="AF109" s="4">
        <v>989</v>
      </c>
      <c r="AG109" s="4">
        <v>-12</v>
      </c>
      <c r="AH109" s="4">
        <v>8</v>
      </c>
      <c r="AI109" s="4">
        <v>29</v>
      </c>
      <c r="AJ109" s="4">
        <v>192</v>
      </c>
      <c r="AK109" s="4">
        <v>141</v>
      </c>
      <c r="AL109" s="4">
        <v>2.6</v>
      </c>
      <c r="AM109" s="4">
        <v>195</v>
      </c>
      <c r="AN109" s="4" t="s">
        <v>155</v>
      </c>
      <c r="AO109" s="4">
        <v>2</v>
      </c>
      <c r="AP109" s="5">
        <v>0.91877314814814814</v>
      </c>
      <c r="AQ109" s="4">
        <v>47.164270000000002</v>
      </c>
      <c r="AR109" s="4">
        <v>-88.489061000000007</v>
      </c>
      <c r="AS109" s="4">
        <v>318.8</v>
      </c>
      <c r="AT109" s="4">
        <v>21.3</v>
      </c>
      <c r="AU109" s="4">
        <v>12</v>
      </c>
      <c r="AV109" s="4">
        <v>9</v>
      </c>
      <c r="AW109" s="4" t="s">
        <v>217</v>
      </c>
      <c r="AX109" s="4">
        <v>1.3</v>
      </c>
      <c r="AY109" s="4">
        <v>1.8564560000000001</v>
      </c>
      <c r="AZ109" s="4">
        <v>2.5564559999999998</v>
      </c>
      <c r="BA109" s="4">
        <v>14.023</v>
      </c>
      <c r="BB109" s="4">
        <v>15.16</v>
      </c>
      <c r="BC109" s="4">
        <v>1.08</v>
      </c>
      <c r="BD109" s="4">
        <v>13.406000000000001</v>
      </c>
      <c r="BE109" s="4">
        <v>2989.7069999999999</v>
      </c>
      <c r="BF109" s="4">
        <v>19.904</v>
      </c>
      <c r="BG109" s="4">
        <v>0.27</v>
      </c>
      <c r="BH109" s="4">
        <v>0.60399999999999998</v>
      </c>
      <c r="BI109" s="4">
        <v>0.874</v>
      </c>
      <c r="BJ109" s="4">
        <v>0.20300000000000001</v>
      </c>
      <c r="BK109" s="4">
        <v>0.45400000000000001</v>
      </c>
      <c r="BL109" s="4">
        <v>0.65800000000000003</v>
      </c>
      <c r="BM109" s="4">
        <v>4.0616000000000003</v>
      </c>
      <c r="BQ109" s="4">
        <v>0</v>
      </c>
      <c r="BR109" s="4">
        <v>0.43257000000000001</v>
      </c>
      <c r="BS109" s="4">
        <v>-5</v>
      </c>
      <c r="BT109" s="4">
        <v>6.9101999999999997E-2</v>
      </c>
      <c r="BU109" s="4">
        <v>10.570930000000001</v>
      </c>
      <c r="BV109" s="4">
        <v>1.3958600000000001</v>
      </c>
      <c r="BW109" s="4">
        <f t="shared" si="14"/>
        <v>2.7928397060000001</v>
      </c>
      <c r="BY109" s="4">
        <f t="shared" si="15"/>
        <v>23292.135778704869</v>
      </c>
      <c r="BZ109" s="4">
        <f t="shared" si="16"/>
        <v>155.06759376064002</v>
      </c>
      <c r="CA109" s="4">
        <f t="shared" si="17"/>
        <v>1.5815274082300002</v>
      </c>
      <c r="CB109" s="4">
        <f t="shared" si="18"/>
        <v>31.643013405256006</v>
      </c>
    </row>
    <row r="110" spans="1:80" x14ac:dyDescent="0.25">
      <c r="A110" s="2">
        <v>42068</v>
      </c>
      <c r="B110" s="3">
        <v>2.0949074074074073E-3</v>
      </c>
      <c r="C110" s="4">
        <v>13.629</v>
      </c>
      <c r="D110" s="4">
        <v>8.9099999999999999E-2</v>
      </c>
      <c r="E110" s="4">
        <v>891.47904700000004</v>
      </c>
      <c r="F110" s="4">
        <v>21.1</v>
      </c>
      <c r="G110" s="4">
        <v>40.799999999999997</v>
      </c>
      <c r="H110" s="4">
        <v>388.6</v>
      </c>
      <c r="J110" s="4">
        <v>0</v>
      </c>
      <c r="K110" s="4">
        <v>0.88360000000000005</v>
      </c>
      <c r="L110" s="4">
        <v>12.042999999999999</v>
      </c>
      <c r="M110" s="4">
        <v>7.8799999999999995E-2</v>
      </c>
      <c r="N110" s="4">
        <v>18.616199999999999</v>
      </c>
      <c r="O110" s="4">
        <v>36.050899999999999</v>
      </c>
      <c r="P110" s="4">
        <v>54.7</v>
      </c>
      <c r="Q110" s="4">
        <v>14.009499999999999</v>
      </c>
      <c r="R110" s="4">
        <v>27.129899999999999</v>
      </c>
      <c r="S110" s="4">
        <v>41.1</v>
      </c>
      <c r="T110" s="4">
        <v>388.56079999999997</v>
      </c>
      <c r="W110" s="4">
        <v>0</v>
      </c>
      <c r="X110" s="4">
        <v>0</v>
      </c>
      <c r="Y110" s="4">
        <v>12.6</v>
      </c>
      <c r="Z110" s="4">
        <v>863</v>
      </c>
      <c r="AA110" s="4">
        <v>884</v>
      </c>
      <c r="AB110" s="4">
        <v>838</v>
      </c>
      <c r="AC110" s="4">
        <v>47</v>
      </c>
      <c r="AD110" s="4">
        <v>5.04</v>
      </c>
      <c r="AE110" s="4">
        <v>0.12</v>
      </c>
      <c r="AF110" s="4">
        <v>989</v>
      </c>
      <c r="AG110" s="4">
        <v>-12</v>
      </c>
      <c r="AH110" s="4">
        <v>8</v>
      </c>
      <c r="AI110" s="4">
        <v>29</v>
      </c>
      <c r="AJ110" s="4">
        <v>192</v>
      </c>
      <c r="AK110" s="4">
        <v>141</v>
      </c>
      <c r="AL110" s="4">
        <v>2.7</v>
      </c>
      <c r="AM110" s="4">
        <v>195</v>
      </c>
      <c r="AN110" s="4" t="s">
        <v>155</v>
      </c>
      <c r="AO110" s="4">
        <v>2</v>
      </c>
      <c r="AP110" s="5">
        <v>0.91878472222222218</v>
      </c>
      <c r="AQ110" s="4">
        <v>47.164231000000001</v>
      </c>
      <c r="AR110" s="4">
        <v>-88.489277000000001</v>
      </c>
      <c r="AS110" s="4">
        <v>318.89999999999998</v>
      </c>
      <c r="AT110" s="4">
        <v>23.5</v>
      </c>
      <c r="AU110" s="4">
        <v>12</v>
      </c>
      <c r="AV110" s="4">
        <v>9</v>
      </c>
      <c r="AW110" s="4" t="s">
        <v>217</v>
      </c>
      <c r="AX110" s="4">
        <v>1.3</v>
      </c>
      <c r="AY110" s="4">
        <v>1.9</v>
      </c>
      <c r="AZ110" s="4">
        <v>2.6</v>
      </c>
      <c r="BA110" s="4">
        <v>14.023</v>
      </c>
      <c r="BB110" s="4">
        <v>15.4</v>
      </c>
      <c r="BC110" s="4">
        <v>1.1000000000000001</v>
      </c>
      <c r="BD110" s="4">
        <v>13.172000000000001</v>
      </c>
      <c r="BE110" s="4">
        <v>3004.0630000000001</v>
      </c>
      <c r="BF110" s="4">
        <v>12.506</v>
      </c>
      <c r="BG110" s="4">
        <v>0.48599999999999999</v>
      </c>
      <c r="BH110" s="4">
        <v>0.94199999999999995</v>
      </c>
      <c r="BI110" s="4">
        <v>1.4279999999999999</v>
      </c>
      <c r="BJ110" s="4">
        <v>0.36599999999999999</v>
      </c>
      <c r="BK110" s="4">
        <v>0.70899999999999996</v>
      </c>
      <c r="BL110" s="4">
        <v>1.075</v>
      </c>
      <c r="BM110" s="4">
        <v>3.2052</v>
      </c>
      <c r="BQ110" s="4">
        <v>0</v>
      </c>
      <c r="BR110" s="4">
        <v>0.46145000000000003</v>
      </c>
      <c r="BS110" s="4">
        <v>-5</v>
      </c>
      <c r="BT110" s="4">
        <v>6.9898000000000002E-2</v>
      </c>
      <c r="BU110" s="4">
        <v>11.276683999999999</v>
      </c>
      <c r="BV110" s="4">
        <v>1.41194</v>
      </c>
      <c r="BW110" s="4">
        <f t="shared" si="14"/>
        <v>2.9792999127999997</v>
      </c>
      <c r="BY110" s="4">
        <f t="shared" si="15"/>
        <v>24966.515576146805</v>
      </c>
      <c r="BZ110" s="4">
        <f t="shared" si="16"/>
        <v>103.936316846648</v>
      </c>
      <c r="CA110" s="4">
        <f t="shared" si="17"/>
        <v>3.0417952955279999</v>
      </c>
      <c r="CB110" s="4">
        <f t="shared" si="18"/>
        <v>26.638148309361597</v>
      </c>
    </row>
    <row r="111" spans="1:80" x14ac:dyDescent="0.25">
      <c r="A111" s="2">
        <v>42068</v>
      </c>
      <c r="B111" s="3">
        <v>2.1064814814814813E-3</v>
      </c>
      <c r="C111" s="4">
        <v>13.91</v>
      </c>
      <c r="D111" s="4">
        <v>8.3099999999999993E-2</v>
      </c>
      <c r="E111" s="4">
        <v>831.46095700000001</v>
      </c>
      <c r="F111" s="4">
        <v>52.9</v>
      </c>
      <c r="G111" s="4">
        <v>39.6</v>
      </c>
      <c r="H111" s="4">
        <v>323.2</v>
      </c>
      <c r="J111" s="4">
        <v>0.02</v>
      </c>
      <c r="K111" s="4">
        <v>0.88160000000000005</v>
      </c>
      <c r="L111" s="4">
        <v>12.2629</v>
      </c>
      <c r="M111" s="4">
        <v>7.3300000000000004E-2</v>
      </c>
      <c r="N111" s="4">
        <v>46.599299999999999</v>
      </c>
      <c r="O111" s="4">
        <v>34.917000000000002</v>
      </c>
      <c r="P111" s="4">
        <v>81.5</v>
      </c>
      <c r="Q111" s="4">
        <v>35.067999999999998</v>
      </c>
      <c r="R111" s="4">
        <v>26.276599999999998</v>
      </c>
      <c r="S111" s="4">
        <v>61.3</v>
      </c>
      <c r="T111" s="4">
        <v>323.24979999999999</v>
      </c>
      <c r="W111" s="4">
        <v>0</v>
      </c>
      <c r="X111" s="4">
        <v>1.61E-2</v>
      </c>
      <c r="Y111" s="4">
        <v>12.5</v>
      </c>
      <c r="Z111" s="4">
        <v>861</v>
      </c>
      <c r="AA111" s="4">
        <v>884</v>
      </c>
      <c r="AB111" s="4">
        <v>836</v>
      </c>
      <c r="AC111" s="4">
        <v>47</v>
      </c>
      <c r="AD111" s="4">
        <v>5.04</v>
      </c>
      <c r="AE111" s="4">
        <v>0.12</v>
      </c>
      <c r="AF111" s="4">
        <v>989</v>
      </c>
      <c r="AG111" s="4">
        <v>-12</v>
      </c>
      <c r="AH111" s="4">
        <v>8</v>
      </c>
      <c r="AI111" s="4">
        <v>29</v>
      </c>
      <c r="AJ111" s="4">
        <v>192</v>
      </c>
      <c r="AK111" s="4">
        <v>141</v>
      </c>
      <c r="AL111" s="4">
        <v>2.8</v>
      </c>
      <c r="AM111" s="4">
        <v>195</v>
      </c>
      <c r="AN111" s="4" t="s">
        <v>155</v>
      </c>
      <c r="AO111" s="4">
        <v>2</v>
      </c>
      <c r="AP111" s="5">
        <v>0.91880787037037026</v>
      </c>
      <c r="AQ111" s="4">
        <v>47.164164</v>
      </c>
      <c r="AR111" s="4">
        <v>-88.489485999999999</v>
      </c>
      <c r="AS111" s="4">
        <v>319</v>
      </c>
      <c r="AT111" s="4">
        <v>27.9</v>
      </c>
      <c r="AU111" s="4">
        <v>12</v>
      </c>
      <c r="AV111" s="4">
        <v>8</v>
      </c>
      <c r="AW111" s="4" t="s">
        <v>217</v>
      </c>
      <c r="AX111" s="4">
        <v>1.2435</v>
      </c>
      <c r="AY111" s="4">
        <v>1.9564999999999999</v>
      </c>
      <c r="AZ111" s="4">
        <v>2.6</v>
      </c>
      <c r="BA111" s="4">
        <v>14.023</v>
      </c>
      <c r="BB111" s="4">
        <v>15.13</v>
      </c>
      <c r="BC111" s="4">
        <v>1.08</v>
      </c>
      <c r="BD111" s="4">
        <v>13.432</v>
      </c>
      <c r="BE111" s="4">
        <v>3007.3330000000001</v>
      </c>
      <c r="BF111" s="4">
        <v>11.441000000000001</v>
      </c>
      <c r="BG111" s="4">
        <v>1.1970000000000001</v>
      </c>
      <c r="BH111" s="4">
        <v>0.89700000000000002</v>
      </c>
      <c r="BI111" s="4">
        <v>2.093</v>
      </c>
      <c r="BJ111" s="4">
        <v>0.90100000000000002</v>
      </c>
      <c r="BK111" s="4">
        <v>0.67500000000000004</v>
      </c>
      <c r="BL111" s="4">
        <v>1.575</v>
      </c>
      <c r="BM111" s="4">
        <v>2.6215000000000002</v>
      </c>
      <c r="BQ111" s="4">
        <v>2.879</v>
      </c>
      <c r="BR111" s="4">
        <v>0.43991799999999998</v>
      </c>
      <c r="BS111" s="4">
        <v>-5</v>
      </c>
      <c r="BT111" s="4">
        <v>6.9101999999999997E-2</v>
      </c>
      <c r="BU111" s="4">
        <v>10.750496999999999</v>
      </c>
      <c r="BV111" s="4">
        <v>1.3958600000000001</v>
      </c>
      <c r="BW111" s="4">
        <f t="shared" si="14"/>
        <v>2.8402813073999997</v>
      </c>
      <c r="BY111" s="4">
        <f t="shared" si="15"/>
        <v>23827.449078747235</v>
      </c>
      <c r="BZ111" s="4">
        <f t="shared" si="16"/>
        <v>90.648373462449001</v>
      </c>
      <c r="CA111" s="4">
        <f t="shared" si="17"/>
        <v>7.1387277763889996</v>
      </c>
      <c r="CB111" s="4">
        <f t="shared" si="18"/>
        <v>20.7704493516135</v>
      </c>
    </row>
    <row r="112" spans="1:80" x14ac:dyDescent="0.25">
      <c r="A112" s="2">
        <v>42068</v>
      </c>
      <c r="B112" s="3">
        <v>2.1180555555555553E-3</v>
      </c>
      <c r="C112" s="4">
        <v>14.653</v>
      </c>
      <c r="D112" s="4">
        <v>0.26669999999999999</v>
      </c>
      <c r="E112" s="4">
        <v>2666.9699569999998</v>
      </c>
      <c r="F112" s="4">
        <v>101.1</v>
      </c>
      <c r="G112" s="4">
        <v>14</v>
      </c>
      <c r="H112" s="4">
        <v>492.9</v>
      </c>
      <c r="J112" s="4">
        <v>0.27</v>
      </c>
      <c r="K112" s="4">
        <v>0.87419999999999998</v>
      </c>
      <c r="L112" s="4">
        <v>12.809100000000001</v>
      </c>
      <c r="M112" s="4">
        <v>0.2331</v>
      </c>
      <c r="N112" s="4">
        <v>88.410799999999995</v>
      </c>
      <c r="O112" s="4">
        <v>12.2652</v>
      </c>
      <c r="P112" s="4">
        <v>100.7</v>
      </c>
      <c r="Q112" s="4">
        <v>66.533000000000001</v>
      </c>
      <c r="R112" s="4">
        <v>9.2301000000000002</v>
      </c>
      <c r="S112" s="4">
        <v>75.8</v>
      </c>
      <c r="T112" s="4">
        <v>492.90789999999998</v>
      </c>
      <c r="W112" s="4">
        <v>0</v>
      </c>
      <c r="X112" s="4">
        <v>0.23400000000000001</v>
      </c>
      <c r="Y112" s="4">
        <v>12.6</v>
      </c>
      <c r="Z112" s="4">
        <v>860</v>
      </c>
      <c r="AA112" s="4">
        <v>883</v>
      </c>
      <c r="AB112" s="4">
        <v>835</v>
      </c>
      <c r="AC112" s="4">
        <v>47</v>
      </c>
      <c r="AD112" s="4">
        <v>5.04</v>
      </c>
      <c r="AE112" s="4">
        <v>0.12</v>
      </c>
      <c r="AF112" s="4">
        <v>989</v>
      </c>
      <c r="AG112" s="4">
        <v>-12</v>
      </c>
      <c r="AH112" s="4">
        <v>7.8979999999999997</v>
      </c>
      <c r="AI112" s="4">
        <v>29</v>
      </c>
      <c r="AJ112" s="4">
        <v>192</v>
      </c>
      <c r="AK112" s="4">
        <v>141</v>
      </c>
      <c r="AL112" s="4">
        <v>2.9</v>
      </c>
      <c r="AM112" s="4">
        <v>195</v>
      </c>
      <c r="AN112" s="4" t="s">
        <v>155</v>
      </c>
      <c r="AO112" s="4">
        <v>2</v>
      </c>
      <c r="AP112" s="5">
        <v>0.91881944444444441</v>
      </c>
      <c r="AQ112" s="4">
        <v>47.164135000000002</v>
      </c>
      <c r="AR112" s="4">
        <v>-88.489552000000003</v>
      </c>
      <c r="AS112" s="4">
        <v>319</v>
      </c>
      <c r="AT112" s="4">
        <v>29.9</v>
      </c>
      <c r="AU112" s="4">
        <v>12</v>
      </c>
      <c r="AV112" s="4">
        <v>8</v>
      </c>
      <c r="AW112" s="4" t="s">
        <v>218</v>
      </c>
      <c r="AX112" s="4">
        <v>1.1435</v>
      </c>
      <c r="AY112" s="4">
        <v>1.887</v>
      </c>
      <c r="AZ112" s="4">
        <v>2.3174999999999999</v>
      </c>
      <c r="BA112" s="4">
        <v>14.023</v>
      </c>
      <c r="BB112" s="4">
        <v>14.21</v>
      </c>
      <c r="BC112" s="4">
        <v>1.01</v>
      </c>
      <c r="BD112" s="4">
        <v>14.397</v>
      </c>
      <c r="BE112" s="4">
        <v>2967.2620000000002</v>
      </c>
      <c r="BF112" s="4">
        <v>34.372999999999998</v>
      </c>
      <c r="BG112" s="4">
        <v>2.145</v>
      </c>
      <c r="BH112" s="4">
        <v>0.29799999999999999</v>
      </c>
      <c r="BI112" s="4">
        <v>2.4420000000000002</v>
      </c>
      <c r="BJ112" s="4">
        <v>1.6140000000000001</v>
      </c>
      <c r="BK112" s="4">
        <v>0.224</v>
      </c>
      <c r="BL112" s="4">
        <v>1.8380000000000001</v>
      </c>
      <c r="BM112" s="4">
        <v>3.7759</v>
      </c>
      <c r="BQ112" s="4">
        <v>39.408000000000001</v>
      </c>
      <c r="BR112" s="4">
        <v>0.44136999999999998</v>
      </c>
      <c r="BS112" s="4">
        <v>-5</v>
      </c>
      <c r="BT112" s="4">
        <v>6.9898000000000002E-2</v>
      </c>
      <c r="BU112" s="4">
        <v>10.785978999999999</v>
      </c>
      <c r="BV112" s="4">
        <v>1.41194</v>
      </c>
      <c r="BW112" s="4">
        <f t="shared" si="14"/>
        <v>2.8496556517999996</v>
      </c>
      <c r="BY112" s="4">
        <f t="shared" si="15"/>
        <v>23587.556481570024</v>
      </c>
      <c r="BZ112" s="4">
        <f t="shared" si="16"/>
        <v>273.24013819507894</v>
      </c>
      <c r="CA112" s="4">
        <f t="shared" si="17"/>
        <v>12.830116168121998</v>
      </c>
      <c r="CB112" s="4">
        <f t="shared" si="18"/>
        <v>30.0156354641957</v>
      </c>
    </row>
    <row r="113" spans="1:80" x14ac:dyDescent="0.25">
      <c r="A113" s="2">
        <v>42068</v>
      </c>
      <c r="B113" s="3">
        <v>2.1296296296296298E-3</v>
      </c>
      <c r="C113" s="4">
        <v>14.826000000000001</v>
      </c>
      <c r="D113" s="4">
        <v>0.67749999999999999</v>
      </c>
      <c r="E113" s="4">
        <v>6774.8635629999999</v>
      </c>
      <c r="F113" s="4">
        <v>133.1</v>
      </c>
      <c r="G113" s="4">
        <v>11.7</v>
      </c>
      <c r="H113" s="4">
        <v>1020.6</v>
      </c>
      <c r="J113" s="4">
        <v>0.62</v>
      </c>
      <c r="K113" s="4">
        <v>0.86880000000000002</v>
      </c>
      <c r="L113" s="4">
        <v>12.879899999999999</v>
      </c>
      <c r="M113" s="4">
        <v>0.58860000000000001</v>
      </c>
      <c r="N113" s="4">
        <v>115.62269999999999</v>
      </c>
      <c r="O113" s="4">
        <v>10.164400000000001</v>
      </c>
      <c r="P113" s="4">
        <v>125.8</v>
      </c>
      <c r="Q113" s="4">
        <v>87.011200000000002</v>
      </c>
      <c r="R113" s="4">
        <v>7.6492000000000004</v>
      </c>
      <c r="S113" s="4">
        <v>94.7</v>
      </c>
      <c r="T113" s="4">
        <v>1020.6016</v>
      </c>
      <c r="W113" s="4">
        <v>0</v>
      </c>
      <c r="X113" s="4">
        <v>0.53649999999999998</v>
      </c>
      <c r="Y113" s="4">
        <v>12.5</v>
      </c>
      <c r="Z113" s="4">
        <v>858</v>
      </c>
      <c r="AA113" s="4">
        <v>881</v>
      </c>
      <c r="AB113" s="4">
        <v>834</v>
      </c>
      <c r="AC113" s="4">
        <v>47</v>
      </c>
      <c r="AD113" s="4">
        <v>5.04</v>
      </c>
      <c r="AE113" s="4">
        <v>0.12</v>
      </c>
      <c r="AF113" s="4">
        <v>989</v>
      </c>
      <c r="AG113" s="4">
        <v>-12</v>
      </c>
      <c r="AH113" s="4">
        <v>7</v>
      </c>
      <c r="AI113" s="4">
        <v>29</v>
      </c>
      <c r="AJ113" s="4">
        <v>192</v>
      </c>
      <c r="AK113" s="4">
        <v>141</v>
      </c>
      <c r="AL113" s="4">
        <v>2.8</v>
      </c>
      <c r="AM113" s="4">
        <v>195</v>
      </c>
      <c r="AN113" s="4" t="s">
        <v>155</v>
      </c>
      <c r="AO113" s="4">
        <v>2</v>
      </c>
      <c r="AP113" s="5">
        <v>0.91881944444444441</v>
      </c>
      <c r="AQ113" s="4">
        <v>47.164099</v>
      </c>
      <c r="AR113" s="4">
        <v>-88.489637000000002</v>
      </c>
      <c r="AS113" s="4">
        <v>319.10000000000002</v>
      </c>
      <c r="AT113" s="4">
        <v>30.1</v>
      </c>
      <c r="AU113" s="4">
        <v>12</v>
      </c>
      <c r="AV113" s="4">
        <v>8</v>
      </c>
      <c r="AW113" s="4" t="s">
        <v>218</v>
      </c>
      <c r="AX113" s="4">
        <v>1.1000000000000001</v>
      </c>
      <c r="AY113" s="4">
        <v>1.8</v>
      </c>
      <c r="AZ113" s="4">
        <v>2.1</v>
      </c>
      <c r="BA113" s="4">
        <v>14.023</v>
      </c>
      <c r="BB113" s="4">
        <v>13.61</v>
      </c>
      <c r="BC113" s="4">
        <v>0.97</v>
      </c>
      <c r="BD113" s="4">
        <v>15.106999999999999</v>
      </c>
      <c r="BE113" s="4">
        <v>2878.0210000000002</v>
      </c>
      <c r="BF113" s="4">
        <v>83.706000000000003</v>
      </c>
      <c r="BG113" s="4">
        <v>2.706</v>
      </c>
      <c r="BH113" s="4">
        <v>0.23799999999999999</v>
      </c>
      <c r="BI113" s="4">
        <v>2.9430000000000001</v>
      </c>
      <c r="BJ113" s="4">
        <v>2.036</v>
      </c>
      <c r="BK113" s="4">
        <v>0.17899999999999999</v>
      </c>
      <c r="BL113" s="4">
        <v>2.2149999999999999</v>
      </c>
      <c r="BM113" s="4">
        <v>7.5415000000000001</v>
      </c>
      <c r="BQ113" s="4">
        <v>87.174000000000007</v>
      </c>
      <c r="BR113" s="4">
        <v>0.38606000000000001</v>
      </c>
      <c r="BS113" s="4">
        <v>-5</v>
      </c>
      <c r="BT113" s="4">
        <v>6.9000000000000006E-2</v>
      </c>
      <c r="BU113" s="4">
        <v>9.4343419999999991</v>
      </c>
      <c r="BV113" s="4">
        <v>1.3937999999999999</v>
      </c>
      <c r="BW113" s="4">
        <f t="shared" si="14"/>
        <v>2.4925531563999996</v>
      </c>
      <c r="BY113" s="4">
        <f t="shared" si="15"/>
        <v>20011.196750723135</v>
      </c>
      <c r="BZ113" s="4">
        <f t="shared" si="16"/>
        <v>582.01703018012392</v>
      </c>
      <c r="CA113" s="4">
        <f t="shared" si="17"/>
        <v>14.156532069943998</v>
      </c>
      <c r="CB113" s="4">
        <f t="shared" si="18"/>
        <v>52.436879472240996</v>
      </c>
    </row>
    <row r="114" spans="1:80" x14ac:dyDescent="0.25">
      <c r="A114" s="2">
        <v>42068</v>
      </c>
      <c r="B114" s="3">
        <v>2.1412037037037038E-3</v>
      </c>
      <c r="C114" s="4">
        <v>14.473000000000001</v>
      </c>
      <c r="D114" s="4">
        <v>1.0714999999999999</v>
      </c>
      <c r="E114" s="4">
        <v>10715.025379999999</v>
      </c>
      <c r="F114" s="4">
        <v>134.19999999999999</v>
      </c>
      <c r="G114" s="4">
        <v>12.8</v>
      </c>
      <c r="H114" s="4">
        <v>1498.5</v>
      </c>
      <c r="J114" s="4">
        <v>0.86</v>
      </c>
      <c r="K114" s="4">
        <v>0.86750000000000005</v>
      </c>
      <c r="L114" s="4">
        <v>12.555099999999999</v>
      </c>
      <c r="M114" s="4">
        <v>0.92949999999999999</v>
      </c>
      <c r="N114" s="4">
        <v>116.4194</v>
      </c>
      <c r="O114" s="4">
        <v>11.104100000000001</v>
      </c>
      <c r="P114" s="4">
        <v>127.5</v>
      </c>
      <c r="Q114" s="4">
        <v>87.610699999999994</v>
      </c>
      <c r="R114" s="4">
        <v>8.3562999999999992</v>
      </c>
      <c r="S114" s="4">
        <v>96</v>
      </c>
      <c r="T114" s="4">
        <v>1498.5237999999999</v>
      </c>
      <c r="W114" s="4">
        <v>0</v>
      </c>
      <c r="X114" s="4">
        <v>0.74839999999999995</v>
      </c>
      <c r="Y114" s="4">
        <v>12.5</v>
      </c>
      <c r="Z114" s="4">
        <v>857</v>
      </c>
      <c r="AA114" s="4">
        <v>879</v>
      </c>
      <c r="AB114" s="4">
        <v>833</v>
      </c>
      <c r="AC114" s="4">
        <v>47</v>
      </c>
      <c r="AD114" s="4">
        <v>5.04</v>
      </c>
      <c r="AE114" s="4">
        <v>0.12</v>
      </c>
      <c r="AF114" s="4">
        <v>989</v>
      </c>
      <c r="AG114" s="4">
        <v>-12</v>
      </c>
      <c r="AH114" s="4">
        <v>7</v>
      </c>
      <c r="AI114" s="4">
        <v>29</v>
      </c>
      <c r="AJ114" s="4">
        <v>191.9</v>
      </c>
      <c r="AK114" s="4">
        <v>141</v>
      </c>
      <c r="AL114" s="4">
        <v>2.6</v>
      </c>
      <c r="AM114" s="4">
        <v>195</v>
      </c>
      <c r="AN114" s="4" t="s">
        <v>155</v>
      </c>
      <c r="AO114" s="4">
        <v>2</v>
      </c>
      <c r="AP114" s="5">
        <v>0.91883101851851856</v>
      </c>
      <c r="AQ114" s="4">
        <v>47.164026999999997</v>
      </c>
      <c r="AR114" s="4">
        <v>-88.489780999999994</v>
      </c>
      <c r="AS114" s="4">
        <v>319.2</v>
      </c>
      <c r="AT114" s="4">
        <v>30.5</v>
      </c>
      <c r="AU114" s="4">
        <v>12</v>
      </c>
      <c r="AV114" s="4">
        <v>8</v>
      </c>
      <c r="AW114" s="4" t="s">
        <v>218</v>
      </c>
      <c r="AX114" s="4">
        <v>1.1000000000000001</v>
      </c>
      <c r="AY114" s="4">
        <v>1.8</v>
      </c>
      <c r="AZ114" s="4">
        <v>2.1</v>
      </c>
      <c r="BA114" s="4">
        <v>14.023</v>
      </c>
      <c r="BB114" s="4">
        <v>13.48</v>
      </c>
      <c r="BC114" s="4">
        <v>0.96</v>
      </c>
      <c r="BD114" s="4">
        <v>15.273</v>
      </c>
      <c r="BE114" s="4">
        <v>2792.232</v>
      </c>
      <c r="BF114" s="4">
        <v>131.57599999999999</v>
      </c>
      <c r="BG114" s="4">
        <v>2.7109999999999999</v>
      </c>
      <c r="BH114" s="4">
        <v>0.25900000000000001</v>
      </c>
      <c r="BI114" s="4">
        <v>2.97</v>
      </c>
      <c r="BJ114" s="4">
        <v>2.04</v>
      </c>
      <c r="BK114" s="4">
        <v>0.19500000000000001</v>
      </c>
      <c r="BL114" s="4">
        <v>2.2349999999999999</v>
      </c>
      <c r="BM114" s="4">
        <v>11.020899999999999</v>
      </c>
      <c r="BQ114" s="4">
        <v>121.01600000000001</v>
      </c>
      <c r="BR114" s="4">
        <v>0.40912399999999999</v>
      </c>
      <c r="BS114" s="4">
        <v>-5</v>
      </c>
      <c r="BT114" s="4">
        <v>6.9204000000000002E-2</v>
      </c>
      <c r="BU114" s="4">
        <v>9.9979680000000002</v>
      </c>
      <c r="BV114" s="4">
        <v>1.397921</v>
      </c>
      <c r="BW114" s="4">
        <f t="shared" si="14"/>
        <v>2.6414631456</v>
      </c>
      <c r="BY114" s="4">
        <f t="shared" si="15"/>
        <v>20574.568238032512</v>
      </c>
      <c r="BZ114" s="4">
        <f t="shared" si="16"/>
        <v>969.51807388761597</v>
      </c>
      <c r="CA114" s="4">
        <f t="shared" si="17"/>
        <v>15.031744928639998</v>
      </c>
      <c r="CB114" s="4">
        <f t="shared" si="18"/>
        <v>81.207528276494401</v>
      </c>
    </row>
    <row r="115" spans="1:80" x14ac:dyDescent="0.25">
      <c r="A115" s="2">
        <v>42068</v>
      </c>
      <c r="B115" s="3">
        <v>2.1527777777777778E-3</v>
      </c>
      <c r="C115" s="4">
        <v>14.42</v>
      </c>
      <c r="D115" s="4">
        <v>0.99209999999999998</v>
      </c>
      <c r="E115" s="4">
        <v>9920.9005949999992</v>
      </c>
      <c r="F115" s="4">
        <v>120.8</v>
      </c>
      <c r="G115" s="4">
        <v>30.5</v>
      </c>
      <c r="H115" s="4">
        <v>1383.1</v>
      </c>
      <c r="J115" s="4">
        <v>1.02</v>
      </c>
      <c r="K115" s="4">
        <v>0.86880000000000002</v>
      </c>
      <c r="L115" s="4">
        <v>12.527699999999999</v>
      </c>
      <c r="M115" s="4">
        <v>0.8619</v>
      </c>
      <c r="N115" s="4">
        <v>104.9555</v>
      </c>
      <c r="O115" s="4">
        <v>26.486699999999999</v>
      </c>
      <c r="P115" s="4">
        <v>131.4</v>
      </c>
      <c r="Q115" s="4">
        <v>78.983699999999999</v>
      </c>
      <c r="R115" s="4">
        <v>19.932400000000001</v>
      </c>
      <c r="S115" s="4">
        <v>98.9</v>
      </c>
      <c r="T115" s="4">
        <v>1383.1249</v>
      </c>
      <c r="W115" s="4">
        <v>0</v>
      </c>
      <c r="X115" s="4">
        <v>0.88470000000000004</v>
      </c>
      <c r="Y115" s="4">
        <v>12.6</v>
      </c>
      <c r="Z115" s="4">
        <v>856</v>
      </c>
      <c r="AA115" s="4">
        <v>878</v>
      </c>
      <c r="AB115" s="4">
        <v>833</v>
      </c>
      <c r="AC115" s="4">
        <v>47</v>
      </c>
      <c r="AD115" s="4">
        <v>5.04</v>
      </c>
      <c r="AE115" s="4">
        <v>0.12</v>
      </c>
      <c r="AF115" s="4">
        <v>989</v>
      </c>
      <c r="AG115" s="4">
        <v>-12</v>
      </c>
      <c r="AH115" s="4">
        <v>7.1020000000000003</v>
      </c>
      <c r="AI115" s="4">
        <v>29</v>
      </c>
      <c r="AJ115" s="4">
        <v>191</v>
      </c>
      <c r="AK115" s="4">
        <v>141</v>
      </c>
      <c r="AL115" s="4">
        <v>2.9</v>
      </c>
      <c r="AM115" s="4">
        <v>195</v>
      </c>
      <c r="AN115" s="4" t="s">
        <v>155</v>
      </c>
      <c r="AO115" s="4">
        <v>2</v>
      </c>
      <c r="AP115" s="5">
        <v>0.9188425925925926</v>
      </c>
      <c r="AQ115" s="4">
        <v>47.163947</v>
      </c>
      <c r="AR115" s="4">
        <v>-88.489923000000005</v>
      </c>
      <c r="AS115" s="4">
        <v>319.2</v>
      </c>
      <c r="AT115" s="4">
        <v>30.8</v>
      </c>
      <c r="AU115" s="4">
        <v>12</v>
      </c>
      <c r="AV115" s="4">
        <v>8</v>
      </c>
      <c r="AW115" s="4" t="s">
        <v>218</v>
      </c>
      <c r="AX115" s="4">
        <v>1.1000000000000001</v>
      </c>
      <c r="AY115" s="4">
        <v>1.8</v>
      </c>
      <c r="AZ115" s="4">
        <v>2.1</v>
      </c>
      <c r="BA115" s="4">
        <v>14.023</v>
      </c>
      <c r="BB115" s="4">
        <v>13.61</v>
      </c>
      <c r="BC115" s="4">
        <v>0.97</v>
      </c>
      <c r="BD115" s="4">
        <v>15.105</v>
      </c>
      <c r="BE115" s="4">
        <v>2808.1559999999999</v>
      </c>
      <c r="BF115" s="4">
        <v>122.96599999999999</v>
      </c>
      <c r="BG115" s="4">
        <v>2.464</v>
      </c>
      <c r="BH115" s="4">
        <v>0.622</v>
      </c>
      <c r="BI115" s="4">
        <v>3.085</v>
      </c>
      <c r="BJ115" s="4">
        <v>1.8540000000000001</v>
      </c>
      <c r="BK115" s="4">
        <v>0.46800000000000003</v>
      </c>
      <c r="BL115" s="4">
        <v>2.3220000000000001</v>
      </c>
      <c r="BM115" s="4">
        <v>10.2525</v>
      </c>
      <c r="BQ115" s="4">
        <v>144.18600000000001</v>
      </c>
      <c r="BR115" s="4">
        <v>0.37989600000000001</v>
      </c>
      <c r="BS115" s="4">
        <v>-5</v>
      </c>
      <c r="BT115" s="4">
        <v>7.0898000000000003E-2</v>
      </c>
      <c r="BU115" s="4">
        <v>9.283709</v>
      </c>
      <c r="BV115" s="4">
        <v>1.43214</v>
      </c>
      <c r="BW115" s="4">
        <f t="shared" si="14"/>
        <v>2.4527559177999998</v>
      </c>
      <c r="BY115" s="4">
        <f t="shared" si="15"/>
        <v>19213.666007255146</v>
      </c>
      <c r="BZ115" s="4">
        <f t="shared" si="16"/>
        <v>841.34487337887799</v>
      </c>
      <c r="CA115" s="4">
        <f t="shared" si="17"/>
        <v>12.685241410182</v>
      </c>
      <c r="CB115" s="4">
        <f t="shared" si="18"/>
        <v>70.148563947082494</v>
      </c>
    </row>
    <row r="116" spans="1:80" x14ac:dyDescent="0.25">
      <c r="A116" s="2">
        <v>42068</v>
      </c>
      <c r="B116" s="3">
        <v>2.1643518518518518E-3</v>
      </c>
      <c r="C116" s="4">
        <v>14.449</v>
      </c>
      <c r="D116" s="4">
        <v>0.72870000000000001</v>
      </c>
      <c r="E116" s="4">
        <v>7287.0858109999999</v>
      </c>
      <c r="F116" s="4">
        <v>86.9</v>
      </c>
      <c r="G116" s="4">
        <v>42.7</v>
      </c>
      <c r="H116" s="4">
        <v>1018.8</v>
      </c>
      <c r="J116" s="4">
        <v>1.03</v>
      </c>
      <c r="K116" s="4">
        <v>0.87109999999999999</v>
      </c>
      <c r="L116" s="4">
        <v>12.587199999999999</v>
      </c>
      <c r="M116" s="4">
        <v>0.63480000000000003</v>
      </c>
      <c r="N116" s="4">
        <v>75.736500000000007</v>
      </c>
      <c r="O116" s="4">
        <v>37.161499999999997</v>
      </c>
      <c r="P116" s="4">
        <v>112.9</v>
      </c>
      <c r="Q116" s="4">
        <v>56.995100000000001</v>
      </c>
      <c r="R116" s="4">
        <v>27.965699999999998</v>
      </c>
      <c r="S116" s="4">
        <v>85</v>
      </c>
      <c r="T116" s="4">
        <v>1018.7524</v>
      </c>
      <c r="W116" s="4">
        <v>0</v>
      </c>
      <c r="X116" s="4">
        <v>0.8972</v>
      </c>
      <c r="Y116" s="4">
        <v>12.6</v>
      </c>
      <c r="Z116" s="4">
        <v>858</v>
      </c>
      <c r="AA116" s="4">
        <v>882</v>
      </c>
      <c r="AB116" s="4">
        <v>834</v>
      </c>
      <c r="AC116" s="4">
        <v>47</v>
      </c>
      <c r="AD116" s="4">
        <v>5.04</v>
      </c>
      <c r="AE116" s="4">
        <v>0.12</v>
      </c>
      <c r="AF116" s="4">
        <v>989</v>
      </c>
      <c r="AG116" s="4">
        <v>-12</v>
      </c>
      <c r="AH116" s="4">
        <v>8</v>
      </c>
      <c r="AI116" s="4">
        <v>29</v>
      </c>
      <c r="AJ116" s="4">
        <v>191</v>
      </c>
      <c r="AK116" s="4">
        <v>141</v>
      </c>
      <c r="AL116" s="4">
        <v>2.7</v>
      </c>
      <c r="AM116" s="4">
        <v>195</v>
      </c>
      <c r="AN116" s="4" t="s">
        <v>155</v>
      </c>
      <c r="AO116" s="4">
        <v>2</v>
      </c>
      <c r="AP116" s="5">
        <v>0.91885416666666664</v>
      </c>
      <c r="AQ116" s="4">
        <v>47.163836000000003</v>
      </c>
      <c r="AR116" s="4">
        <v>-88.490162999999995</v>
      </c>
      <c r="AS116" s="4">
        <v>318.7</v>
      </c>
      <c r="AT116" s="4">
        <v>30.7</v>
      </c>
      <c r="AU116" s="4">
        <v>12</v>
      </c>
      <c r="AV116" s="4">
        <v>8</v>
      </c>
      <c r="AW116" s="4" t="s">
        <v>218</v>
      </c>
      <c r="AX116" s="4">
        <v>1.1565000000000001</v>
      </c>
      <c r="AY116" s="4">
        <v>2.0825</v>
      </c>
      <c r="AZ116" s="4">
        <v>2.3824999999999998</v>
      </c>
      <c r="BA116" s="4">
        <v>14.023</v>
      </c>
      <c r="BB116" s="4">
        <v>13.87</v>
      </c>
      <c r="BC116" s="4">
        <v>0.99</v>
      </c>
      <c r="BD116" s="4">
        <v>14.791</v>
      </c>
      <c r="BE116" s="4">
        <v>2864.837</v>
      </c>
      <c r="BF116" s="4">
        <v>91.959000000000003</v>
      </c>
      <c r="BG116" s="4">
        <v>1.8049999999999999</v>
      </c>
      <c r="BH116" s="4">
        <v>0.88600000000000001</v>
      </c>
      <c r="BI116" s="4">
        <v>2.6909999999999998</v>
      </c>
      <c r="BJ116" s="4">
        <v>1.3580000000000001</v>
      </c>
      <c r="BK116" s="4">
        <v>0.66700000000000004</v>
      </c>
      <c r="BL116" s="4">
        <v>2.0249999999999999</v>
      </c>
      <c r="BM116" s="4">
        <v>7.6676000000000002</v>
      </c>
      <c r="BQ116" s="4">
        <v>148.471</v>
      </c>
      <c r="BR116" s="4">
        <v>0.42075600000000002</v>
      </c>
      <c r="BS116" s="4">
        <v>-5</v>
      </c>
      <c r="BT116" s="4">
        <v>7.0305999999999993E-2</v>
      </c>
      <c r="BU116" s="4">
        <v>10.282225</v>
      </c>
      <c r="BV116" s="4">
        <v>1.4201809999999999</v>
      </c>
      <c r="BW116" s="4">
        <f t="shared" si="14"/>
        <v>2.716563845</v>
      </c>
      <c r="BY116" s="4">
        <f t="shared" si="15"/>
        <v>21709.734284653525</v>
      </c>
      <c r="BZ116" s="4">
        <f t="shared" si="16"/>
        <v>696.86528590717501</v>
      </c>
      <c r="CA116" s="4">
        <f t="shared" si="17"/>
        <v>10.290923762350001</v>
      </c>
      <c r="CB116" s="4">
        <f t="shared" si="18"/>
        <v>58.105071458170002</v>
      </c>
    </row>
    <row r="117" spans="1:80" x14ac:dyDescent="0.25">
      <c r="A117" s="2">
        <v>42068</v>
      </c>
      <c r="B117" s="3">
        <v>2.1759259259259258E-3</v>
      </c>
      <c r="C117" s="4">
        <v>14.474</v>
      </c>
      <c r="D117" s="4">
        <v>0.53790000000000004</v>
      </c>
      <c r="E117" s="4">
        <v>5378.6956520000003</v>
      </c>
      <c r="F117" s="4">
        <v>66.5</v>
      </c>
      <c r="G117" s="4">
        <v>18.2</v>
      </c>
      <c r="H117" s="4">
        <v>945.9</v>
      </c>
      <c r="J117" s="4">
        <v>0.78</v>
      </c>
      <c r="K117" s="4">
        <v>0.87270000000000003</v>
      </c>
      <c r="L117" s="4">
        <v>12.632</v>
      </c>
      <c r="M117" s="4">
        <v>0.46939999999999998</v>
      </c>
      <c r="N117" s="4">
        <v>58.001199999999997</v>
      </c>
      <c r="O117" s="4">
        <v>15.857900000000001</v>
      </c>
      <c r="P117" s="4">
        <v>73.900000000000006</v>
      </c>
      <c r="Q117" s="4">
        <v>43.648499999999999</v>
      </c>
      <c r="R117" s="4">
        <v>11.9337</v>
      </c>
      <c r="S117" s="4">
        <v>55.6</v>
      </c>
      <c r="T117" s="4">
        <v>945.9479</v>
      </c>
      <c r="W117" s="4">
        <v>0</v>
      </c>
      <c r="X117" s="4">
        <v>0.68389999999999995</v>
      </c>
      <c r="Y117" s="4">
        <v>12.6</v>
      </c>
      <c r="Z117" s="4">
        <v>858</v>
      </c>
      <c r="AA117" s="4">
        <v>883</v>
      </c>
      <c r="AB117" s="4">
        <v>835</v>
      </c>
      <c r="AC117" s="4">
        <v>47</v>
      </c>
      <c r="AD117" s="4">
        <v>5.04</v>
      </c>
      <c r="AE117" s="4">
        <v>0.12</v>
      </c>
      <c r="AF117" s="4">
        <v>989</v>
      </c>
      <c r="AG117" s="4">
        <v>-12</v>
      </c>
      <c r="AH117" s="4">
        <v>7.8979999999999997</v>
      </c>
      <c r="AI117" s="4">
        <v>29</v>
      </c>
      <c r="AJ117" s="4">
        <v>191</v>
      </c>
      <c r="AK117" s="4">
        <v>141</v>
      </c>
      <c r="AL117" s="4">
        <v>2.9</v>
      </c>
      <c r="AM117" s="4">
        <v>195</v>
      </c>
      <c r="AN117" s="4" t="s">
        <v>155</v>
      </c>
      <c r="AO117" s="4">
        <v>2</v>
      </c>
      <c r="AP117" s="5">
        <v>0.91887731481481483</v>
      </c>
      <c r="AQ117" s="4">
        <v>47.163758999999999</v>
      </c>
      <c r="AR117" s="4">
        <v>-88.490399999999994</v>
      </c>
      <c r="AS117" s="4">
        <v>318.5</v>
      </c>
      <c r="AT117" s="4">
        <v>30.5</v>
      </c>
      <c r="AU117" s="4">
        <v>12</v>
      </c>
      <c r="AV117" s="4">
        <v>8</v>
      </c>
      <c r="AW117" s="4" t="s">
        <v>218</v>
      </c>
      <c r="AX117" s="4">
        <v>1.4257740000000001</v>
      </c>
      <c r="AY117" s="4">
        <v>1.5662339999999999</v>
      </c>
      <c r="AZ117" s="4">
        <v>2.7693310000000002</v>
      </c>
      <c r="BA117" s="4">
        <v>14.023</v>
      </c>
      <c r="BB117" s="4">
        <v>14.04</v>
      </c>
      <c r="BC117" s="4">
        <v>1</v>
      </c>
      <c r="BD117" s="4">
        <v>14.582000000000001</v>
      </c>
      <c r="BE117" s="4">
        <v>2902.9850000000001</v>
      </c>
      <c r="BF117" s="4">
        <v>68.661000000000001</v>
      </c>
      <c r="BG117" s="4">
        <v>1.3959999999999999</v>
      </c>
      <c r="BH117" s="4">
        <v>0.38200000000000001</v>
      </c>
      <c r="BI117" s="4">
        <v>1.778</v>
      </c>
      <c r="BJ117" s="4">
        <v>1.05</v>
      </c>
      <c r="BK117" s="4">
        <v>0.28699999999999998</v>
      </c>
      <c r="BL117" s="4">
        <v>1.3380000000000001</v>
      </c>
      <c r="BM117" s="4">
        <v>7.1889000000000003</v>
      </c>
      <c r="BQ117" s="4">
        <v>114.27</v>
      </c>
      <c r="BR117" s="4">
        <v>0.40324399999999999</v>
      </c>
      <c r="BS117" s="4">
        <v>-5</v>
      </c>
      <c r="BT117" s="4">
        <v>7.2796E-2</v>
      </c>
      <c r="BU117" s="4">
        <v>9.8542749999999995</v>
      </c>
      <c r="BV117" s="4">
        <v>1.4704790000000001</v>
      </c>
      <c r="BW117" s="4">
        <f t="shared" si="14"/>
        <v>2.6034994549999997</v>
      </c>
      <c r="BY117" s="4">
        <f t="shared" si="15"/>
        <v>21083.220820514875</v>
      </c>
      <c r="BZ117" s="4">
        <f t="shared" si="16"/>
        <v>498.65742494617501</v>
      </c>
      <c r="CA117" s="4">
        <f t="shared" si="17"/>
        <v>7.6257307087499999</v>
      </c>
      <c r="CB117" s="4">
        <f t="shared" si="18"/>
        <v>52.210109992507498</v>
      </c>
    </row>
    <row r="118" spans="1:80" x14ac:dyDescent="0.25">
      <c r="A118" s="2">
        <v>42068</v>
      </c>
      <c r="B118" s="3">
        <v>2.1874999999999998E-3</v>
      </c>
      <c r="C118" s="4">
        <v>14.417999999999999</v>
      </c>
      <c r="D118" s="4">
        <v>0.32479999999999998</v>
      </c>
      <c r="E118" s="4">
        <v>3248.369471</v>
      </c>
      <c r="F118" s="4">
        <v>47.3</v>
      </c>
      <c r="G118" s="4">
        <v>14.5</v>
      </c>
      <c r="H118" s="4">
        <v>718.6</v>
      </c>
      <c r="J118" s="4">
        <v>0.54</v>
      </c>
      <c r="K118" s="4">
        <v>0.87519999999999998</v>
      </c>
      <c r="L118" s="4">
        <v>12.619199999999999</v>
      </c>
      <c r="M118" s="4">
        <v>0.2843</v>
      </c>
      <c r="N118" s="4">
        <v>41.424900000000001</v>
      </c>
      <c r="O118" s="4">
        <v>12.690799999999999</v>
      </c>
      <c r="P118" s="4">
        <v>54.1</v>
      </c>
      <c r="Q118" s="4">
        <v>31.174099999999999</v>
      </c>
      <c r="R118" s="4">
        <v>9.5503999999999998</v>
      </c>
      <c r="S118" s="4">
        <v>40.700000000000003</v>
      </c>
      <c r="T118" s="4">
        <v>718.61569999999995</v>
      </c>
      <c r="W118" s="4">
        <v>0</v>
      </c>
      <c r="X118" s="4">
        <v>0.46970000000000001</v>
      </c>
      <c r="Y118" s="4">
        <v>12.6</v>
      </c>
      <c r="Z118" s="4">
        <v>858</v>
      </c>
      <c r="AA118" s="4">
        <v>882</v>
      </c>
      <c r="AB118" s="4">
        <v>835</v>
      </c>
      <c r="AC118" s="4">
        <v>47</v>
      </c>
      <c r="AD118" s="4">
        <v>5.04</v>
      </c>
      <c r="AE118" s="4">
        <v>0.12</v>
      </c>
      <c r="AF118" s="4">
        <v>989</v>
      </c>
      <c r="AG118" s="4">
        <v>-12</v>
      </c>
      <c r="AH118" s="4">
        <v>7</v>
      </c>
      <c r="AI118" s="4">
        <v>29</v>
      </c>
      <c r="AJ118" s="4">
        <v>191</v>
      </c>
      <c r="AK118" s="4">
        <v>140.9</v>
      </c>
      <c r="AL118" s="4">
        <v>2.9</v>
      </c>
      <c r="AM118" s="4">
        <v>195</v>
      </c>
      <c r="AN118" s="4" t="s">
        <v>155</v>
      </c>
      <c r="AO118" s="4">
        <v>2</v>
      </c>
      <c r="AP118" s="5">
        <v>0.91888888888888898</v>
      </c>
      <c r="AQ118" s="4">
        <v>47.163727000000002</v>
      </c>
      <c r="AR118" s="4">
        <v>-88.490576000000004</v>
      </c>
      <c r="AS118" s="4">
        <v>318.5</v>
      </c>
      <c r="AT118" s="4">
        <v>30.3</v>
      </c>
      <c r="AU118" s="4">
        <v>12</v>
      </c>
      <c r="AV118" s="4">
        <v>10</v>
      </c>
      <c r="AW118" s="4" t="s">
        <v>218</v>
      </c>
      <c r="AX118" s="4">
        <v>1.261938</v>
      </c>
      <c r="AY118" s="4">
        <v>1.112687</v>
      </c>
      <c r="AZ118" s="4">
        <v>2.4492509999999998</v>
      </c>
      <c r="BA118" s="4">
        <v>14.023</v>
      </c>
      <c r="BB118" s="4">
        <v>14.33</v>
      </c>
      <c r="BC118" s="4">
        <v>1.02</v>
      </c>
      <c r="BD118" s="4">
        <v>14.256</v>
      </c>
      <c r="BE118" s="4">
        <v>2949.5189999999998</v>
      </c>
      <c r="BF118" s="4">
        <v>42.293999999999997</v>
      </c>
      <c r="BG118" s="4">
        <v>1.014</v>
      </c>
      <c r="BH118" s="4">
        <v>0.311</v>
      </c>
      <c r="BI118" s="4">
        <v>1.325</v>
      </c>
      <c r="BJ118" s="4">
        <v>0.76300000000000001</v>
      </c>
      <c r="BK118" s="4">
        <v>0.23400000000000001</v>
      </c>
      <c r="BL118" s="4">
        <v>0.997</v>
      </c>
      <c r="BM118" s="4">
        <v>5.5544000000000002</v>
      </c>
      <c r="BQ118" s="4">
        <v>79.828000000000003</v>
      </c>
      <c r="BR118" s="4">
        <v>0.42340800000000001</v>
      </c>
      <c r="BS118" s="4">
        <v>-5</v>
      </c>
      <c r="BT118" s="4">
        <v>7.0592000000000002E-2</v>
      </c>
      <c r="BU118" s="4">
        <v>10.347023999999999</v>
      </c>
      <c r="BV118" s="4">
        <v>1.425967</v>
      </c>
      <c r="BW118" s="4">
        <f t="shared" si="14"/>
        <v>2.7336837407999997</v>
      </c>
      <c r="BY118" s="4">
        <f t="shared" si="15"/>
        <v>22492.31424063307</v>
      </c>
      <c r="BZ118" s="4">
        <f t="shared" si="16"/>
        <v>322.52375336227198</v>
      </c>
      <c r="CA118" s="4">
        <f t="shared" si="17"/>
        <v>5.818452352944</v>
      </c>
      <c r="CB118" s="4">
        <f t="shared" si="18"/>
        <v>42.356502947827195</v>
      </c>
    </row>
    <row r="119" spans="1:80" x14ac:dyDescent="0.25">
      <c r="A119" s="2">
        <v>42068</v>
      </c>
      <c r="B119" s="3">
        <v>2.1990740740740742E-3</v>
      </c>
      <c r="C119" s="4">
        <v>14.16</v>
      </c>
      <c r="D119" s="4">
        <v>0.16039999999999999</v>
      </c>
      <c r="E119" s="4">
        <v>1604.3499200000001</v>
      </c>
      <c r="F119" s="4">
        <v>33.700000000000003</v>
      </c>
      <c r="G119" s="4">
        <v>14.7</v>
      </c>
      <c r="H119" s="4">
        <v>454.5</v>
      </c>
      <c r="J119" s="4">
        <v>0.28000000000000003</v>
      </c>
      <c r="K119" s="4">
        <v>0.87880000000000003</v>
      </c>
      <c r="L119" s="4">
        <v>12.444100000000001</v>
      </c>
      <c r="M119" s="4">
        <v>0.14099999999999999</v>
      </c>
      <c r="N119" s="4">
        <v>29.639099999999999</v>
      </c>
      <c r="O119" s="4">
        <v>12.918200000000001</v>
      </c>
      <c r="P119" s="4">
        <v>42.6</v>
      </c>
      <c r="Q119" s="4">
        <v>22.3047</v>
      </c>
      <c r="R119" s="4">
        <v>9.7215000000000007</v>
      </c>
      <c r="S119" s="4">
        <v>32</v>
      </c>
      <c r="T119" s="4">
        <v>454.5444</v>
      </c>
      <c r="W119" s="4">
        <v>0</v>
      </c>
      <c r="X119" s="4">
        <v>0.24809999999999999</v>
      </c>
      <c r="Y119" s="4">
        <v>12.5</v>
      </c>
      <c r="Z119" s="4">
        <v>860</v>
      </c>
      <c r="AA119" s="4">
        <v>883</v>
      </c>
      <c r="AB119" s="4">
        <v>835</v>
      </c>
      <c r="AC119" s="4">
        <v>47</v>
      </c>
      <c r="AD119" s="4">
        <v>5.04</v>
      </c>
      <c r="AE119" s="4">
        <v>0.12</v>
      </c>
      <c r="AF119" s="4">
        <v>989</v>
      </c>
      <c r="AG119" s="4">
        <v>-12</v>
      </c>
      <c r="AH119" s="4">
        <v>7.1011009999999999</v>
      </c>
      <c r="AI119" s="4">
        <v>29</v>
      </c>
      <c r="AJ119" s="4">
        <v>191</v>
      </c>
      <c r="AK119" s="4">
        <v>140</v>
      </c>
      <c r="AL119" s="4">
        <v>2.7</v>
      </c>
      <c r="AM119" s="4">
        <v>195</v>
      </c>
      <c r="AN119" s="4" t="s">
        <v>155</v>
      </c>
      <c r="AO119" s="4">
        <v>2</v>
      </c>
      <c r="AP119" s="5">
        <v>0.91890046296296291</v>
      </c>
      <c r="AQ119" s="4">
        <v>47.163693000000002</v>
      </c>
      <c r="AR119" s="4">
        <v>-88.490747999999996</v>
      </c>
      <c r="AS119" s="4">
        <v>318.60000000000002</v>
      </c>
      <c r="AT119" s="4">
        <v>30.1</v>
      </c>
      <c r="AU119" s="4">
        <v>12</v>
      </c>
      <c r="AV119" s="4">
        <v>10</v>
      </c>
      <c r="AW119" s="4" t="s">
        <v>213</v>
      </c>
      <c r="AX119" s="4">
        <v>1</v>
      </c>
      <c r="AY119" s="4">
        <v>1.256413</v>
      </c>
      <c r="AZ119" s="4">
        <v>2.043587</v>
      </c>
      <c r="BA119" s="4">
        <v>14.023</v>
      </c>
      <c r="BB119" s="4">
        <v>14.78</v>
      </c>
      <c r="BC119" s="4">
        <v>1.05</v>
      </c>
      <c r="BD119" s="4">
        <v>13.788</v>
      </c>
      <c r="BE119" s="4">
        <v>2988.2570000000001</v>
      </c>
      <c r="BF119" s="4">
        <v>21.548999999999999</v>
      </c>
      <c r="BG119" s="4">
        <v>0.745</v>
      </c>
      <c r="BH119" s="4">
        <v>0.32500000000000001</v>
      </c>
      <c r="BI119" s="4">
        <v>1.07</v>
      </c>
      <c r="BJ119" s="4">
        <v>0.56100000000000005</v>
      </c>
      <c r="BK119" s="4">
        <v>0.24399999999999999</v>
      </c>
      <c r="BL119" s="4">
        <v>0.80500000000000005</v>
      </c>
      <c r="BM119" s="4">
        <v>3.6095000000000002</v>
      </c>
      <c r="BQ119" s="4">
        <v>43.326000000000001</v>
      </c>
      <c r="BR119" s="4">
        <v>0.42113600000000001</v>
      </c>
      <c r="BS119" s="4">
        <v>-5</v>
      </c>
      <c r="BT119" s="4">
        <v>6.7303000000000002E-2</v>
      </c>
      <c r="BU119" s="4">
        <v>10.291515</v>
      </c>
      <c r="BV119" s="4">
        <v>1.3595269999999999</v>
      </c>
      <c r="BW119" s="4">
        <f t="shared" si="14"/>
        <v>2.7190182630000002</v>
      </c>
      <c r="BY119" s="4">
        <f t="shared" si="15"/>
        <v>22665.470811904637</v>
      </c>
      <c r="BZ119" s="4">
        <f t="shared" si="16"/>
        <v>163.44585841369499</v>
      </c>
      <c r="CA119" s="4">
        <f t="shared" si="17"/>
        <v>4.2550989173550002</v>
      </c>
      <c r="CB119" s="4">
        <f t="shared" si="18"/>
        <v>27.377503640272501</v>
      </c>
    </row>
    <row r="120" spans="1:80" x14ac:dyDescent="0.25">
      <c r="A120" s="2">
        <v>42068</v>
      </c>
      <c r="B120" s="3">
        <v>2.2106481481481478E-3</v>
      </c>
      <c r="C120" s="4">
        <v>13.724</v>
      </c>
      <c r="D120" s="4">
        <v>8.1299999999999997E-2</v>
      </c>
      <c r="E120" s="4">
        <v>812.84504700000002</v>
      </c>
      <c r="F120" s="4">
        <v>28.9</v>
      </c>
      <c r="G120" s="4">
        <v>27.2</v>
      </c>
      <c r="H120" s="4">
        <v>300.5</v>
      </c>
      <c r="J120" s="4">
        <v>0.2</v>
      </c>
      <c r="K120" s="4">
        <v>0.88300000000000001</v>
      </c>
      <c r="L120" s="4">
        <v>12.1182</v>
      </c>
      <c r="M120" s="4">
        <v>7.1800000000000003E-2</v>
      </c>
      <c r="N120" s="4">
        <v>25.528199999999998</v>
      </c>
      <c r="O120" s="4">
        <v>24.0441</v>
      </c>
      <c r="P120" s="4">
        <v>49.6</v>
      </c>
      <c r="Q120" s="4">
        <v>19.211099999999998</v>
      </c>
      <c r="R120" s="4">
        <v>18.094200000000001</v>
      </c>
      <c r="S120" s="4">
        <v>37.299999999999997</v>
      </c>
      <c r="T120" s="4">
        <v>300.50400000000002</v>
      </c>
      <c r="W120" s="4">
        <v>0</v>
      </c>
      <c r="X120" s="4">
        <v>0.17660000000000001</v>
      </c>
      <c r="Y120" s="4">
        <v>12.5</v>
      </c>
      <c r="Z120" s="4">
        <v>859</v>
      </c>
      <c r="AA120" s="4">
        <v>883</v>
      </c>
      <c r="AB120" s="4">
        <v>835</v>
      </c>
      <c r="AC120" s="4">
        <v>47</v>
      </c>
      <c r="AD120" s="4">
        <v>5.04</v>
      </c>
      <c r="AE120" s="4">
        <v>0.12</v>
      </c>
      <c r="AF120" s="4">
        <v>989</v>
      </c>
      <c r="AG120" s="4">
        <v>-12</v>
      </c>
      <c r="AH120" s="4">
        <v>8</v>
      </c>
      <c r="AI120" s="4">
        <v>29</v>
      </c>
      <c r="AJ120" s="4">
        <v>190.9</v>
      </c>
      <c r="AK120" s="4">
        <v>140</v>
      </c>
      <c r="AL120" s="4">
        <v>2.5</v>
      </c>
      <c r="AM120" s="4">
        <v>195</v>
      </c>
      <c r="AN120" s="4" t="s">
        <v>155</v>
      </c>
      <c r="AO120" s="4">
        <v>2</v>
      </c>
      <c r="AP120" s="5">
        <v>0.91891203703703705</v>
      </c>
      <c r="AQ120" s="4">
        <v>47.163660999999998</v>
      </c>
      <c r="AR120" s="4">
        <v>-88.490917999999994</v>
      </c>
      <c r="AS120" s="4">
        <v>318.60000000000002</v>
      </c>
      <c r="AT120" s="4">
        <v>29.8</v>
      </c>
      <c r="AU120" s="4">
        <v>12</v>
      </c>
      <c r="AV120" s="4">
        <v>10</v>
      </c>
      <c r="AW120" s="4" t="s">
        <v>213</v>
      </c>
      <c r="AX120" s="4">
        <v>1</v>
      </c>
      <c r="AY120" s="4">
        <v>1.3</v>
      </c>
      <c r="AZ120" s="4">
        <v>2</v>
      </c>
      <c r="BA120" s="4">
        <v>14.023</v>
      </c>
      <c r="BB120" s="4">
        <v>15.32</v>
      </c>
      <c r="BC120" s="4">
        <v>1.0900000000000001</v>
      </c>
      <c r="BD120" s="4">
        <v>13.255000000000001</v>
      </c>
      <c r="BE120" s="4">
        <v>3008.0810000000001</v>
      </c>
      <c r="BF120" s="4">
        <v>11.339</v>
      </c>
      <c r="BG120" s="4">
        <v>0.66400000000000003</v>
      </c>
      <c r="BH120" s="4">
        <v>0.625</v>
      </c>
      <c r="BI120" s="4">
        <v>1.2889999999999999</v>
      </c>
      <c r="BJ120" s="4">
        <v>0.499</v>
      </c>
      <c r="BK120" s="4">
        <v>0.47</v>
      </c>
      <c r="BL120" s="4">
        <v>0.97</v>
      </c>
      <c r="BM120" s="4">
        <v>2.4666999999999999</v>
      </c>
      <c r="BQ120" s="4">
        <v>31.873000000000001</v>
      </c>
      <c r="BR120" s="4">
        <v>0.37236599999999997</v>
      </c>
      <c r="BS120" s="4">
        <v>-5</v>
      </c>
      <c r="BT120" s="4">
        <v>6.9898000000000002E-2</v>
      </c>
      <c r="BU120" s="4">
        <v>9.0996939999999995</v>
      </c>
      <c r="BV120" s="4">
        <v>1.41194</v>
      </c>
      <c r="BW120" s="4">
        <f t="shared" si="14"/>
        <v>2.4041391547999997</v>
      </c>
      <c r="BY120" s="4">
        <f t="shared" si="15"/>
        <v>20173.618454256717</v>
      </c>
      <c r="BZ120" s="4">
        <f t="shared" si="16"/>
        <v>76.044714106041994</v>
      </c>
      <c r="CA120" s="4">
        <f t="shared" si="17"/>
        <v>3.3465307645219999</v>
      </c>
      <c r="CB120" s="4">
        <f t="shared" si="18"/>
        <v>16.542860594882598</v>
      </c>
    </row>
    <row r="121" spans="1:80" x14ac:dyDescent="0.25">
      <c r="A121" s="2">
        <v>42068</v>
      </c>
      <c r="B121" s="3">
        <v>2.2222222222222222E-3</v>
      </c>
      <c r="C121" s="4">
        <v>13.443</v>
      </c>
      <c r="D121" s="4">
        <v>5.9799999999999999E-2</v>
      </c>
      <c r="E121" s="4">
        <v>597.73955799999999</v>
      </c>
      <c r="F121" s="4">
        <v>26.8</v>
      </c>
      <c r="G121" s="4">
        <v>31.2</v>
      </c>
      <c r="H121" s="4">
        <v>160.9</v>
      </c>
      <c r="J121" s="4">
        <v>0.1</v>
      </c>
      <c r="K121" s="4">
        <v>0.88539999999999996</v>
      </c>
      <c r="L121" s="4">
        <v>11.902799999999999</v>
      </c>
      <c r="M121" s="4">
        <v>5.2900000000000003E-2</v>
      </c>
      <c r="N121" s="4">
        <v>23.7288</v>
      </c>
      <c r="O121" s="4">
        <v>27.604399999999998</v>
      </c>
      <c r="P121" s="4">
        <v>51.3</v>
      </c>
      <c r="Q121" s="4">
        <v>17.8596</v>
      </c>
      <c r="R121" s="4">
        <v>20.776599999999998</v>
      </c>
      <c r="S121" s="4">
        <v>38.6</v>
      </c>
      <c r="T121" s="4">
        <v>160.94739999999999</v>
      </c>
      <c r="W121" s="4">
        <v>0</v>
      </c>
      <c r="X121" s="4">
        <v>8.8499999999999995E-2</v>
      </c>
      <c r="Y121" s="4">
        <v>12.5</v>
      </c>
      <c r="Z121" s="4">
        <v>861</v>
      </c>
      <c r="AA121" s="4">
        <v>883</v>
      </c>
      <c r="AB121" s="4">
        <v>836</v>
      </c>
      <c r="AC121" s="4">
        <v>47</v>
      </c>
      <c r="AD121" s="4">
        <v>5.08</v>
      </c>
      <c r="AE121" s="4">
        <v>0.12</v>
      </c>
      <c r="AF121" s="4">
        <v>989</v>
      </c>
      <c r="AG121" s="4">
        <v>-11.9</v>
      </c>
      <c r="AH121" s="4">
        <v>7.8979999999999997</v>
      </c>
      <c r="AI121" s="4">
        <v>29</v>
      </c>
      <c r="AJ121" s="4">
        <v>190</v>
      </c>
      <c r="AK121" s="4">
        <v>139.9</v>
      </c>
      <c r="AL121" s="4">
        <v>2.2999999999999998</v>
      </c>
      <c r="AM121" s="4">
        <v>195</v>
      </c>
      <c r="AN121" s="4" t="s">
        <v>155</v>
      </c>
      <c r="AO121" s="4">
        <v>2</v>
      </c>
      <c r="AP121" s="5">
        <v>0.91892361111111109</v>
      </c>
      <c r="AQ121" s="4">
        <v>47.163632</v>
      </c>
      <c r="AR121" s="4">
        <v>-88.491089000000002</v>
      </c>
      <c r="AS121" s="4">
        <v>318.60000000000002</v>
      </c>
      <c r="AT121" s="4">
        <v>29.7</v>
      </c>
      <c r="AU121" s="4">
        <v>12</v>
      </c>
      <c r="AV121" s="4">
        <v>10</v>
      </c>
      <c r="AW121" s="4" t="s">
        <v>213</v>
      </c>
      <c r="AX121" s="4">
        <v>1</v>
      </c>
      <c r="AY121" s="4">
        <v>1.3565</v>
      </c>
      <c r="AZ121" s="4">
        <v>2</v>
      </c>
      <c r="BA121" s="4">
        <v>14.023</v>
      </c>
      <c r="BB121" s="4">
        <v>15.66</v>
      </c>
      <c r="BC121" s="4">
        <v>1.1200000000000001</v>
      </c>
      <c r="BD121" s="4">
        <v>12.943</v>
      </c>
      <c r="BE121" s="4">
        <v>3016.0749999999998</v>
      </c>
      <c r="BF121" s="4">
        <v>8.5350000000000001</v>
      </c>
      <c r="BG121" s="4">
        <v>0.63</v>
      </c>
      <c r="BH121" s="4">
        <v>0.73199999999999998</v>
      </c>
      <c r="BI121" s="4">
        <v>1.3620000000000001</v>
      </c>
      <c r="BJ121" s="4">
        <v>0.47399999999999998</v>
      </c>
      <c r="BK121" s="4">
        <v>0.55100000000000005</v>
      </c>
      <c r="BL121" s="4">
        <v>1.0249999999999999</v>
      </c>
      <c r="BM121" s="4">
        <v>1.3486</v>
      </c>
      <c r="BQ121" s="4">
        <v>16.312999999999999</v>
      </c>
      <c r="BR121" s="4">
        <v>0.40026600000000001</v>
      </c>
      <c r="BS121" s="4">
        <v>-5</v>
      </c>
      <c r="BT121" s="4">
        <v>6.8489999999999995E-2</v>
      </c>
      <c r="BU121" s="4">
        <v>9.7814999999999994</v>
      </c>
      <c r="BV121" s="4">
        <v>1.3834979999999999</v>
      </c>
      <c r="BW121" s="4">
        <f t="shared" si="14"/>
        <v>2.5842722999999999</v>
      </c>
      <c r="BY121" s="4">
        <f t="shared" si="15"/>
        <v>21742.780620412497</v>
      </c>
      <c r="BZ121" s="4">
        <f t="shared" si="16"/>
        <v>61.528520542499997</v>
      </c>
      <c r="CA121" s="4">
        <f t="shared" si="17"/>
        <v>3.4170496469999994</v>
      </c>
      <c r="CB121" s="4">
        <f t="shared" si="18"/>
        <v>9.7220108732999986</v>
      </c>
    </row>
    <row r="122" spans="1:80" x14ac:dyDescent="0.25">
      <c r="A122" s="2">
        <v>42068</v>
      </c>
      <c r="B122" s="3">
        <v>2.2337962962962967E-3</v>
      </c>
      <c r="C122" s="4">
        <v>13.343</v>
      </c>
      <c r="D122" s="4">
        <v>5.6500000000000002E-2</v>
      </c>
      <c r="E122" s="4">
        <v>564.97952499999997</v>
      </c>
      <c r="F122" s="4">
        <v>32</v>
      </c>
      <c r="G122" s="4">
        <v>31</v>
      </c>
      <c r="H122" s="4">
        <v>130.30000000000001</v>
      </c>
      <c r="J122" s="4">
        <v>0.1</v>
      </c>
      <c r="K122" s="4">
        <v>0.8861</v>
      </c>
      <c r="L122" s="4">
        <v>11.823700000000001</v>
      </c>
      <c r="M122" s="4">
        <v>5.0099999999999999E-2</v>
      </c>
      <c r="N122" s="4">
        <v>28.386900000000001</v>
      </c>
      <c r="O122" s="4">
        <v>27.470600000000001</v>
      </c>
      <c r="P122" s="4">
        <v>55.9</v>
      </c>
      <c r="Q122" s="4">
        <v>21.394400000000001</v>
      </c>
      <c r="R122" s="4">
        <v>20.703700000000001</v>
      </c>
      <c r="S122" s="4">
        <v>42.1</v>
      </c>
      <c r="T122" s="4">
        <v>130.30000000000001</v>
      </c>
      <c r="W122" s="4">
        <v>0</v>
      </c>
      <c r="X122" s="4">
        <v>8.8599999999999998E-2</v>
      </c>
      <c r="Y122" s="4">
        <v>12.2</v>
      </c>
      <c r="Z122" s="4">
        <v>865</v>
      </c>
      <c r="AA122" s="4">
        <v>887</v>
      </c>
      <c r="AB122" s="4">
        <v>838</v>
      </c>
      <c r="AC122" s="4">
        <v>47</v>
      </c>
      <c r="AD122" s="4">
        <v>5.46</v>
      </c>
      <c r="AE122" s="4">
        <v>0.13</v>
      </c>
      <c r="AF122" s="4">
        <v>989</v>
      </c>
      <c r="AG122" s="4">
        <v>-11</v>
      </c>
      <c r="AH122" s="4">
        <v>7</v>
      </c>
      <c r="AI122" s="4">
        <v>29</v>
      </c>
      <c r="AJ122" s="4">
        <v>189.9</v>
      </c>
      <c r="AK122" s="4">
        <v>139</v>
      </c>
      <c r="AL122" s="4">
        <v>1.9</v>
      </c>
      <c r="AM122" s="4">
        <v>195</v>
      </c>
      <c r="AN122" s="4" t="s">
        <v>155</v>
      </c>
      <c r="AO122" s="4">
        <v>2</v>
      </c>
      <c r="AP122" s="5">
        <v>0.91893518518518524</v>
      </c>
      <c r="AQ122" s="4">
        <v>47.163598999999998</v>
      </c>
      <c r="AR122" s="4">
        <v>-88.491258000000002</v>
      </c>
      <c r="AS122" s="4">
        <v>318.39999999999998</v>
      </c>
      <c r="AT122" s="4">
        <v>29.7</v>
      </c>
      <c r="AU122" s="4">
        <v>12</v>
      </c>
      <c r="AV122" s="4">
        <v>10</v>
      </c>
      <c r="AW122" s="4" t="s">
        <v>213</v>
      </c>
      <c r="AX122" s="4">
        <v>1</v>
      </c>
      <c r="AY122" s="4">
        <v>1.4</v>
      </c>
      <c r="AZ122" s="4">
        <v>2</v>
      </c>
      <c r="BA122" s="4">
        <v>14.023</v>
      </c>
      <c r="BB122" s="4">
        <v>15.78</v>
      </c>
      <c r="BC122" s="4">
        <v>1.1299999999999999</v>
      </c>
      <c r="BD122" s="4">
        <v>12.848000000000001</v>
      </c>
      <c r="BE122" s="4">
        <v>3017.5329999999999</v>
      </c>
      <c r="BF122" s="4">
        <v>8.1319999999999997</v>
      </c>
      <c r="BG122" s="4">
        <v>0.75900000000000001</v>
      </c>
      <c r="BH122" s="4">
        <v>0.73399999999999999</v>
      </c>
      <c r="BI122" s="4">
        <v>1.4930000000000001</v>
      </c>
      <c r="BJ122" s="4">
        <v>0.57199999999999995</v>
      </c>
      <c r="BK122" s="4">
        <v>0.55300000000000005</v>
      </c>
      <c r="BL122" s="4">
        <v>1.125</v>
      </c>
      <c r="BM122" s="4">
        <v>1.0996999999999999</v>
      </c>
      <c r="BQ122" s="4">
        <v>16.443999999999999</v>
      </c>
      <c r="BR122" s="4">
        <v>0.38397999999999999</v>
      </c>
      <c r="BS122" s="4">
        <v>-5</v>
      </c>
      <c r="BT122" s="4">
        <v>6.3591999999999996E-2</v>
      </c>
      <c r="BU122" s="4">
        <v>9.3835110000000004</v>
      </c>
      <c r="BV122" s="4">
        <v>1.2845580000000001</v>
      </c>
      <c r="BW122" s="4">
        <f t="shared" si="14"/>
        <v>2.4791236061999999</v>
      </c>
      <c r="BY122" s="4">
        <f t="shared" si="15"/>
        <v>20868.194870493531</v>
      </c>
      <c r="BZ122" s="4">
        <f t="shared" si="16"/>
        <v>56.238046340124001</v>
      </c>
      <c r="CA122" s="4">
        <f t="shared" si="17"/>
        <v>3.9557504312040002</v>
      </c>
      <c r="CB122" s="4">
        <f t="shared" si="18"/>
        <v>7.6051376734178993</v>
      </c>
    </row>
    <row r="123" spans="1:80" x14ac:dyDescent="0.25">
      <c r="A123" s="2">
        <v>42068</v>
      </c>
      <c r="B123" s="3">
        <v>2.2453703703703702E-3</v>
      </c>
      <c r="C123" s="4">
        <v>13.33</v>
      </c>
      <c r="D123" s="4">
        <v>5.67E-2</v>
      </c>
      <c r="E123" s="4">
        <v>567.08437800000002</v>
      </c>
      <c r="F123" s="4">
        <v>49.2</v>
      </c>
      <c r="G123" s="4">
        <v>33.200000000000003</v>
      </c>
      <c r="H123" s="4">
        <v>83.2</v>
      </c>
      <c r="J123" s="4">
        <v>0.12</v>
      </c>
      <c r="K123" s="4">
        <v>0.88619999999999999</v>
      </c>
      <c r="L123" s="4">
        <v>11.8132</v>
      </c>
      <c r="M123" s="4">
        <v>5.0299999999999997E-2</v>
      </c>
      <c r="N123" s="4">
        <v>43.601500000000001</v>
      </c>
      <c r="O123" s="4">
        <v>29.410499999999999</v>
      </c>
      <c r="P123" s="4">
        <v>73</v>
      </c>
      <c r="Q123" s="4">
        <v>32.861199999999997</v>
      </c>
      <c r="R123" s="4">
        <v>22.165800000000001</v>
      </c>
      <c r="S123" s="4">
        <v>55</v>
      </c>
      <c r="T123" s="4">
        <v>83.180800000000005</v>
      </c>
      <c r="W123" s="4">
        <v>0</v>
      </c>
      <c r="X123" s="4">
        <v>0.1048</v>
      </c>
      <c r="Y123" s="4">
        <v>12.1</v>
      </c>
      <c r="Z123" s="4">
        <v>866</v>
      </c>
      <c r="AA123" s="4">
        <v>889</v>
      </c>
      <c r="AB123" s="4">
        <v>839</v>
      </c>
      <c r="AC123" s="4">
        <v>47</v>
      </c>
      <c r="AD123" s="4">
        <v>5.46</v>
      </c>
      <c r="AE123" s="4">
        <v>0.13</v>
      </c>
      <c r="AF123" s="4">
        <v>989</v>
      </c>
      <c r="AG123" s="4">
        <v>-11</v>
      </c>
      <c r="AH123" s="4">
        <v>7</v>
      </c>
      <c r="AI123" s="4">
        <v>29</v>
      </c>
      <c r="AJ123" s="4">
        <v>189</v>
      </c>
      <c r="AK123" s="4">
        <v>139</v>
      </c>
      <c r="AL123" s="4">
        <v>1.6</v>
      </c>
      <c r="AM123" s="4">
        <v>195</v>
      </c>
      <c r="AN123" s="4" t="s">
        <v>155</v>
      </c>
      <c r="AO123" s="4">
        <v>2</v>
      </c>
      <c r="AP123" s="5">
        <v>0.91894675925925917</v>
      </c>
      <c r="AQ123" s="4">
        <v>47.163583000000003</v>
      </c>
      <c r="AR123" s="4">
        <v>-88.491332</v>
      </c>
      <c r="AS123" s="4">
        <v>318.3</v>
      </c>
      <c r="AT123" s="4">
        <v>29.7</v>
      </c>
      <c r="AU123" s="4">
        <v>12</v>
      </c>
      <c r="AV123" s="4">
        <v>10</v>
      </c>
      <c r="AW123" s="4" t="s">
        <v>213</v>
      </c>
      <c r="AX123" s="4">
        <v>1</v>
      </c>
      <c r="AY123" s="4">
        <v>1.4</v>
      </c>
      <c r="AZ123" s="4">
        <v>2</v>
      </c>
      <c r="BA123" s="4">
        <v>14.023</v>
      </c>
      <c r="BB123" s="4">
        <v>15.8</v>
      </c>
      <c r="BC123" s="4">
        <v>1.1299999999999999</v>
      </c>
      <c r="BD123" s="4">
        <v>12.84</v>
      </c>
      <c r="BE123" s="4">
        <v>3018.681</v>
      </c>
      <c r="BF123" s="4">
        <v>8.1739999999999995</v>
      </c>
      <c r="BG123" s="4">
        <v>1.167</v>
      </c>
      <c r="BH123" s="4">
        <v>0.78700000000000003</v>
      </c>
      <c r="BI123" s="4">
        <v>1.954</v>
      </c>
      <c r="BJ123" s="4">
        <v>0.879</v>
      </c>
      <c r="BK123" s="4">
        <v>0.59299999999999997</v>
      </c>
      <c r="BL123" s="4">
        <v>1.4730000000000001</v>
      </c>
      <c r="BM123" s="4">
        <v>0.70289999999999997</v>
      </c>
      <c r="BQ123" s="4">
        <v>19.474</v>
      </c>
      <c r="BR123" s="4">
        <v>0.37612200000000001</v>
      </c>
      <c r="BS123" s="4">
        <v>-5</v>
      </c>
      <c r="BT123" s="4">
        <v>5.9591999999999999E-2</v>
      </c>
      <c r="BU123" s="4">
        <v>9.1914820000000006</v>
      </c>
      <c r="BV123" s="4">
        <v>1.2037580000000001</v>
      </c>
      <c r="BW123" s="4">
        <f t="shared" si="14"/>
        <v>2.4283895443999999</v>
      </c>
      <c r="BY123" s="4">
        <f t="shared" si="15"/>
        <v>20448.914079453356</v>
      </c>
      <c r="BZ123" s="4">
        <f t="shared" si="16"/>
        <v>55.371675140716</v>
      </c>
      <c r="CA123" s="4">
        <f t="shared" si="17"/>
        <v>5.9544534436860008</v>
      </c>
      <c r="CB123" s="4">
        <f t="shared" si="18"/>
        <v>4.7615305182786001</v>
      </c>
    </row>
    <row r="124" spans="1:80" x14ac:dyDescent="0.25">
      <c r="A124" s="2">
        <v>42068</v>
      </c>
      <c r="B124" s="3">
        <v>2.2569444444444447E-3</v>
      </c>
      <c r="C124" s="4">
        <v>13.513999999999999</v>
      </c>
      <c r="D124" s="4">
        <v>6.0400000000000002E-2</v>
      </c>
      <c r="E124" s="4">
        <v>603.847487</v>
      </c>
      <c r="F124" s="4">
        <v>97.8</v>
      </c>
      <c r="G124" s="4">
        <v>36.799999999999997</v>
      </c>
      <c r="H124" s="4">
        <v>117.3</v>
      </c>
      <c r="J124" s="4">
        <v>0.37</v>
      </c>
      <c r="K124" s="4">
        <v>0.88470000000000004</v>
      </c>
      <c r="L124" s="4">
        <v>11.955299999999999</v>
      </c>
      <c r="M124" s="4">
        <v>5.3400000000000003E-2</v>
      </c>
      <c r="N124" s="4">
        <v>86.511399999999995</v>
      </c>
      <c r="O124" s="4">
        <v>32.555799999999998</v>
      </c>
      <c r="P124" s="4">
        <v>119.1</v>
      </c>
      <c r="Q124" s="4">
        <v>65.201099999999997</v>
      </c>
      <c r="R124" s="4">
        <v>24.536300000000001</v>
      </c>
      <c r="S124" s="4">
        <v>89.7</v>
      </c>
      <c r="T124" s="4">
        <v>117.28400000000001</v>
      </c>
      <c r="W124" s="4">
        <v>0</v>
      </c>
      <c r="X124" s="4">
        <v>0.32500000000000001</v>
      </c>
      <c r="Y124" s="4">
        <v>12</v>
      </c>
      <c r="Z124" s="4">
        <v>867</v>
      </c>
      <c r="AA124" s="4">
        <v>889</v>
      </c>
      <c r="AB124" s="4">
        <v>839</v>
      </c>
      <c r="AC124" s="4">
        <v>47</v>
      </c>
      <c r="AD124" s="4">
        <v>5.46</v>
      </c>
      <c r="AE124" s="4">
        <v>0.13</v>
      </c>
      <c r="AF124" s="4">
        <v>989</v>
      </c>
      <c r="AG124" s="4">
        <v>-11</v>
      </c>
      <c r="AH124" s="4">
        <v>7</v>
      </c>
      <c r="AI124" s="4">
        <v>29</v>
      </c>
      <c r="AJ124" s="4">
        <v>189</v>
      </c>
      <c r="AK124" s="4">
        <v>139</v>
      </c>
      <c r="AL124" s="4">
        <v>1.4</v>
      </c>
      <c r="AM124" s="4">
        <v>195</v>
      </c>
      <c r="AN124" s="4" t="s">
        <v>155</v>
      </c>
      <c r="AO124" s="4">
        <v>2</v>
      </c>
      <c r="AP124" s="5">
        <v>0.91894675925925917</v>
      </c>
      <c r="AQ124" s="4">
        <v>47.163545999999997</v>
      </c>
      <c r="AR124" s="4">
        <v>-88.491425000000007</v>
      </c>
      <c r="AS124" s="4">
        <v>318.10000000000002</v>
      </c>
      <c r="AT124" s="4">
        <v>30.2</v>
      </c>
      <c r="AU124" s="4">
        <v>12</v>
      </c>
      <c r="AV124" s="4">
        <v>10</v>
      </c>
      <c r="AW124" s="4" t="s">
        <v>213</v>
      </c>
      <c r="AX124" s="4">
        <v>1</v>
      </c>
      <c r="AY124" s="4">
        <v>1.456456</v>
      </c>
      <c r="AZ124" s="4">
        <v>2.0564559999999998</v>
      </c>
      <c r="BA124" s="4">
        <v>14.023</v>
      </c>
      <c r="BB124" s="4">
        <v>15.59</v>
      </c>
      <c r="BC124" s="4">
        <v>1.1100000000000001</v>
      </c>
      <c r="BD124" s="4">
        <v>13.037000000000001</v>
      </c>
      <c r="BE124" s="4">
        <v>3017.08</v>
      </c>
      <c r="BF124" s="4">
        <v>8.5809999999999995</v>
      </c>
      <c r="BG124" s="4">
        <v>2.286</v>
      </c>
      <c r="BH124" s="4">
        <v>0.86</v>
      </c>
      <c r="BI124" s="4">
        <v>3.1469999999999998</v>
      </c>
      <c r="BJ124" s="4">
        <v>1.7230000000000001</v>
      </c>
      <c r="BK124" s="4">
        <v>0.64800000000000002</v>
      </c>
      <c r="BL124" s="4">
        <v>2.3719999999999999</v>
      </c>
      <c r="BM124" s="4">
        <v>0.9788</v>
      </c>
      <c r="BQ124" s="4">
        <v>59.633000000000003</v>
      </c>
      <c r="BR124" s="4">
        <v>0.38763199999999998</v>
      </c>
      <c r="BS124" s="4">
        <v>-5</v>
      </c>
      <c r="BT124" s="4">
        <v>5.6203999999999997E-2</v>
      </c>
      <c r="BU124" s="4">
        <v>9.4727569999999996</v>
      </c>
      <c r="BV124" s="4">
        <v>1.135321</v>
      </c>
      <c r="BW124" s="4">
        <f t="shared" si="14"/>
        <v>2.5027023993999999</v>
      </c>
      <c r="BY124" s="4">
        <f t="shared" si="15"/>
        <v>21063.508413205716</v>
      </c>
      <c r="BZ124" s="4">
        <f t="shared" si="16"/>
        <v>59.907581401128994</v>
      </c>
      <c r="CA124" s="4">
        <f t="shared" si="17"/>
        <v>12.028989949206998</v>
      </c>
      <c r="CB124" s="4">
        <f t="shared" si="18"/>
        <v>6.8334157645291995</v>
      </c>
    </row>
    <row r="125" spans="1:80" x14ac:dyDescent="0.25">
      <c r="A125" s="2">
        <v>42068</v>
      </c>
      <c r="B125" s="3">
        <v>2.2685185185185182E-3</v>
      </c>
      <c r="C125" s="4">
        <v>14.127000000000001</v>
      </c>
      <c r="D125" s="4">
        <v>0.1283</v>
      </c>
      <c r="E125" s="4">
        <v>1283.108974</v>
      </c>
      <c r="F125" s="4">
        <v>145.1</v>
      </c>
      <c r="G125" s="4">
        <v>36.6</v>
      </c>
      <c r="H125" s="4">
        <v>168.9</v>
      </c>
      <c r="J125" s="4">
        <v>0.83</v>
      </c>
      <c r="K125" s="4">
        <v>0.87929999999999997</v>
      </c>
      <c r="L125" s="4">
        <v>12.421900000000001</v>
      </c>
      <c r="M125" s="4">
        <v>0.1128</v>
      </c>
      <c r="N125" s="4">
        <v>127.605</v>
      </c>
      <c r="O125" s="4">
        <v>32.182899999999997</v>
      </c>
      <c r="P125" s="4">
        <v>159.80000000000001</v>
      </c>
      <c r="Q125" s="4">
        <v>96.1721</v>
      </c>
      <c r="R125" s="4">
        <v>24.255299999999998</v>
      </c>
      <c r="S125" s="4">
        <v>120.4</v>
      </c>
      <c r="T125" s="4">
        <v>168.8886</v>
      </c>
      <c r="W125" s="4">
        <v>0</v>
      </c>
      <c r="X125" s="4">
        <v>0.73270000000000002</v>
      </c>
      <c r="Y125" s="4">
        <v>12.1</v>
      </c>
      <c r="Z125" s="4">
        <v>865</v>
      </c>
      <c r="AA125" s="4">
        <v>887</v>
      </c>
      <c r="AB125" s="4">
        <v>838</v>
      </c>
      <c r="AC125" s="4">
        <v>47</v>
      </c>
      <c r="AD125" s="4">
        <v>5.46</v>
      </c>
      <c r="AE125" s="4">
        <v>0.13</v>
      </c>
      <c r="AF125" s="4">
        <v>989</v>
      </c>
      <c r="AG125" s="4">
        <v>-11</v>
      </c>
      <c r="AH125" s="4">
        <v>7</v>
      </c>
      <c r="AI125" s="4">
        <v>29</v>
      </c>
      <c r="AJ125" s="4">
        <v>189</v>
      </c>
      <c r="AK125" s="4">
        <v>139</v>
      </c>
      <c r="AL125" s="4">
        <v>1.5</v>
      </c>
      <c r="AM125" s="4">
        <v>195</v>
      </c>
      <c r="AN125" s="4" t="s">
        <v>155</v>
      </c>
      <c r="AO125" s="4">
        <v>2</v>
      </c>
      <c r="AP125" s="5">
        <v>0.91895833333333332</v>
      </c>
      <c r="AQ125" s="4">
        <v>47.163491</v>
      </c>
      <c r="AR125" s="4">
        <v>-88.491590000000002</v>
      </c>
      <c r="AS125" s="4">
        <v>318</v>
      </c>
      <c r="AT125" s="4">
        <v>30.5</v>
      </c>
      <c r="AU125" s="4">
        <v>12</v>
      </c>
      <c r="AV125" s="4">
        <v>10</v>
      </c>
      <c r="AW125" s="4" t="s">
        <v>213</v>
      </c>
      <c r="AX125" s="4">
        <v>1</v>
      </c>
      <c r="AY125" s="4">
        <v>1.5</v>
      </c>
      <c r="AZ125" s="4">
        <v>2.1</v>
      </c>
      <c r="BA125" s="4">
        <v>14.023</v>
      </c>
      <c r="BB125" s="4">
        <v>14.88</v>
      </c>
      <c r="BC125" s="4">
        <v>1.06</v>
      </c>
      <c r="BD125" s="4">
        <v>13.725</v>
      </c>
      <c r="BE125" s="4">
        <v>3001.7449999999999</v>
      </c>
      <c r="BF125" s="4">
        <v>17.353000000000002</v>
      </c>
      <c r="BG125" s="4">
        <v>3.2290000000000001</v>
      </c>
      <c r="BH125" s="4">
        <v>0.81399999999999995</v>
      </c>
      <c r="BI125" s="4">
        <v>4.0439999999999996</v>
      </c>
      <c r="BJ125" s="4">
        <v>2.4340000000000002</v>
      </c>
      <c r="BK125" s="4">
        <v>0.61399999999999999</v>
      </c>
      <c r="BL125" s="4">
        <v>3.048</v>
      </c>
      <c r="BM125" s="4">
        <v>1.3495999999999999</v>
      </c>
      <c r="BQ125" s="4">
        <v>128.73699999999999</v>
      </c>
      <c r="BR125" s="4">
        <v>0.40679399999999999</v>
      </c>
      <c r="BS125" s="4">
        <v>-5</v>
      </c>
      <c r="BT125" s="4">
        <v>5.7796E-2</v>
      </c>
      <c r="BU125" s="4">
        <v>9.9410279999999993</v>
      </c>
      <c r="BV125" s="4">
        <v>1.1674789999999999</v>
      </c>
      <c r="BW125" s="4">
        <f t="shared" si="14"/>
        <v>2.6264195975999995</v>
      </c>
      <c r="BY125" s="4">
        <f t="shared" si="15"/>
        <v>21992.397716174815</v>
      </c>
      <c r="BZ125" s="4">
        <f t="shared" si="16"/>
        <v>127.13740759750799</v>
      </c>
      <c r="CA125" s="4">
        <f t="shared" si="17"/>
        <v>17.832792606024</v>
      </c>
      <c r="CB125" s="4">
        <f t="shared" si="18"/>
        <v>9.8878951935455994</v>
      </c>
    </row>
    <row r="126" spans="1:80" x14ac:dyDescent="0.25">
      <c r="A126" s="2">
        <v>42068</v>
      </c>
      <c r="B126" s="3">
        <v>2.2800925925925927E-3</v>
      </c>
      <c r="C126" s="4">
        <v>14.66</v>
      </c>
      <c r="D126" s="4">
        <v>0.2903</v>
      </c>
      <c r="E126" s="4">
        <v>2903.050847</v>
      </c>
      <c r="F126" s="4">
        <v>163.1</v>
      </c>
      <c r="G126" s="4">
        <v>36.799999999999997</v>
      </c>
      <c r="H126" s="4">
        <v>312.10000000000002</v>
      </c>
      <c r="J126" s="4">
        <v>1.26</v>
      </c>
      <c r="K126" s="4">
        <v>0.87370000000000003</v>
      </c>
      <c r="L126" s="4">
        <v>12.8087</v>
      </c>
      <c r="M126" s="4">
        <v>0.25359999999999999</v>
      </c>
      <c r="N126" s="4">
        <v>142.4991</v>
      </c>
      <c r="O126" s="4">
        <v>32.151800000000001</v>
      </c>
      <c r="P126" s="4">
        <v>174.7</v>
      </c>
      <c r="Q126" s="4">
        <v>107.3973</v>
      </c>
      <c r="R126" s="4">
        <v>24.2319</v>
      </c>
      <c r="S126" s="4">
        <v>131.6</v>
      </c>
      <c r="T126" s="4">
        <v>312.08620000000002</v>
      </c>
      <c r="W126" s="4">
        <v>0</v>
      </c>
      <c r="X126" s="4">
        <v>1.1031</v>
      </c>
      <c r="Y126" s="4">
        <v>12.1</v>
      </c>
      <c r="Z126" s="4">
        <v>869</v>
      </c>
      <c r="AA126" s="4">
        <v>890</v>
      </c>
      <c r="AB126" s="4">
        <v>842</v>
      </c>
      <c r="AC126" s="4">
        <v>47</v>
      </c>
      <c r="AD126" s="4">
        <v>5.46</v>
      </c>
      <c r="AE126" s="4">
        <v>0.13</v>
      </c>
      <c r="AF126" s="4">
        <v>989</v>
      </c>
      <c r="AG126" s="4">
        <v>-11</v>
      </c>
      <c r="AH126" s="4">
        <v>7</v>
      </c>
      <c r="AI126" s="4">
        <v>29</v>
      </c>
      <c r="AJ126" s="4">
        <v>189</v>
      </c>
      <c r="AK126" s="4">
        <v>139</v>
      </c>
      <c r="AL126" s="4">
        <v>1.5</v>
      </c>
      <c r="AM126" s="4">
        <v>195</v>
      </c>
      <c r="AN126" s="4" t="s">
        <v>155</v>
      </c>
      <c r="AO126" s="4">
        <v>2</v>
      </c>
      <c r="AP126" s="5">
        <v>0.91896990740740747</v>
      </c>
      <c r="AQ126" s="4">
        <v>47.163443000000001</v>
      </c>
      <c r="AR126" s="4">
        <v>-88.491754999999998</v>
      </c>
      <c r="AS126" s="4">
        <v>317.89999999999998</v>
      </c>
      <c r="AT126" s="4">
        <v>30.5</v>
      </c>
      <c r="AU126" s="4">
        <v>12</v>
      </c>
      <c r="AV126" s="4">
        <v>10</v>
      </c>
      <c r="AW126" s="4" t="s">
        <v>213</v>
      </c>
      <c r="AX126" s="4">
        <v>1</v>
      </c>
      <c r="AY126" s="4">
        <v>1.5</v>
      </c>
      <c r="AZ126" s="4">
        <v>2.1</v>
      </c>
      <c r="BA126" s="4">
        <v>14.023</v>
      </c>
      <c r="BB126" s="4">
        <v>14.2</v>
      </c>
      <c r="BC126" s="4">
        <v>1.01</v>
      </c>
      <c r="BD126" s="4">
        <v>14.457000000000001</v>
      </c>
      <c r="BE126" s="4">
        <v>2966.7089999999998</v>
      </c>
      <c r="BF126" s="4">
        <v>37.39</v>
      </c>
      <c r="BG126" s="4">
        <v>3.456</v>
      </c>
      <c r="BH126" s="4">
        <v>0.78</v>
      </c>
      <c r="BI126" s="4">
        <v>4.2359999999999998</v>
      </c>
      <c r="BJ126" s="4">
        <v>2.605</v>
      </c>
      <c r="BK126" s="4">
        <v>0.58799999999999997</v>
      </c>
      <c r="BL126" s="4">
        <v>3.1930000000000001</v>
      </c>
      <c r="BM126" s="4">
        <v>2.3904000000000001</v>
      </c>
      <c r="BQ126" s="4">
        <v>185.77099999999999</v>
      </c>
      <c r="BR126" s="4">
        <v>0.46287200000000001</v>
      </c>
      <c r="BS126" s="4">
        <v>-5</v>
      </c>
      <c r="BT126" s="4">
        <v>5.6000000000000001E-2</v>
      </c>
      <c r="BU126" s="4">
        <v>11.311434999999999</v>
      </c>
      <c r="BV126" s="4">
        <v>1.1312</v>
      </c>
      <c r="BW126" s="4">
        <f t="shared" si="14"/>
        <v>2.9884811269999996</v>
      </c>
      <c r="BY126" s="4">
        <f t="shared" si="15"/>
        <v>24732.051444834851</v>
      </c>
      <c r="BZ126" s="4">
        <f t="shared" si="16"/>
        <v>311.70276677704999</v>
      </c>
      <c r="CA126" s="4">
        <f t="shared" si="17"/>
        <v>21.716654384974998</v>
      </c>
      <c r="CB126" s="4">
        <f t="shared" si="18"/>
        <v>19.927635563088</v>
      </c>
    </row>
    <row r="127" spans="1:80" x14ac:dyDescent="0.25">
      <c r="A127" s="2">
        <v>42068</v>
      </c>
      <c r="B127" s="3">
        <v>2.2916666666666667E-3</v>
      </c>
      <c r="C127" s="4">
        <v>14.178000000000001</v>
      </c>
      <c r="D127" s="4">
        <v>0.50849999999999995</v>
      </c>
      <c r="E127" s="4">
        <v>5085.3600649999998</v>
      </c>
      <c r="F127" s="4">
        <v>165.9</v>
      </c>
      <c r="G127" s="4">
        <v>19</v>
      </c>
      <c r="H127" s="4">
        <v>637.79999999999995</v>
      </c>
      <c r="J127" s="4">
        <v>1.62</v>
      </c>
      <c r="K127" s="4">
        <v>0.87519999999999998</v>
      </c>
      <c r="L127" s="4">
        <v>12.408099999999999</v>
      </c>
      <c r="M127" s="4">
        <v>0.4451</v>
      </c>
      <c r="N127" s="4">
        <v>145.17529999999999</v>
      </c>
      <c r="O127" s="4">
        <v>16.634599999999999</v>
      </c>
      <c r="P127" s="4">
        <v>161.80000000000001</v>
      </c>
      <c r="Q127" s="4">
        <v>109.39700000000001</v>
      </c>
      <c r="R127" s="4">
        <v>12.535</v>
      </c>
      <c r="S127" s="4">
        <v>121.9</v>
      </c>
      <c r="T127" s="4">
        <v>637.75189999999998</v>
      </c>
      <c r="W127" s="4">
        <v>0</v>
      </c>
      <c r="X127" s="4">
        <v>1.4159999999999999</v>
      </c>
      <c r="Y127" s="4">
        <v>12.1</v>
      </c>
      <c r="Z127" s="4">
        <v>871</v>
      </c>
      <c r="AA127" s="4">
        <v>892</v>
      </c>
      <c r="AB127" s="4">
        <v>843</v>
      </c>
      <c r="AC127" s="4">
        <v>47</v>
      </c>
      <c r="AD127" s="4">
        <v>5.41</v>
      </c>
      <c r="AE127" s="4">
        <v>0.12</v>
      </c>
      <c r="AF127" s="4">
        <v>989</v>
      </c>
      <c r="AG127" s="4">
        <v>-11.1</v>
      </c>
      <c r="AH127" s="4">
        <v>7</v>
      </c>
      <c r="AI127" s="4">
        <v>29</v>
      </c>
      <c r="AJ127" s="4">
        <v>189</v>
      </c>
      <c r="AK127" s="4">
        <v>138.9</v>
      </c>
      <c r="AL127" s="4">
        <v>1.5</v>
      </c>
      <c r="AM127" s="4">
        <v>195</v>
      </c>
      <c r="AN127" s="4" t="s">
        <v>155</v>
      </c>
      <c r="AO127" s="4">
        <v>2</v>
      </c>
      <c r="AP127" s="5">
        <v>0.91898148148148151</v>
      </c>
      <c r="AQ127" s="4">
        <v>47.163328</v>
      </c>
      <c r="AR127" s="4">
        <v>-88.491881000000006</v>
      </c>
      <c r="AS127" s="4">
        <v>318</v>
      </c>
      <c r="AT127" s="4">
        <v>31.1</v>
      </c>
      <c r="AU127" s="4">
        <v>12</v>
      </c>
      <c r="AV127" s="4">
        <v>10</v>
      </c>
      <c r="AW127" s="4" t="s">
        <v>213</v>
      </c>
      <c r="AX127" s="4">
        <v>1.0565</v>
      </c>
      <c r="AY127" s="4">
        <v>1.6695</v>
      </c>
      <c r="AZ127" s="4">
        <v>2.2694999999999999</v>
      </c>
      <c r="BA127" s="4">
        <v>14.023</v>
      </c>
      <c r="BB127" s="4">
        <v>14.37</v>
      </c>
      <c r="BC127" s="4">
        <v>1.02</v>
      </c>
      <c r="BD127" s="4">
        <v>14.263999999999999</v>
      </c>
      <c r="BE127" s="4">
        <v>2913.3319999999999</v>
      </c>
      <c r="BF127" s="4">
        <v>66.507999999999996</v>
      </c>
      <c r="BG127" s="4">
        <v>3.57</v>
      </c>
      <c r="BH127" s="4">
        <v>0.40899999999999997</v>
      </c>
      <c r="BI127" s="4">
        <v>3.9790000000000001</v>
      </c>
      <c r="BJ127" s="4">
        <v>2.69</v>
      </c>
      <c r="BK127" s="4">
        <v>0.308</v>
      </c>
      <c r="BL127" s="4">
        <v>2.9980000000000002</v>
      </c>
      <c r="BM127" s="4">
        <v>4.9516999999999998</v>
      </c>
      <c r="BQ127" s="4">
        <v>241.73699999999999</v>
      </c>
      <c r="BR127" s="4">
        <v>0.57296400000000003</v>
      </c>
      <c r="BS127" s="4">
        <v>-5</v>
      </c>
      <c r="BT127" s="4">
        <v>5.5795999999999998E-2</v>
      </c>
      <c r="BU127" s="4">
        <v>14.001806999999999</v>
      </c>
      <c r="BV127" s="4">
        <v>1.1270789999999999</v>
      </c>
      <c r="BW127" s="4">
        <f t="shared" si="14"/>
        <v>3.6992774093999996</v>
      </c>
      <c r="BY127" s="4">
        <f t="shared" si="15"/>
        <v>30063.639432110984</v>
      </c>
      <c r="BZ127" s="4">
        <f t="shared" si="16"/>
        <v>686.31811662757184</v>
      </c>
      <c r="CA127" s="4">
        <f t="shared" si="17"/>
        <v>27.759002431709995</v>
      </c>
      <c r="CB127" s="4">
        <f t="shared" si="18"/>
        <v>51.098235071040293</v>
      </c>
    </row>
    <row r="128" spans="1:80" x14ac:dyDescent="0.25">
      <c r="A128" s="2">
        <v>42068</v>
      </c>
      <c r="B128" s="3">
        <v>2.3032407407407407E-3</v>
      </c>
      <c r="C128" s="4">
        <v>14.163</v>
      </c>
      <c r="D128" s="4">
        <v>0.2409</v>
      </c>
      <c r="E128" s="4">
        <v>2409.4189849999998</v>
      </c>
      <c r="F128" s="4">
        <v>166.1</v>
      </c>
      <c r="G128" s="4">
        <v>8.1</v>
      </c>
      <c r="H128" s="4">
        <v>430.1</v>
      </c>
      <c r="J128" s="4">
        <v>1.7</v>
      </c>
      <c r="K128" s="4">
        <v>0.87780000000000002</v>
      </c>
      <c r="L128" s="4">
        <v>12.4323</v>
      </c>
      <c r="M128" s="4">
        <v>0.21149999999999999</v>
      </c>
      <c r="N128" s="4">
        <v>145.7989</v>
      </c>
      <c r="O128" s="4">
        <v>7.0972999999999997</v>
      </c>
      <c r="P128" s="4">
        <v>152.9</v>
      </c>
      <c r="Q128" s="4">
        <v>109.7363</v>
      </c>
      <c r="R128" s="4">
        <v>5.3418000000000001</v>
      </c>
      <c r="S128" s="4">
        <v>115.1</v>
      </c>
      <c r="T128" s="4">
        <v>430.13639999999998</v>
      </c>
      <c r="W128" s="4">
        <v>0</v>
      </c>
      <c r="X128" s="4">
        <v>1.4922</v>
      </c>
      <c r="Y128" s="4">
        <v>12.1</v>
      </c>
      <c r="Z128" s="4">
        <v>868</v>
      </c>
      <c r="AA128" s="4">
        <v>890</v>
      </c>
      <c r="AB128" s="4">
        <v>840</v>
      </c>
      <c r="AC128" s="4">
        <v>47</v>
      </c>
      <c r="AD128" s="4">
        <v>5.08</v>
      </c>
      <c r="AE128" s="4">
        <v>0.12</v>
      </c>
      <c r="AF128" s="4">
        <v>989</v>
      </c>
      <c r="AG128" s="4">
        <v>-11.9</v>
      </c>
      <c r="AH128" s="4">
        <v>6.8979999999999997</v>
      </c>
      <c r="AI128" s="4">
        <v>29</v>
      </c>
      <c r="AJ128" s="4">
        <v>188.9</v>
      </c>
      <c r="AK128" s="4">
        <v>138</v>
      </c>
      <c r="AL128" s="4">
        <v>1.4</v>
      </c>
      <c r="AM128" s="4">
        <v>195</v>
      </c>
      <c r="AN128" s="4" t="s">
        <v>155</v>
      </c>
      <c r="AO128" s="4">
        <v>2</v>
      </c>
      <c r="AP128" s="5">
        <v>0.91899305555555555</v>
      </c>
      <c r="AQ128" s="4">
        <v>47.163186000000003</v>
      </c>
      <c r="AR128" s="4">
        <v>-88.491962000000001</v>
      </c>
      <c r="AS128" s="4">
        <v>318.10000000000002</v>
      </c>
      <c r="AT128" s="4">
        <v>31.7</v>
      </c>
      <c r="AU128" s="4">
        <v>12</v>
      </c>
      <c r="AV128" s="4">
        <v>10</v>
      </c>
      <c r="AW128" s="4" t="s">
        <v>213</v>
      </c>
      <c r="AX128" s="4">
        <v>1.0435559999999999</v>
      </c>
      <c r="AY128" s="4">
        <v>1.8</v>
      </c>
      <c r="AZ128" s="4">
        <v>2.2306689999999998</v>
      </c>
      <c r="BA128" s="4">
        <v>14.023</v>
      </c>
      <c r="BB128" s="4">
        <v>14.69</v>
      </c>
      <c r="BC128" s="4">
        <v>1.05</v>
      </c>
      <c r="BD128" s="4">
        <v>13.925000000000001</v>
      </c>
      <c r="BE128" s="4">
        <v>2972.14</v>
      </c>
      <c r="BF128" s="4">
        <v>32.18</v>
      </c>
      <c r="BG128" s="4">
        <v>3.65</v>
      </c>
      <c r="BH128" s="4">
        <v>0.17799999999999999</v>
      </c>
      <c r="BI128" s="4">
        <v>3.8279999999999998</v>
      </c>
      <c r="BJ128" s="4">
        <v>2.7469999999999999</v>
      </c>
      <c r="BK128" s="4">
        <v>0.13400000000000001</v>
      </c>
      <c r="BL128" s="4">
        <v>2.8809999999999998</v>
      </c>
      <c r="BM128" s="4">
        <v>3.4005000000000001</v>
      </c>
      <c r="BQ128" s="4">
        <v>259.387</v>
      </c>
      <c r="BR128" s="4">
        <v>0.467918</v>
      </c>
      <c r="BS128" s="4">
        <v>-5</v>
      </c>
      <c r="BT128" s="4">
        <v>5.3795999999999997E-2</v>
      </c>
      <c r="BU128" s="4">
        <v>11.434747</v>
      </c>
      <c r="BV128" s="4">
        <v>1.086679</v>
      </c>
      <c r="BW128" s="4">
        <f t="shared" si="14"/>
        <v>3.0210601574</v>
      </c>
      <c r="BY128" s="4">
        <f t="shared" si="15"/>
        <v>25047.438015103457</v>
      </c>
      <c r="BZ128" s="4">
        <f t="shared" si="16"/>
        <v>271.19400678502001</v>
      </c>
      <c r="CA128" s="4">
        <f t="shared" si="17"/>
        <v>23.150091256633001</v>
      </c>
      <c r="CB128" s="4">
        <f t="shared" si="18"/>
        <v>28.657402736869496</v>
      </c>
    </row>
    <row r="129" spans="1:80" x14ac:dyDescent="0.25">
      <c r="A129" s="2">
        <v>42068</v>
      </c>
      <c r="B129" s="3">
        <v>2.3148148148148151E-3</v>
      </c>
      <c r="C129" s="4">
        <v>14.548</v>
      </c>
      <c r="D129" s="4">
        <v>0.1129</v>
      </c>
      <c r="E129" s="4">
        <v>1128.921405</v>
      </c>
      <c r="F129" s="4">
        <v>147.4</v>
      </c>
      <c r="G129" s="4">
        <v>7.9</v>
      </c>
      <c r="H129" s="4">
        <v>294.89999999999998</v>
      </c>
      <c r="J129" s="4">
        <v>1.67</v>
      </c>
      <c r="K129" s="4">
        <v>0.87609999999999999</v>
      </c>
      <c r="L129" s="4">
        <v>12.7455</v>
      </c>
      <c r="M129" s="4">
        <v>9.8900000000000002E-2</v>
      </c>
      <c r="N129" s="4">
        <v>129.17359999999999</v>
      </c>
      <c r="O129" s="4">
        <v>6.9215999999999998</v>
      </c>
      <c r="P129" s="4">
        <v>136.1</v>
      </c>
      <c r="Q129" s="4">
        <v>97.354200000000006</v>
      </c>
      <c r="R129" s="4">
        <v>5.2165999999999997</v>
      </c>
      <c r="S129" s="4">
        <v>102.6</v>
      </c>
      <c r="T129" s="4">
        <v>294.91750000000002</v>
      </c>
      <c r="W129" s="4">
        <v>0</v>
      </c>
      <c r="X129" s="4">
        <v>1.4603999999999999</v>
      </c>
      <c r="Y129" s="4">
        <v>12</v>
      </c>
      <c r="Z129" s="4">
        <v>868</v>
      </c>
      <c r="AA129" s="4">
        <v>891</v>
      </c>
      <c r="AB129" s="4">
        <v>840</v>
      </c>
      <c r="AC129" s="4">
        <v>47</v>
      </c>
      <c r="AD129" s="4">
        <v>5.46</v>
      </c>
      <c r="AE129" s="4">
        <v>0.13</v>
      </c>
      <c r="AF129" s="4">
        <v>989</v>
      </c>
      <c r="AG129" s="4">
        <v>-11</v>
      </c>
      <c r="AH129" s="4">
        <v>6</v>
      </c>
      <c r="AI129" s="4">
        <v>29</v>
      </c>
      <c r="AJ129" s="4">
        <v>188</v>
      </c>
      <c r="AK129" s="4">
        <v>138.1</v>
      </c>
      <c r="AL129" s="4">
        <v>1.4</v>
      </c>
      <c r="AM129" s="4">
        <v>195</v>
      </c>
      <c r="AN129" s="4" t="s">
        <v>155</v>
      </c>
      <c r="AO129" s="4">
        <v>2</v>
      </c>
      <c r="AP129" s="5">
        <v>0.91900462962962959</v>
      </c>
      <c r="AQ129" s="4">
        <v>47.163049000000001</v>
      </c>
      <c r="AR129" s="4">
        <v>-88.492008999999996</v>
      </c>
      <c r="AS129" s="4">
        <v>318.39999999999998</v>
      </c>
      <c r="AT129" s="4">
        <v>33.799999999999997</v>
      </c>
      <c r="AU129" s="4">
        <v>12</v>
      </c>
      <c r="AV129" s="4">
        <v>11</v>
      </c>
      <c r="AW129" s="4" t="s">
        <v>206</v>
      </c>
      <c r="AX129" s="4">
        <v>1</v>
      </c>
      <c r="AY129" s="4">
        <v>1.8</v>
      </c>
      <c r="AZ129" s="4">
        <v>2.1</v>
      </c>
      <c r="BA129" s="4">
        <v>14.023</v>
      </c>
      <c r="BB129" s="4">
        <v>14.48</v>
      </c>
      <c r="BC129" s="4">
        <v>1.03</v>
      </c>
      <c r="BD129" s="4">
        <v>14.145</v>
      </c>
      <c r="BE129" s="4">
        <v>3002.6019999999999</v>
      </c>
      <c r="BF129" s="4">
        <v>14.829000000000001</v>
      </c>
      <c r="BG129" s="4">
        <v>3.1869999999999998</v>
      </c>
      <c r="BH129" s="4">
        <v>0.17100000000000001</v>
      </c>
      <c r="BI129" s="4">
        <v>3.3580000000000001</v>
      </c>
      <c r="BJ129" s="4">
        <v>2.4020000000000001</v>
      </c>
      <c r="BK129" s="4">
        <v>0.129</v>
      </c>
      <c r="BL129" s="4">
        <v>2.5299999999999998</v>
      </c>
      <c r="BM129" s="4">
        <v>2.2974999999999999</v>
      </c>
      <c r="BQ129" s="4">
        <v>250.15799999999999</v>
      </c>
      <c r="BR129" s="4">
        <v>0.48466999999999999</v>
      </c>
      <c r="BS129" s="4">
        <v>-5</v>
      </c>
      <c r="BT129" s="4">
        <v>5.2305999999999998E-2</v>
      </c>
      <c r="BU129" s="4">
        <v>11.844123</v>
      </c>
      <c r="BV129" s="4">
        <v>1.056581</v>
      </c>
      <c r="BW129" s="4">
        <f t="shared" si="14"/>
        <v>3.1292172965999998</v>
      </c>
      <c r="BY129" s="4">
        <f t="shared" si="15"/>
        <v>26210.069119729898</v>
      </c>
      <c r="BZ129" s="4">
        <f t="shared" si="16"/>
        <v>129.44410047567899</v>
      </c>
      <c r="CA129" s="4">
        <f t="shared" si="17"/>
        <v>20.967342999702002</v>
      </c>
      <c r="CB129" s="4">
        <f t="shared" si="18"/>
        <v>20.055150100672499</v>
      </c>
    </row>
    <row r="130" spans="1:80" x14ac:dyDescent="0.25">
      <c r="A130" s="2">
        <v>42068</v>
      </c>
      <c r="B130" s="3">
        <v>2.3263888888888887E-3</v>
      </c>
      <c r="C130" s="4">
        <v>14.787000000000001</v>
      </c>
      <c r="D130" s="4">
        <v>0.25340000000000001</v>
      </c>
      <c r="E130" s="4">
        <v>2534.181818</v>
      </c>
      <c r="F130" s="4">
        <v>127.7</v>
      </c>
      <c r="G130" s="4">
        <v>7.8</v>
      </c>
      <c r="H130" s="4">
        <v>337.1</v>
      </c>
      <c r="J130" s="4">
        <v>1.26</v>
      </c>
      <c r="K130" s="4">
        <v>0.873</v>
      </c>
      <c r="L130" s="4">
        <v>12.909599999999999</v>
      </c>
      <c r="M130" s="4">
        <v>0.22120000000000001</v>
      </c>
      <c r="N130" s="4">
        <v>111.4615</v>
      </c>
      <c r="O130" s="4">
        <v>6.8098000000000001</v>
      </c>
      <c r="P130" s="4">
        <v>118.3</v>
      </c>
      <c r="Q130" s="4">
        <v>84.005200000000002</v>
      </c>
      <c r="R130" s="4">
        <v>5.1322999999999999</v>
      </c>
      <c r="S130" s="4">
        <v>89.1</v>
      </c>
      <c r="T130" s="4">
        <v>337.14269999999999</v>
      </c>
      <c r="W130" s="4">
        <v>0</v>
      </c>
      <c r="X130" s="4">
        <v>1.099</v>
      </c>
      <c r="Y130" s="4">
        <v>12.1</v>
      </c>
      <c r="Z130" s="4">
        <v>870</v>
      </c>
      <c r="AA130" s="4">
        <v>894</v>
      </c>
      <c r="AB130" s="4">
        <v>843</v>
      </c>
      <c r="AC130" s="4">
        <v>47</v>
      </c>
      <c r="AD130" s="4">
        <v>5.46</v>
      </c>
      <c r="AE130" s="4">
        <v>0.13</v>
      </c>
      <c r="AF130" s="4">
        <v>989</v>
      </c>
      <c r="AG130" s="4">
        <v>-11</v>
      </c>
      <c r="AH130" s="4">
        <v>6.1020000000000003</v>
      </c>
      <c r="AI130" s="4">
        <v>29</v>
      </c>
      <c r="AJ130" s="4">
        <v>188</v>
      </c>
      <c r="AK130" s="4">
        <v>138.9</v>
      </c>
      <c r="AL130" s="4">
        <v>1.6</v>
      </c>
      <c r="AM130" s="4">
        <v>195</v>
      </c>
      <c r="AN130" s="4" t="s">
        <v>155</v>
      </c>
      <c r="AO130" s="4">
        <v>2</v>
      </c>
      <c r="AP130" s="5">
        <v>0.91901620370370374</v>
      </c>
      <c r="AQ130" s="4">
        <v>47.162984999999999</v>
      </c>
      <c r="AR130" s="4">
        <v>-88.492022000000006</v>
      </c>
      <c r="AS130" s="4">
        <v>318.60000000000002</v>
      </c>
      <c r="AT130" s="4">
        <v>35.299999999999997</v>
      </c>
      <c r="AU130" s="4">
        <v>12</v>
      </c>
      <c r="AV130" s="4">
        <v>11</v>
      </c>
      <c r="AW130" s="4" t="s">
        <v>206</v>
      </c>
      <c r="AX130" s="4">
        <v>1</v>
      </c>
      <c r="AY130" s="4">
        <v>1.8</v>
      </c>
      <c r="AZ130" s="4">
        <v>2.1</v>
      </c>
      <c r="BA130" s="4">
        <v>14.023</v>
      </c>
      <c r="BB130" s="4">
        <v>14.12</v>
      </c>
      <c r="BC130" s="4">
        <v>1.01</v>
      </c>
      <c r="BD130" s="4">
        <v>14.541</v>
      </c>
      <c r="BE130" s="4">
        <v>2973.9009999999998</v>
      </c>
      <c r="BF130" s="4">
        <v>32.439</v>
      </c>
      <c r="BG130" s="4">
        <v>2.6890000000000001</v>
      </c>
      <c r="BH130" s="4">
        <v>0.16400000000000001</v>
      </c>
      <c r="BI130" s="4">
        <v>2.8530000000000002</v>
      </c>
      <c r="BJ130" s="4">
        <v>2.0270000000000001</v>
      </c>
      <c r="BK130" s="4">
        <v>0.124</v>
      </c>
      <c r="BL130" s="4">
        <v>2.15</v>
      </c>
      <c r="BM130" s="4">
        <v>2.5682999999999998</v>
      </c>
      <c r="BQ130" s="4">
        <v>184.07499999999999</v>
      </c>
      <c r="BR130" s="4">
        <v>0.56212200000000001</v>
      </c>
      <c r="BS130" s="4">
        <v>-5</v>
      </c>
      <c r="BT130" s="4">
        <v>5.4898000000000002E-2</v>
      </c>
      <c r="BU130" s="4">
        <v>13.736857000000001</v>
      </c>
      <c r="BV130" s="4">
        <v>1.10894</v>
      </c>
      <c r="BW130" s="4">
        <f t="shared" si="14"/>
        <v>3.6292776193999998</v>
      </c>
      <c r="BY130" s="4">
        <f t="shared" si="15"/>
        <v>30107.962890868712</v>
      </c>
      <c r="BZ130" s="4">
        <f t="shared" si="16"/>
        <v>328.41449941235101</v>
      </c>
      <c r="CA130" s="4">
        <f t="shared" si="17"/>
        <v>20.521476935443001</v>
      </c>
      <c r="CB130" s="4">
        <f t="shared" si="18"/>
        <v>26.001632566994697</v>
      </c>
    </row>
    <row r="131" spans="1:80" x14ac:dyDescent="0.25">
      <c r="A131" s="2">
        <v>42068</v>
      </c>
      <c r="B131" s="3">
        <v>2.3379629629629631E-3</v>
      </c>
      <c r="C131" s="4">
        <v>14.285</v>
      </c>
      <c r="D131" s="4">
        <v>0.31769999999999998</v>
      </c>
      <c r="E131" s="4">
        <v>3177.245797</v>
      </c>
      <c r="F131" s="4">
        <v>130.9</v>
      </c>
      <c r="G131" s="4">
        <v>7.8</v>
      </c>
      <c r="H131" s="4">
        <v>492.1</v>
      </c>
      <c r="J131" s="4">
        <v>0.88</v>
      </c>
      <c r="K131" s="4">
        <v>0.87609999999999999</v>
      </c>
      <c r="L131" s="4">
        <v>12.5154</v>
      </c>
      <c r="M131" s="4">
        <v>0.27839999999999998</v>
      </c>
      <c r="N131" s="4">
        <v>114.65900000000001</v>
      </c>
      <c r="O131" s="4">
        <v>6.8337000000000003</v>
      </c>
      <c r="P131" s="4">
        <v>121.5</v>
      </c>
      <c r="Q131" s="4">
        <v>86.415000000000006</v>
      </c>
      <c r="R131" s="4">
        <v>5.1504000000000003</v>
      </c>
      <c r="S131" s="4">
        <v>91.6</v>
      </c>
      <c r="T131" s="4">
        <v>492.09300000000002</v>
      </c>
      <c r="W131" s="4">
        <v>0</v>
      </c>
      <c r="X131" s="4">
        <v>0.77329999999999999</v>
      </c>
      <c r="Y131" s="4">
        <v>12</v>
      </c>
      <c r="Z131" s="4">
        <v>872</v>
      </c>
      <c r="AA131" s="4">
        <v>896</v>
      </c>
      <c r="AB131" s="4">
        <v>844</v>
      </c>
      <c r="AC131" s="4">
        <v>47</v>
      </c>
      <c r="AD131" s="4">
        <v>5.46</v>
      </c>
      <c r="AE131" s="4">
        <v>0.13</v>
      </c>
      <c r="AF131" s="4">
        <v>989</v>
      </c>
      <c r="AG131" s="4">
        <v>-11</v>
      </c>
      <c r="AH131" s="4">
        <v>6.8979999999999997</v>
      </c>
      <c r="AI131" s="4">
        <v>29</v>
      </c>
      <c r="AJ131" s="4">
        <v>188</v>
      </c>
      <c r="AK131" s="4">
        <v>138</v>
      </c>
      <c r="AL131" s="4">
        <v>1.4</v>
      </c>
      <c r="AM131" s="4">
        <v>195</v>
      </c>
      <c r="AN131" s="4" t="s">
        <v>155</v>
      </c>
      <c r="AO131" s="4">
        <v>2</v>
      </c>
      <c r="AP131" s="5">
        <v>0.91901620370370374</v>
      </c>
      <c r="AQ131" s="4">
        <v>47.162813999999997</v>
      </c>
      <c r="AR131" s="4">
        <v>-88.492024000000001</v>
      </c>
      <c r="AS131" s="4">
        <v>318.89999999999998</v>
      </c>
      <c r="AT131" s="4">
        <v>36</v>
      </c>
      <c r="AU131" s="4">
        <v>12</v>
      </c>
      <c r="AV131" s="4">
        <v>11</v>
      </c>
      <c r="AW131" s="4" t="s">
        <v>206</v>
      </c>
      <c r="AX131" s="4">
        <v>1.0565</v>
      </c>
      <c r="AY131" s="4">
        <v>1.9695</v>
      </c>
      <c r="AZ131" s="4">
        <v>2.2694999999999999</v>
      </c>
      <c r="BA131" s="4">
        <v>14.023</v>
      </c>
      <c r="BB131" s="4">
        <v>14.49</v>
      </c>
      <c r="BC131" s="4">
        <v>1.03</v>
      </c>
      <c r="BD131" s="4">
        <v>14.14</v>
      </c>
      <c r="BE131" s="4">
        <v>2955.5059999999999</v>
      </c>
      <c r="BF131" s="4">
        <v>41.838999999999999</v>
      </c>
      <c r="BG131" s="4">
        <v>2.8359999999999999</v>
      </c>
      <c r="BH131" s="4">
        <v>0.16900000000000001</v>
      </c>
      <c r="BI131" s="4">
        <v>3.0049999999999999</v>
      </c>
      <c r="BJ131" s="4">
        <v>2.137</v>
      </c>
      <c r="BK131" s="4">
        <v>0.127</v>
      </c>
      <c r="BL131" s="4">
        <v>2.2639999999999998</v>
      </c>
      <c r="BM131" s="4">
        <v>3.8429000000000002</v>
      </c>
      <c r="BQ131" s="4">
        <v>132.78899999999999</v>
      </c>
      <c r="BR131" s="4">
        <v>0.56537000000000004</v>
      </c>
      <c r="BS131" s="4">
        <v>-5</v>
      </c>
      <c r="BT131" s="4">
        <v>5.3795999999999997E-2</v>
      </c>
      <c r="BU131" s="4">
        <v>13.816229</v>
      </c>
      <c r="BV131" s="4">
        <v>1.086679</v>
      </c>
      <c r="BW131" s="4">
        <f t="shared" si="14"/>
        <v>3.6502477017999997</v>
      </c>
      <c r="BY131" s="4">
        <f t="shared" si="15"/>
        <v>30094.619459966132</v>
      </c>
      <c r="BZ131" s="4">
        <f t="shared" si="16"/>
        <v>426.02816018154692</v>
      </c>
      <c r="CA131" s="4">
        <f t="shared" si="17"/>
        <v>21.760132371900998</v>
      </c>
      <c r="CB131" s="4">
        <f t="shared" si="18"/>
        <v>39.130562794561698</v>
      </c>
    </row>
    <row r="132" spans="1:80" x14ac:dyDescent="0.25">
      <c r="A132" s="2">
        <v>42068</v>
      </c>
      <c r="B132" s="3">
        <v>2.3495370370370371E-3</v>
      </c>
      <c r="C132" s="4">
        <v>14.211</v>
      </c>
      <c r="D132" s="4">
        <v>0.18090000000000001</v>
      </c>
      <c r="E132" s="4">
        <v>1808.641869</v>
      </c>
      <c r="F132" s="4">
        <v>166.7</v>
      </c>
      <c r="G132" s="4">
        <v>7.9</v>
      </c>
      <c r="H132" s="4">
        <v>396.7</v>
      </c>
      <c r="J132" s="4">
        <v>0.74</v>
      </c>
      <c r="K132" s="4">
        <v>0.87790000000000001</v>
      </c>
      <c r="L132" s="4">
        <v>12.476599999999999</v>
      </c>
      <c r="M132" s="4">
        <v>0.1588</v>
      </c>
      <c r="N132" s="4">
        <v>146.35400000000001</v>
      </c>
      <c r="O132" s="4">
        <v>6.9358000000000004</v>
      </c>
      <c r="P132" s="4">
        <v>153.30000000000001</v>
      </c>
      <c r="Q132" s="4">
        <v>110.3026</v>
      </c>
      <c r="R132" s="4">
        <v>5.2272999999999996</v>
      </c>
      <c r="S132" s="4">
        <v>115.5</v>
      </c>
      <c r="T132" s="4">
        <v>396.74509999999998</v>
      </c>
      <c r="W132" s="4">
        <v>0</v>
      </c>
      <c r="X132" s="4">
        <v>0.64770000000000005</v>
      </c>
      <c r="Y132" s="4">
        <v>12</v>
      </c>
      <c r="Z132" s="4">
        <v>870</v>
      </c>
      <c r="AA132" s="4">
        <v>891</v>
      </c>
      <c r="AB132" s="4">
        <v>841</v>
      </c>
      <c r="AC132" s="4">
        <v>47</v>
      </c>
      <c r="AD132" s="4">
        <v>5.46</v>
      </c>
      <c r="AE132" s="4">
        <v>0.13</v>
      </c>
      <c r="AF132" s="4">
        <v>989</v>
      </c>
      <c r="AG132" s="4">
        <v>-11</v>
      </c>
      <c r="AH132" s="4">
        <v>6.1020000000000003</v>
      </c>
      <c r="AI132" s="4">
        <v>29</v>
      </c>
      <c r="AJ132" s="4">
        <v>188</v>
      </c>
      <c r="AK132" s="4">
        <v>138</v>
      </c>
      <c r="AL132" s="4">
        <v>1.3</v>
      </c>
      <c r="AM132" s="4">
        <v>195</v>
      </c>
      <c r="AN132" s="4" t="s">
        <v>155</v>
      </c>
      <c r="AO132" s="4">
        <v>2</v>
      </c>
      <c r="AP132" s="5">
        <v>0.91903935185185182</v>
      </c>
      <c r="AQ132" s="4">
        <v>47.162681999999997</v>
      </c>
      <c r="AR132" s="4">
        <v>-88.492024999999998</v>
      </c>
      <c r="AS132" s="4">
        <v>319.10000000000002</v>
      </c>
      <c r="AT132" s="4">
        <v>36.5</v>
      </c>
      <c r="AU132" s="4">
        <v>12</v>
      </c>
      <c r="AV132" s="4">
        <v>11</v>
      </c>
      <c r="AW132" s="4" t="s">
        <v>206</v>
      </c>
      <c r="AX132" s="4">
        <v>1.1000000000000001</v>
      </c>
      <c r="AY132" s="4">
        <v>2.1</v>
      </c>
      <c r="AZ132" s="4">
        <v>2.4</v>
      </c>
      <c r="BA132" s="4">
        <v>14.023</v>
      </c>
      <c r="BB132" s="4">
        <v>14.71</v>
      </c>
      <c r="BC132" s="4">
        <v>1.05</v>
      </c>
      <c r="BD132" s="4">
        <v>13.901999999999999</v>
      </c>
      <c r="BE132" s="4">
        <v>2985.5039999999999</v>
      </c>
      <c r="BF132" s="4">
        <v>24.184000000000001</v>
      </c>
      <c r="BG132" s="4">
        <v>3.6669999999999998</v>
      </c>
      <c r="BH132" s="4">
        <v>0.17399999999999999</v>
      </c>
      <c r="BI132" s="4">
        <v>3.8410000000000002</v>
      </c>
      <c r="BJ132" s="4">
        <v>2.7639999999999998</v>
      </c>
      <c r="BK132" s="4">
        <v>0.13100000000000001</v>
      </c>
      <c r="BL132" s="4">
        <v>2.895</v>
      </c>
      <c r="BM132" s="4">
        <v>3.1394000000000002</v>
      </c>
      <c r="BQ132" s="4">
        <v>112.69799999999999</v>
      </c>
      <c r="BR132" s="4">
        <v>0.51067200000000001</v>
      </c>
      <c r="BS132" s="4">
        <v>-5</v>
      </c>
      <c r="BT132" s="4">
        <v>5.1999999999999998E-2</v>
      </c>
      <c r="BU132" s="4">
        <v>12.479547999999999</v>
      </c>
      <c r="BV132" s="4">
        <v>1.0504</v>
      </c>
      <c r="BW132" s="4">
        <f t="shared" si="14"/>
        <v>3.2970965815999995</v>
      </c>
      <c r="BY132" s="4">
        <f t="shared" si="15"/>
        <v>27458.954728005501</v>
      </c>
      <c r="BZ132" s="4">
        <f t="shared" si="16"/>
        <v>222.430571569184</v>
      </c>
      <c r="CA132" s="4">
        <f t="shared" si="17"/>
        <v>25.421687885263996</v>
      </c>
      <c r="CB132" s="4">
        <f t="shared" si="18"/>
        <v>28.874401934514403</v>
      </c>
    </row>
    <row r="133" spans="1:80" x14ac:dyDescent="0.25">
      <c r="A133" s="2">
        <v>42068</v>
      </c>
      <c r="B133" s="3">
        <v>2.3611111111111111E-3</v>
      </c>
      <c r="C133" s="4">
        <v>14.172000000000001</v>
      </c>
      <c r="D133" s="4">
        <v>7.8399999999999997E-2</v>
      </c>
      <c r="E133" s="4">
        <v>784.37650799999994</v>
      </c>
      <c r="F133" s="4">
        <v>222.6</v>
      </c>
      <c r="G133" s="4">
        <v>17.7</v>
      </c>
      <c r="H133" s="4">
        <v>231.8</v>
      </c>
      <c r="J133" s="4">
        <v>0.6</v>
      </c>
      <c r="K133" s="4">
        <v>0.87929999999999997</v>
      </c>
      <c r="L133" s="4">
        <v>12.4617</v>
      </c>
      <c r="M133" s="4">
        <v>6.9000000000000006E-2</v>
      </c>
      <c r="N133" s="4">
        <v>195.7081</v>
      </c>
      <c r="O133" s="4">
        <v>15.5421</v>
      </c>
      <c r="P133" s="4">
        <v>211.3</v>
      </c>
      <c r="Q133" s="4">
        <v>147.49930000000001</v>
      </c>
      <c r="R133" s="4">
        <v>11.7136</v>
      </c>
      <c r="S133" s="4">
        <v>159.19999999999999</v>
      </c>
      <c r="T133" s="4">
        <v>231.8297</v>
      </c>
      <c r="W133" s="4">
        <v>0</v>
      </c>
      <c r="X133" s="4">
        <v>0.52759999999999996</v>
      </c>
      <c r="Y133" s="4">
        <v>12</v>
      </c>
      <c r="Z133" s="4">
        <v>871</v>
      </c>
      <c r="AA133" s="4">
        <v>893</v>
      </c>
      <c r="AB133" s="4">
        <v>844</v>
      </c>
      <c r="AC133" s="4">
        <v>47</v>
      </c>
      <c r="AD133" s="4">
        <v>5.46</v>
      </c>
      <c r="AE133" s="4">
        <v>0.13</v>
      </c>
      <c r="AF133" s="4">
        <v>989</v>
      </c>
      <c r="AG133" s="4">
        <v>-11</v>
      </c>
      <c r="AH133" s="4">
        <v>7</v>
      </c>
      <c r="AI133" s="4">
        <v>29</v>
      </c>
      <c r="AJ133" s="4">
        <v>188</v>
      </c>
      <c r="AK133" s="4">
        <v>138</v>
      </c>
      <c r="AL133" s="4">
        <v>1.5</v>
      </c>
      <c r="AM133" s="4">
        <v>195</v>
      </c>
      <c r="AN133" s="4" t="s">
        <v>155</v>
      </c>
      <c r="AO133" s="4">
        <v>2</v>
      </c>
      <c r="AP133" s="5">
        <v>0.91903935185185182</v>
      </c>
      <c r="AQ133" s="4">
        <v>47.162515999999997</v>
      </c>
      <c r="AR133" s="4">
        <v>-88.492040000000003</v>
      </c>
      <c r="AS133" s="4">
        <v>319.3</v>
      </c>
      <c r="AT133" s="4">
        <v>36.5</v>
      </c>
      <c r="AU133" s="4">
        <v>12</v>
      </c>
      <c r="AV133" s="4">
        <v>11</v>
      </c>
      <c r="AW133" s="4" t="s">
        <v>206</v>
      </c>
      <c r="AX133" s="4">
        <v>1.1000000000000001</v>
      </c>
      <c r="AY133" s="4">
        <v>2.1</v>
      </c>
      <c r="AZ133" s="4">
        <v>2.4</v>
      </c>
      <c r="BA133" s="4">
        <v>14.023</v>
      </c>
      <c r="BB133" s="4">
        <v>14.88</v>
      </c>
      <c r="BC133" s="4">
        <v>1.06</v>
      </c>
      <c r="BD133" s="4">
        <v>13.722</v>
      </c>
      <c r="BE133" s="4">
        <v>3010.826</v>
      </c>
      <c r="BF133" s="4">
        <v>10.606</v>
      </c>
      <c r="BG133" s="4">
        <v>4.952</v>
      </c>
      <c r="BH133" s="4">
        <v>0.39300000000000002</v>
      </c>
      <c r="BI133" s="4">
        <v>5.3449999999999998</v>
      </c>
      <c r="BJ133" s="4">
        <v>3.7320000000000002</v>
      </c>
      <c r="BK133" s="4">
        <v>0.29599999999999999</v>
      </c>
      <c r="BL133" s="4">
        <v>4.0279999999999996</v>
      </c>
      <c r="BM133" s="4">
        <v>1.8522000000000001</v>
      </c>
      <c r="BQ133" s="4">
        <v>92.686000000000007</v>
      </c>
      <c r="BR133" s="4">
        <v>0.54157200000000005</v>
      </c>
      <c r="BS133" s="4">
        <v>-5</v>
      </c>
      <c r="BT133" s="4">
        <v>5.1796000000000002E-2</v>
      </c>
      <c r="BU133" s="4">
        <v>13.234666000000001</v>
      </c>
      <c r="BV133" s="4">
        <v>1.046279</v>
      </c>
      <c r="BW133" s="4">
        <f t="shared" si="14"/>
        <v>3.4965987572000001</v>
      </c>
      <c r="BY133" s="4">
        <f t="shared" si="15"/>
        <v>29367.442776163494</v>
      </c>
      <c r="BZ133" s="4">
        <f t="shared" si="16"/>
        <v>103.45038141825199</v>
      </c>
      <c r="CA133" s="4">
        <f t="shared" si="17"/>
        <v>36.401737078344006</v>
      </c>
      <c r="CB133" s="4">
        <f t="shared" si="18"/>
        <v>18.066264045152401</v>
      </c>
    </row>
    <row r="134" spans="1:80" x14ac:dyDescent="0.25">
      <c r="A134" s="2">
        <v>42068</v>
      </c>
      <c r="B134" s="3">
        <v>2.3726851851851851E-3</v>
      </c>
      <c r="C134" s="4">
        <v>14.43</v>
      </c>
      <c r="D134" s="4">
        <v>5.0299999999999997E-2</v>
      </c>
      <c r="E134" s="4">
        <v>502.79967799999997</v>
      </c>
      <c r="F134" s="4">
        <v>228.5</v>
      </c>
      <c r="G134" s="4">
        <v>28.8</v>
      </c>
      <c r="H134" s="4">
        <v>179.3</v>
      </c>
      <c r="J134" s="4">
        <v>0.44</v>
      </c>
      <c r="K134" s="4">
        <v>0.87760000000000005</v>
      </c>
      <c r="L134" s="4">
        <v>12.664</v>
      </c>
      <c r="M134" s="4">
        <v>4.41E-2</v>
      </c>
      <c r="N134" s="4">
        <v>200.53190000000001</v>
      </c>
      <c r="O134" s="4">
        <v>25.274899999999999</v>
      </c>
      <c r="P134" s="4">
        <v>225.8</v>
      </c>
      <c r="Q134" s="4">
        <v>151.13489999999999</v>
      </c>
      <c r="R134" s="4">
        <v>19.0489</v>
      </c>
      <c r="S134" s="4">
        <v>170.2</v>
      </c>
      <c r="T134" s="4">
        <v>179.2961</v>
      </c>
      <c r="W134" s="4">
        <v>0</v>
      </c>
      <c r="X134" s="4">
        <v>0.38379999999999997</v>
      </c>
      <c r="Y134" s="4">
        <v>12</v>
      </c>
      <c r="Z134" s="4">
        <v>875</v>
      </c>
      <c r="AA134" s="4">
        <v>897</v>
      </c>
      <c r="AB134" s="4">
        <v>847</v>
      </c>
      <c r="AC134" s="4">
        <v>47</v>
      </c>
      <c r="AD134" s="4">
        <v>5.46</v>
      </c>
      <c r="AE134" s="4">
        <v>0.13</v>
      </c>
      <c r="AF134" s="4">
        <v>989</v>
      </c>
      <c r="AG134" s="4">
        <v>-11</v>
      </c>
      <c r="AH134" s="4">
        <v>7</v>
      </c>
      <c r="AI134" s="4">
        <v>29</v>
      </c>
      <c r="AJ134" s="4">
        <v>188</v>
      </c>
      <c r="AK134" s="4">
        <v>138</v>
      </c>
      <c r="AL134" s="4">
        <v>1.3</v>
      </c>
      <c r="AM134" s="4">
        <v>195</v>
      </c>
      <c r="AN134" s="4" t="s">
        <v>155</v>
      </c>
      <c r="AO134" s="4">
        <v>2</v>
      </c>
      <c r="AP134" s="5">
        <v>0.9190625</v>
      </c>
      <c r="AQ134" s="4">
        <v>47.162306000000001</v>
      </c>
      <c r="AR134" s="4">
        <v>-88.492058999999998</v>
      </c>
      <c r="AS134" s="4">
        <v>319.60000000000002</v>
      </c>
      <c r="AT134" s="4">
        <v>36.299999999999997</v>
      </c>
      <c r="AU134" s="4">
        <v>12</v>
      </c>
      <c r="AV134" s="4">
        <v>9</v>
      </c>
      <c r="AW134" s="4" t="s">
        <v>207</v>
      </c>
      <c r="AX134" s="4">
        <v>1.1000000000000001</v>
      </c>
      <c r="AY134" s="4">
        <v>2.1</v>
      </c>
      <c r="AZ134" s="4">
        <v>2.4</v>
      </c>
      <c r="BA134" s="4">
        <v>14.023</v>
      </c>
      <c r="BB134" s="4">
        <v>14.67</v>
      </c>
      <c r="BC134" s="4">
        <v>1.05</v>
      </c>
      <c r="BD134" s="4">
        <v>13.946999999999999</v>
      </c>
      <c r="BE134" s="4">
        <v>3018.172</v>
      </c>
      <c r="BF134" s="4">
        <v>6.6929999999999996</v>
      </c>
      <c r="BG134" s="4">
        <v>5.0049999999999999</v>
      </c>
      <c r="BH134" s="4">
        <v>0.63100000000000001</v>
      </c>
      <c r="BI134" s="4">
        <v>5.6360000000000001</v>
      </c>
      <c r="BJ134" s="4">
        <v>3.7719999999999998</v>
      </c>
      <c r="BK134" s="4">
        <v>0.47499999999999998</v>
      </c>
      <c r="BL134" s="4">
        <v>4.2469999999999999</v>
      </c>
      <c r="BM134" s="4">
        <v>1.4131</v>
      </c>
      <c r="BQ134" s="4">
        <v>66.510999999999996</v>
      </c>
      <c r="BR134" s="4">
        <v>0.53929199999999999</v>
      </c>
      <c r="BS134" s="4">
        <v>-5</v>
      </c>
      <c r="BT134" s="4">
        <v>5.0102000000000001E-2</v>
      </c>
      <c r="BU134" s="4">
        <v>13.178941999999999</v>
      </c>
      <c r="BV134" s="4">
        <v>1.0120579999999999</v>
      </c>
      <c r="BW134" s="4">
        <f t="shared" si="14"/>
        <v>3.4818764763999996</v>
      </c>
      <c r="BY134" s="4">
        <f t="shared" si="15"/>
        <v>29315.143221975686</v>
      </c>
      <c r="BZ134" s="4">
        <f t="shared" si="16"/>
        <v>65.008307540021988</v>
      </c>
      <c r="CA134" s="4">
        <f t="shared" si="17"/>
        <v>36.636984318087997</v>
      </c>
      <c r="CB134" s="4">
        <f t="shared" si="18"/>
        <v>13.7252710869274</v>
      </c>
    </row>
    <row r="135" spans="1:80" x14ac:dyDescent="0.25">
      <c r="A135" s="2">
        <v>42068</v>
      </c>
      <c r="B135" s="3">
        <v>2.3842592592592591E-3</v>
      </c>
      <c r="C135" s="4">
        <v>14.76</v>
      </c>
      <c r="D135" s="4">
        <v>9.3899999999999997E-2</v>
      </c>
      <c r="E135" s="4">
        <v>938.76817800000003</v>
      </c>
      <c r="F135" s="4">
        <v>240</v>
      </c>
      <c r="G135" s="4">
        <v>28.8</v>
      </c>
      <c r="H135" s="4">
        <v>257.39999999999998</v>
      </c>
      <c r="J135" s="4">
        <v>0.4</v>
      </c>
      <c r="K135" s="4">
        <v>0.87460000000000004</v>
      </c>
      <c r="L135" s="4">
        <v>12.9092</v>
      </c>
      <c r="M135" s="4">
        <v>8.2100000000000006E-2</v>
      </c>
      <c r="N135" s="4">
        <v>209.94040000000001</v>
      </c>
      <c r="O135" s="4">
        <v>25.189599999999999</v>
      </c>
      <c r="P135" s="4">
        <v>235.1</v>
      </c>
      <c r="Q135" s="4">
        <v>158.22569999999999</v>
      </c>
      <c r="R135" s="4">
        <v>18.9846</v>
      </c>
      <c r="S135" s="4">
        <v>177.2</v>
      </c>
      <c r="T135" s="4">
        <v>257.35570000000001</v>
      </c>
      <c r="W135" s="4">
        <v>0</v>
      </c>
      <c r="X135" s="4">
        <v>0.34989999999999999</v>
      </c>
      <c r="Y135" s="4">
        <v>12.1</v>
      </c>
      <c r="Z135" s="4">
        <v>875</v>
      </c>
      <c r="AA135" s="4">
        <v>897</v>
      </c>
      <c r="AB135" s="4">
        <v>847</v>
      </c>
      <c r="AC135" s="4">
        <v>47</v>
      </c>
      <c r="AD135" s="4">
        <v>5.46</v>
      </c>
      <c r="AE135" s="4">
        <v>0.13</v>
      </c>
      <c r="AF135" s="4">
        <v>989</v>
      </c>
      <c r="AG135" s="4">
        <v>-11</v>
      </c>
      <c r="AH135" s="4">
        <v>6.8988990000000001</v>
      </c>
      <c r="AI135" s="4">
        <v>29</v>
      </c>
      <c r="AJ135" s="4">
        <v>188</v>
      </c>
      <c r="AK135" s="4">
        <v>138</v>
      </c>
      <c r="AL135" s="4">
        <v>1.3</v>
      </c>
      <c r="AM135" s="4">
        <v>195</v>
      </c>
      <c r="AN135" s="4" t="s">
        <v>155</v>
      </c>
      <c r="AO135" s="4">
        <v>2</v>
      </c>
      <c r="AP135" s="5">
        <v>0.91907407407407404</v>
      </c>
      <c r="AQ135" s="4">
        <v>47.162160999999998</v>
      </c>
      <c r="AR135" s="4">
        <v>-88.492007999999998</v>
      </c>
      <c r="AS135" s="4">
        <v>319</v>
      </c>
      <c r="AT135" s="4">
        <v>36.200000000000003</v>
      </c>
      <c r="AU135" s="4">
        <v>12</v>
      </c>
      <c r="AV135" s="4">
        <v>9</v>
      </c>
      <c r="AW135" s="4" t="s">
        <v>207</v>
      </c>
      <c r="AX135" s="4">
        <v>1.1000000000000001</v>
      </c>
      <c r="AY135" s="4">
        <v>2.1</v>
      </c>
      <c r="AZ135" s="4">
        <v>2.4</v>
      </c>
      <c r="BA135" s="4">
        <v>14.023</v>
      </c>
      <c r="BB135" s="4">
        <v>14.31</v>
      </c>
      <c r="BC135" s="4">
        <v>1.02</v>
      </c>
      <c r="BD135" s="4">
        <v>14.333</v>
      </c>
      <c r="BE135" s="4">
        <v>3007.62</v>
      </c>
      <c r="BF135" s="4">
        <v>12.175000000000001</v>
      </c>
      <c r="BG135" s="4">
        <v>5.1219999999999999</v>
      </c>
      <c r="BH135" s="4">
        <v>0.61499999999999999</v>
      </c>
      <c r="BI135" s="4">
        <v>5.7370000000000001</v>
      </c>
      <c r="BJ135" s="4">
        <v>3.86</v>
      </c>
      <c r="BK135" s="4">
        <v>0.46300000000000002</v>
      </c>
      <c r="BL135" s="4">
        <v>4.3239999999999998</v>
      </c>
      <c r="BM135" s="4">
        <v>1.9827999999999999</v>
      </c>
      <c r="BQ135" s="4">
        <v>59.267000000000003</v>
      </c>
      <c r="BR135" s="4">
        <v>0.62363100000000005</v>
      </c>
      <c r="BS135" s="4">
        <v>-5</v>
      </c>
      <c r="BT135" s="4">
        <v>5.0899E-2</v>
      </c>
      <c r="BU135" s="4">
        <v>15.239973000000001</v>
      </c>
      <c r="BV135" s="4">
        <v>1.0281579999999999</v>
      </c>
      <c r="BW135" s="4">
        <f t="shared" si="14"/>
        <v>4.0264008666000004</v>
      </c>
      <c r="BY135" s="4">
        <f t="shared" si="15"/>
        <v>33781.167076969621</v>
      </c>
      <c r="BZ135" s="4">
        <f t="shared" si="16"/>
        <v>136.74789672967501</v>
      </c>
      <c r="CA135" s="4">
        <f t="shared" si="17"/>
        <v>43.354979989859999</v>
      </c>
      <c r="CB135" s="4">
        <f t="shared" si="18"/>
        <v>22.2705322082628</v>
      </c>
    </row>
    <row r="136" spans="1:80" x14ac:dyDescent="0.25">
      <c r="A136" s="2">
        <v>42068</v>
      </c>
      <c r="B136" s="3">
        <v>2.3958333333333336E-3</v>
      </c>
      <c r="C136" s="4">
        <v>14.923</v>
      </c>
      <c r="D136" s="4">
        <v>0.27889999999999998</v>
      </c>
      <c r="E136" s="4">
        <v>2789.0184559999998</v>
      </c>
      <c r="F136" s="4">
        <v>298.89999999999998</v>
      </c>
      <c r="G136" s="4">
        <v>29.9</v>
      </c>
      <c r="H136" s="4">
        <v>360.3</v>
      </c>
      <c r="J136" s="4">
        <v>0.4</v>
      </c>
      <c r="K136" s="4">
        <v>0.87170000000000003</v>
      </c>
      <c r="L136" s="4">
        <v>13.0082</v>
      </c>
      <c r="M136" s="4">
        <v>0.24310000000000001</v>
      </c>
      <c r="N136" s="4">
        <v>260.55700000000002</v>
      </c>
      <c r="O136" s="4">
        <v>26.06</v>
      </c>
      <c r="P136" s="4">
        <v>286.60000000000002</v>
      </c>
      <c r="Q136" s="4">
        <v>196.37389999999999</v>
      </c>
      <c r="R136" s="4">
        <v>19.640599999999999</v>
      </c>
      <c r="S136" s="4">
        <v>216</v>
      </c>
      <c r="T136" s="4">
        <v>360.34289999999999</v>
      </c>
      <c r="W136" s="4">
        <v>0</v>
      </c>
      <c r="X136" s="4">
        <v>0.34870000000000001</v>
      </c>
      <c r="Y136" s="4">
        <v>12</v>
      </c>
      <c r="Z136" s="4">
        <v>875</v>
      </c>
      <c r="AA136" s="4">
        <v>896</v>
      </c>
      <c r="AB136" s="4">
        <v>846</v>
      </c>
      <c r="AC136" s="4">
        <v>47</v>
      </c>
      <c r="AD136" s="4">
        <v>5.46</v>
      </c>
      <c r="AE136" s="4">
        <v>0.13</v>
      </c>
      <c r="AF136" s="4">
        <v>989</v>
      </c>
      <c r="AG136" s="4">
        <v>-11</v>
      </c>
      <c r="AH136" s="4">
        <v>6</v>
      </c>
      <c r="AI136" s="4">
        <v>29</v>
      </c>
      <c r="AJ136" s="4">
        <v>188</v>
      </c>
      <c r="AK136" s="4">
        <v>138</v>
      </c>
      <c r="AL136" s="4">
        <v>1.3</v>
      </c>
      <c r="AM136" s="4">
        <v>195</v>
      </c>
      <c r="AN136" s="4" t="s">
        <v>155</v>
      </c>
      <c r="AO136" s="4">
        <v>2</v>
      </c>
      <c r="AP136" s="5">
        <v>0.91908564814814808</v>
      </c>
      <c r="AQ136" s="4">
        <v>47.162014999999997</v>
      </c>
      <c r="AR136" s="4">
        <v>-88.491962000000001</v>
      </c>
      <c r="AS136" s="4">
        <v>318.39999999999998</v>
      </c>
      <c r="AT136" s="4">
        <v>36.200000000000003</v>
      </c>
      <c r="AU136" s="4">
        <v>12</v>
      </c>
      <c r="AV136" s="4">
        <v>9</v>
      </c>
      <c r="AW136" s="4" t="s">
        <v>207</v>
      </c>
      <c r="AX136" s="4">
        <v>1.1000000000000001</v>
      </c>
      <c r="AY136" s="4">
        <v>2.1</v>
      </c>
      <c r="AZ136" s="4">
        <v>2.4</v>
      </c>
      <c r="BA136" s="4">
        <v>14.023</v>
      </c>
      <c r="BB136" s="4">
        <v>13.97</v>
      </c>
      <c r="BC136" s="4">
        <v>1</v>
      </c>
      <c r="BD136" s="4">
        <v>14.718</v>
      </c>
      <c r="BE136" s="4">
        <v>2968.8380000000002</v>
      </c>
      <c r="BF136" s="4">
        <v>35.314999999999998</v>
      </c>
      <c r="BG136" s="4">
        <v>6.2270000000000003</v>
      </c>
      <c r="BH136" s="4">
        <v>0.623</v>
      </c>
      <c r="BI136" s="4">
        <v>6.85</v>
      </c>
      <c r="BJ136" s="4">
        <v>4.6929999999999996</v>
      </c>
      <c r="BK136" s="4">
        <v>0.46899999999999997</v>
      </c>
      <c r="BL136" s="4">
        <v>5.1630000000000003</v>
      </c>
      <c r="BM136" s="4">
        <v>2.7195999999999998</v>
      </c>
      <c r="BQ136" s="4">
        <v>57.862000000000002</v>
      </c>
      <c r="BR136" s="4">
        <v>0.55884</v>
      </c>
      <c r="BS136" s="4">
        <v>-5</v>
      </c>
      <c r="BT136" s="4">
        <v>0.05</v>
      </c>
      <c r="BU136" s="4">
        <v>13.656651999999999</v>
      </c>
      <c r="BV136" s="4">
        <v>1.01</v>
      </c>
      <c r="BW136" s="4">
        <f t="shared" si="14"/>
        <v>3.6080874583999996</v>
      </c>
      <c r="BY136" s="4">
        <f t="shared" si="15"/>
        <v>29881.213521447113</v>
      </c>
      <c r="BZ136" s="4">
        <f t="shared" si="16"/>
        <v>355.44379838505995</v>
      </c>
      <c r="CA136" s="4">
        <f t="shared" si="17"/>
        <v>47.234822195131997</v>
      </c>
      <c r="CB136" s="4">
        <f t="shared" si="18"/>
        <v>27.372644884270397</v>
      </c>
    </row>
    <row r="137" spans="1:80" x14ac:dyDescent="0.25">
      <c r="A137" s="2">
        <v>42068</v>
      </c>
      <c r="B137" s="3">
        <v>2.4074074074074076E-3</v>
      </c>
      <c r="C137" s="4">
        <v>14.863</v>
      </c>
      <c r="D137" s="4">
        <v>0.69789999999999996</v>
      </c>
      <c r="E137" s="4">
        <v>6979.0579710000002</v>
      </c>
      <c r="F137" s="4">
        <v>356.2</v>
      </c>
      <c r="G137" s="4">
        <v>47.7</v>
      </c>
      <c r="H137" s="4">
        <v>841.1</v>
      </c>
      <c r="J137" s="4">
        <v>0.5</v>
      </c>
      <c r="K137" s="4">
        <v>0.86809999999999998</v>
      </c>
      <c r="L137" s="4">
        <v>12.901999999999999</v>
      </c>
      <c r="M137" s="4">
        <v>0.60580000000000001</v>
      </c>
      <c r="N137" s="4">
        <v>309.20710000000003</v>
      </c>
      <c r="O137" s="4">
        <v>41.405700000000003</v>
      </c>
      <c r="P137" s="4">
        <v>350.6</v>
      </c>
      <c r="Q137" s="4">
        <v>233.04</v>
      </c>
      <c r="R137" s="4">
        <v>31.206199999999999</v>
      </c>
      <c r="S137" s="4">
        <v>264.2</v>
      </c>
      <c r="T137" s="4">
        <v>841.06370000000004</v>
      </c>
      <c r="W137" s="4">
        <v>0</v>
      </c>
      <c r="X137" s="4">
        <v>0.434</v>
      </c>
      <c r="Y137" s="4">
        <v>12</v>
      </c>
      <c r="Z137" s="4">
        <v>871</v>
      </c>
      <c r="AA137" s="4">
        <v>896</v>
      </c>
      <c r="AB137" s="4">
        <v>842</v>
      </c>
      <c r="AC137" s="4">
        <v>47</v>
      </c>
      <c r="AD137" s="4">
        <v>5.46</v>
      </c>
      <c r="AE137" s="4">
        <v>0.13</v>
      </c>
      <c r="AF137" s="4">
        <v>989</v>
      </c>
      <c r="AG137" s="4">
        <v>-11</v>
      </c>
      <c r="AH137" s="4">
        <v>6</v>
      </c>
      <c r="AI137" s="4">
        <v>29</v>
      </c>
      <c r="AJ137" s="4">
        <v>188</v>
      </c>
      <c r="AK137" s="4">
        <v>138</v>
      </c>
      <c r="AL137" s="4">
        <v>1.2</v>
      </c>
      <c r="AM137" s="4">
        <v>195</v>
      </c>
      <c r="AN137" s="4" t="s">
        <v>155</v>
      </c>
      <c r="AO137" s="4">
        <v>2</v>
      </c>
      <c r="AP137" s="5">
        <v>0.91909722222222223</v>
      </c>
      <c r="AQ137" s="4">
        <v>47.161763000000001</v>
      </c>
      <c r="AR137" s="4">
        <v>-88.491832000000002</v>
      </c>
      <c r="AS137" s="4">
        <v>318.3</v>
      </c>
      <c r="AT137" s="4">
        <v>40.9</v>
      </c>
      <c r="AU137" s="4">
        <v>12</v>
      </c>
      <c r="AV137" s="4">
        <v>9</v>
      </c>
      <c r="AW137" s="4" t="s">
        <v>207</v>
      </c>
      <c r="AX137" s="4">
        <v>0.93049999999999999</v>
      </c>
      <c r="AY137" s="4">
        <v>1.6479999999999999</v>
      </c>
      <c r="AZ137" s="4">
        <v>1.8915</v>
      </c>
      <c r="BA137" s="4">
        <v>14.023</v>
      </c>
      <c r="BB137" s="4">
        <v>13.58</v>
      </c>
      <c r="BC137" s="4">
        <v>0.97</v>
      </c>
      <c r="BD137" s="4">
        <v>15.2</v>
      </c>
      <c r="BE137" s="4">
        <v>2878.4070000000002</v>
      </c>
      <c r="BF137" s="4">
        <v>86.022999999999996</v>
      </c>
      <c r="BG137" s="4">
        <v>7.2240000000000002</v>
      </c>
      <c r="BH137" s="4">
        <v>0.96699999999999997</v>
      </c>
      <c r="BI137" s="4">
        <v>8.1910000000000007</v>
      </c>
      <c r="BJ137" s="4">
        <v>5.4450000000000003</v>
      </c>
      <c r="BK137" s="4">
        <v>0.72899999999999998</v>
      </c>
      <c r="BL137" s="4">
        <v>6.1740000000000004</v>
      </c>
      <c r="BM137" s="4">
        <v>6.2050000000000001</v>
      </c>
      <c r="BQ137" s="4">
        <v>70.406000000000006</v>
      </c>
      <c r="BR137" s="4">
        <v>0.47639199999999998</v>
      </c>
      <c r="BS137" s="4">
        <v>-5</v>
      </c>
      <c r="BT137" s="4">
        <v>5.0203999999999999E-2</v>
      </c>
      <c r="BU137" s="4">
        <v>11.641830000000001</v>
      </c>
      <c r="BV137" s="4">
        <v>1.0141210000000001</v>
      </c>
      <c r="BW137" s="4">
        <f t="shared" si="14"/>
        <v>3.0757714859999998</v>
      </c>
      <c r="BY137" s="4">
        <f t="shared" si="15"/>
        <v>24696.814699064969</v>
      </c>
      <c r="BZ137" s="4">
        <f t="shared" si="16"/>
        <v>738.07980972032999</v>
      </c>
      <c r="CA137" s="4">
        <f t="shared" si="17"/>
        <v>46.718256325950001</v>
      </c>
      <c r="CB137" s="4">
        <f t="shared" si="18"/>
        <v>53.239078145550003</v>
      </c>
    </row>
    <row r="138" spans="1:80" x14ac:dyDescent="0.25">
      <c r="A138" s="2">
        <v>42068</v>
      </c>
      <c r="B138" s="3">
        <v>2.4189814814814816E-3</v>
      </c>
      <c r="C138" s="4">
        <v>14.327999999999999</v>
      </c>
      <c r="D138" s="4">
        <v>1.2478</v>
      </c>
      <c r="E138" s="4">
        <v>12477.78443</v>
      </c>
      <c r="F138" s="4">
        <v>367.7</v>
      </c>
      <c r="G138" s="4">
        <v>62.9</v>
      </c>
      <c r="H138" s="4">
        <v>1591.8</v>
      </c>
      <c r="J138" s="4">
        <v>0.6</v>
      </c>
      <c r="K138" s="4">
        <v>0.86660000000000004</v>
      </c>
      <c r="L138" s="4">
        <v>12.4176</v>
      </c>
      <c r="M138" s="4">
        <v>1.0813999999999999</v>
      </c>
      <c r="N138" s="4">
        <v>318.66019999999997</v>
      </c>
      <c r="O138" s="4">
        <v>54.511600000000001</v>
      </c>
      <c r="P138" s="4">
        <v>373.2</v>
      </c>
      <c r="Q138" s="4">
        <v>240.1645</v>
      </c>
      <c r="R138" s="4">
        <v>41.083799999999997</v>
      </c>
      <c r="S138" s="4">
        <v>281.2</v>
      </c>
      <c r="T138" s="4">
        <v>1591.7759000000001</v>
      </c>
      <c r="W138" s="4">
        <v>0</v>
      </c>
      <c r="X138" s="4">
        <v>0.52</v>
      </c>
      <c r="Y138" s="4">
        <v>12</v>
      </c>
      <c r="Z138" s="4">
        <v>864</v>
      </c>
      <c r="AA138" s="4">
        <v>889</v>
      </c>
      <c r="AB138" s="4">
        <v>835</v>
      </c>
      <c r="AC138" s="4">
        <v>47</v>
      </c>
      <c r="AD138" s="4">
        <v>5.46</v>
      </c>
      <c r="AE138" s="4">
        <v>0.13</v>
      </c>
      <c r="AF138" s="4">
        <v>989</v>
      </c>
      <c r="AG138" s="4">
        <v>-11</v>
      </c>
      <c r="AH138" s="4">
        <v>6</v>
      </c>
      <c r="AI138" s="4">
        <v>29</v>
      </c>
      <c r="AJ138" s="4">
        <v>188</v>
      </c>
      <c r="AK138" s="4">
        <v>138</v>
      </c>
      <c r="AL138" s="4">
        <v>1.4</v>
      </c>
      <c r="AM138" s="4">
        <v>195</v>
      </c>
      <c r="AN138" s="4" t="s">
        <v>155</v>
      </c>
      <c r="AO138" s="4">
        <v>2</v>
      </c>
      <c r="AP138" s="5">
        <v>0.91912037037037031</v>
      </c>
      <c r="AQ138" s="4">
        <v>47.161529999999999</v>
      </c>
      <c r="AR138" s="4">
        <v>-88.491634000000005</v>
      </c>
      <c r="AS138" s="4">
        <v>318.10000000000002</v>
      </c>
      <c r="AT138" s="4">
        <v>45.4</v>
      </c>
      <c r="AU138" s="4">
        <v>12</v>
      </c>
      <c r="AV138" s="4">
        <v>10</v>
      </c>
      <c r="AW138" s="4" t="s">
        <v>202</v>
      </c>
      <c r="AX138" s="4">
        <v>0.8</v>
      </c>
      <c r="AY138" s="4">
        <v>1.3</v>
      </c>
      <c r="AZ138" s="4">
        <v>1.5</v>
      </c>
      <c r="BA138" s="4">
        <v>14.023</v>
      </c>
      <c r="BB138" s="4">
        <v>13.42</v>
      </c>
      <c r="BC138" s="4">
        <v>0.96</v>
      </c>
      <c r="BD138" s="4">
        <v>15.387</v>
      </c>
      <c r="BE138" s="4">
        <v>2756.8449999999998</v>
      </c>
      <c r="BF138" s="4">
        <v>152.803</v>
      </c>
      <c r="BG138" s="4">
        <v>7.4089999999999998</v>
      </c>
      <c r="BH138" s="4">
        <v>1.2669999999999999</v>
      </c>
      <c r="BI138" s="4">
        <v>8.6760000000000002</v>
      </c>
      <c r="BJ138" s="4">
        <v>5.5839999999999996</v>
      </c>
      <c r="BK138" s="4">
        <v>0.95499999999999996</v>
      </c>
      <c r="BL138" s="4">
        <v>6.5389999999999997</v>
      </c>
      <c r="BM138" s="4">
        <v>11.686299999999999</v>
      </c>
      <c r="BQ138" s="4">
        <v>83.94</v>
      </c>
      <c r="BR138" s="4">
        <v>0.38106200000000001</v>
      </c>
      <c r="BS138" s="4">
        <v>-5</v>
      </c>
      <c r="BT138" s="4">
        <v>5.1898E-2</v>
      </c>
      <c r="BU138" s="4">
        <v>9.3122030000000002</v>
      </c>
      <c r="BV138" s="4">
        <v>1.04834</v>
      </c>
      <c r="BW138" s="4">
        <f t="shared" si="14"/>
        <v>2.4602840326000002</v>
      </c>
      <c r="BY138" s="4">
        <f t="shared" si="15"/>
        <v>18920.485306017294</v>
      </c>
      <c r="BZ138" s="4">
        <f t="shared" si="16"/>
        <v>1048.7012930416329</v>
      </c>
      <c r="CA138" s="4">
        <f t="shared" si="17"/>
        <v>38.323514723823997</v>
      </c>
      <c r="CB138" s="4">
        <f t="shared" si="18"/>
        <v>80.204170866229305</v>
      </c>
    </row>
    <row r="139" spans="1:80" x14ac:dyDescent="0.25">
      <c r="A139" s="2">
        <v>42068</v>
      </c>
      <c r="B139" s="3">
        <v>2.4305555555555556E-3</v>
      </c>
      <c r="C139" s="4">
        <v>14.098000000000001</v>
      </c>
      <c r="D139" s="4">
        <v>1.5929</v>
      </c>
      <c r="E139" s="4">
        <v>15929.25446</v>
      </c>
      <c r="F139" s="4">
        <v>311</v>
      </c>
      <c r="G139" s="4">
        <v>62.9</v>
      </c>
      <c r="H139" s="4">
        <v>1798.1</v>
      </c>
      <c r="J139" s="4">
        <v>0.6</v>
      </c>
      <c r="K139" s="4">
        <v>0.86509999999999998</v>
      </c>
      <c r="L139" s="4">
        <v>12.196999999999999</v>
      </c>
      <c r="M139" s="4">
        <v>1.3781000000000001</v>
      </c>
      <c r="N139" s="4">
        <v>269.09679999999997</v>
      </c>
      <c r="O139" s="4">
        <v>54.417700000000004</v>
      </c>
      <c r="P139" s="4">
        <v>323.5</v>
      </c>
      <c r="Q139" s="4">
        <v>202.81010000000001</v>
      </c>
      <c r="R139" s="4">
        <v>41.012999999999998</v>
      </c>
      <c r="S139" s="4">
        <v>243.8</v>
      </c>
      <c r="T139" s="4">
        <v>1798.1002000000001</v>
      </c>
      <c r="W139" s="4">
        <v>0</v>
      </c>
      <c r="X139" s="4">
        <v>0.51910000000000001</v>
      </c>
      <c r="Y139" s="4">
        <v>12</v>
      </c>
      <c r="Z139" s="4">
        <v>862</v>
      </c>
      <c r="AA139" s="4">
        <v>886</v>
      </c>
      <c r="AB139" s="4">
        <v>834</v>
      </c>
      <c r="AC139" s="4">
        <v>47</v>
      </c>
      <c r="AD139" s="4">
        <v>5.46</v>
      </c>
      <c r="AE139" s="4">
        <v>0.13</v>
      </c>
      <c r="AF139" s="4">
        <v>989</v>
      </c>
      <c r="AG139" s="4">
        <v>-11</v>
      </c>
      <c r="AH139" s="4">
        <v>6.1020000000000003</v>
      </c>
      <c r="AI139" s="4">
        <v>29</v>
      </c>
      <c r="AJ139" s="4">
        <v>188</v>
      </c>
      <c r="AK139" s="4">
        <v>138</v>
      </c>
      <c r="AL139" s="4">
        <v>1.3</v>
      </c>
      <c r="AM139" s="4">
        <v>195</v>
      </c>
      <c r="AN139" s="4" t="s">
        <v>155</v>
      </c>
      <c r="AO139" s="4">
        <v>2</v>
      </c>
      <c r="AP139" s="5">
        <v>0.91913194444444446</v>
      </c>
      <c r="AQ139" s="4">
        <v>47.161462</v>
      </c>
      <c r="AR139" s="4">
        <v>-88.491557999999998</v>
      </c>
      <c r="AS139" s="4">
        <v>318</v>
      </c>
      <c r="AT139" s="4">
        <v>46.1</v>
      </c>
      <c r="AU139" s="4">
        <v>12</v>
      </c>
      <c r="AV139" s="4">
        <v>11</v>
      </c>
      <c r="AW139" s="4" t="s">
        <v>202</v>
      </c>
      <c r="AX139" s="4">
        <v>0.8</v>
      </c>
      <c r="AY139" s="4">
        <v>1.3</v>
      </c>
      <c r="AZ139" s="4">
        <v>1.5</v>
      </c>
      <c r="BA139" s="4">
        <v>14.023</v>
      </c>
      <c r="BB139" s="4">
        <v>13.27</v>
      </c>
      <c r="BC139" s="4">
        <v>0.95</v>
      </c>
      <c r="BD139" s="4">
        <v>15.587</v>
      </c>
      <c r="BE139" s="4">
        <v>2688.7550000000001</v>
      </c>
      <c r="BF139" s="4">
        <v>193.357</v>
      </c>
      <c r="BG139" s="4">
        <v>6.2119999999999997</v>
      </c>
      <c r="BH139" s="4">
        <v>1.256</v>
      </c>
      <c r="BI139" s="4">
        <v>7.468</v>
      </c>
      <c r="BJ139" s="4">
        <v>4.6820000000000004</v>
      </c>
      <c r="BK139" s="4">
        <v>0.94699999999999995</v>
      </c>
      <c r="BL139" s="4">
        <v>5.6289999999999996</v>
      </c>
      <c r="BM139" s="4">
        <v>13.107799999999999</v>
      </c>
      <c r="BQ139" s="4">
        <v>83.201999999999998</v>
      </c>
      <c r="BR139" s="4">
        <v>0.36838599999999999</v>
      </c>
      <c r="BS139" s="4">
        <v>-5</v>
      </c>
      <c r="BT139" s="4">
        <v>5.1204E-2</v>
      </c>
      <c r="BU139" s="4">
        <v>9.0024329999999999</v>
      </c>
      <c r="BV139" s="4">
        <v>1.034321</v>
      </c>
      <c r="BW139" s="4">
        <f t="shared" ref="BW139:BW146" si="19">BU139*0.2642</f>
        <v>2.3784427986000001</v>
      </c>
      <c r="BY139" s="4">
        <f t="shared" ref="BY139:BY146" si="20">BE139*$BU139*0.737</f>
        <v>17839.333178054356</v>
      </c>
      <c r="BZ139" s="4">
        <f t="shared" ref="BZ139:BZ146" si="21">BF139*$BU139*0.737</f>
        <v>1282.8836934971969</v>
      </c>
      <c r="CA139" s="4">
        <f t="shared" ref="CA139:CA146" si="22">BJ139*$BU139*0.737</f>
        <v>31.064101392522005</v>
      </c>
      <c r="CB139" s="4">
        <f t="shared" ref="CB139:CB146" si="23">BM139*$BU139*0.737</f>
        <v>86.967541271443793</v>
      </c>
    </row>
    <row r="140" spans="1:80" x14ac:dyDescent="0.25">
      <c r="A140" s="2">
        <v>42068</v>
      </c>
      <c r="B140" s="3">
        <v>2.4421296296296296E-3</v>
      </c>
      <c r="C140" s="4">
        <v>14.086</v>
      </c>
      <c r="D140" s="4">
        <v>1.3814</v>
      </c>
      <c r="E140" s="4">
        <v>13814.18152</v>
      </c>
      <c r="F140" s="4">
        <v>224.1</v>
      </c>
      <c r="G140" s="4">
        <v>43.8</v>
      </c>
      <c r="H140" s="4">
        <v>1589.6</v>
      </c>
      <c r="J140" s="4">
        <v>0.44</v>
      </c>
      <c r="K140" s="4">
        <v>0.86729999999999996</v>
      </c>
      <c r="L140" s="4">
        <v>12.216699999999999</v>
      </c>
      <c r="M140" s="4">
        <v>1.1980999999999999</v>
      </c>
      <c r="N140" s="4">
        <v>194.33320000000001</v>
      </c>
      <c r="O140" s="4">
        <v>38.005899999999997</v>
      </c>
      <c r="P140" s="4">
        <v>232.3</v>
      </c>
      <c r="Q140" s="4">
        <v>146.4631</v>
      </c>
      <c r="R140" s="4">
        <v>28.643899999999999</v>
      </c>
      <c r="S140" s="4">
        <v>175.1</v>
      </c>
      <c r="T140" s="4">
        <v>1589.6368</v>
      </c>
      <c r="W140" s="4">
        <v>0</v>
      </c>
      <c r="X140" s="4">
        <v>0.38059999999999999</v>
      </c>
      <c r="Y140" s="4">
        <v>12.1</v>
      </c>
      <c r="Z140" s="4">
        <v>863</v>
      </c>
      <c r="AA140" s="4">
        <v>886</v>
      </c>
      <c r="AB140" s="4">
        <v>835</v>
      </c>
      <c r="AC140" s="4">
        <v>47</v>
      </c>
      <c r="AD140" s="4">
        <v>5.46</v>
      </c>
      <c r="AE140" s="4">
        <v>0.13</v>
      </c>
      <c r="AF140" s="4">
        <v>989</v>
      </c>
      <c r="AG140" s="4">
        <v>-11</v>
      </c>
      <c r="AH140" s="4">
        <v>7</v>
      </c>
      <c r="AI140" s="4">
        <v>29</v>
      </c>
      <c r="AJ140" s="4">
        <v>188</v>
      </c>
      <c r="AK140" s="4">
        <v>138</v>
      </c>
      <c r="AL140" s="4">
        <v>1.3</v>
      </c>
      <c r="AM140" s="4">
        <v>195</v>
      </c>
      <c r="AN140" s="4" t="s">
        <v>155</v>
      </c>
      <c r="AO140" s="4">
        <v>2</v>
      </c>
      <c r="AP140" s="5">
        <v>0.91913194444444446</v>
      </c>
      <c r="AQ140" s="4">
        <v>47.161208000000002</v>
      </c>
      <c r="AR140" s="4">
        <v>-88.491113999999996</v>
      </c>
      <c r="AS140" s="4">
        <v>317.8</v>
      </c>
      <c r="AT140" s="4">
        <v>43.5</v>
      </c>
      <c r="AU140" s="4">
        <v>12</v>
      </c>
      <c r="AV140" s="4">
        <v>11</v>
      </c>
      <c r="AW140" s="4" t="s">
        <v>206</v>
      </c>
      <c r="AX140" s="4">
        <v>0.85650000000000004</v>
      </c>
      <c r="AY140" s="4">
        <v>1.4695</v>
      </c>
      <c r="AZ140" s="4">
        <v>1.726</v>
      </c>
      <c r="BA140" s="4">
        <v>14.023</v>
      </c>
      <c r="BB140" s="4">
        <v>13.49</v>
      </c>
      <c r="BC140" s="4">
        <v>0.96</v>
      </c>
      <c r="BD140" s="4">
        <v>15.302</v>
      </c>
      <c r="BE140" s="4">
        <v>2729.154</v>
      </c>
      <c r="BF140" s="4">
        <v>170.34899999999999</v>
      </c>
      <c r="BG140" s="4">
        <v>4.5460000000000003</v>
      </c>
      <c r="BH140" s="4">
        <v>0.88900000000000001</v>
      </c>
      <c r="BI140" s="4">
        <v>5.4349999999999996</v>
      </c>
      <c r="BJ140" s="4">
        <v>3.4260000000000002</v>
      </c>
      <c r="BK140" s="4">
        <v>0.67</v>
      </c>
      <c r="BL140" s="4">
        <v>4.0970000000000004</v>
      </c>
      <c r="BM140" s="4">
        <v>11.743399999999999</v>
      </c>
      <c r="BQ140" s="4">
        <v>61.819000000000003</v>
      </c>
      <c r="BR140" s="4">
        <v>0.40914200000000001</v>
      </c>
      <c r="BS140" s="4">
        <v>-5</v>
      </c>
      <c r="BT140" s="4">
        <v>5.3102000000000003E-2</v>
      </c>
      <c r="BU140" s="4">
        <v>9.9984079999999995</v>
      </c>
      <c r="BV140" s="4">
        <v>1.0726599999999999</v>
      </c>
      <c r="BW140" s="4">
        <f t="shared" si="19"/>
        <v>2.6415793935999998</v>
      </c>
      <c r="BY140" s="4">
        <f t="shared" si="20"/>
        <v>20110.662852695183</v>
      </c>
      <c r="BZ140" s="4">
        <f t="shared" si="21"/>
        <v>1255.2722588369038</v>
      </c>
      <c r="CA140" s="4">
        <f t="shared" si="22"/>
        <v>25.245600260496001</v>
      </c>
      <c r="CB140" s="4">
        <f t="shared" si="23"/>
        <v>86.535079421806387</v>
      </c>
    </row>
    <row r="141" spans="1:80" x14ac:dyDescent="0.25">
      <c r="A141" s="2">
        <v>42068</v>
      </c>
      <c r="B141" s="3">
        <v>2.4537037037037036E-3</v>
      </c>
      <c r="C141" s="4">
        <v>14.157999999999999</v>
      </c>
      <c r="D141" s="4">
        <v>1.264</v>
      </c>
      <c r="E141" s="4">
        <v>12640.19081</v>
      </c>
      <c r="F141" s="4">
        <v>145.4</v>
      </c>
      <c r="G141" s="4">
        <v>43.8</v>
      </c>
      <c r="H141" s="4">
        <v>1306.5</v>
      </c>
      <c r="J141" s="4">
        <v>0.28000000000000003</v>
      </c>
      <c r="K141" s="4">
        <v>0.86799999999999999</v>
      </c>
      <c r="L141" s="4">
        <v>12.289199999999999</v>
      </c>
      <c r="M141" s="4">
        <v>1.0972</v>
      </c>
      <c r="N141" s="4">
        <v>126.2453</v>
      </c>
      <c r="O141" s="4">
        <v>38.019300000000001</v>
      </c>
      <c r="P141" s="4">
        <v>164.3</v>
      </c>
      <c r="Q141" s="4">
        <v>95.147300000000001</v>
      </c>
      <c r="R141" s="4">
        <v>28.654</v>
      </c>
      <c r="S141" s="4">
        <v>123.8</v>
      </c>
      <c r="T141" s="4">
        <v>1306.4931999999999</v>
      </c>
      <c r="W141" s="4">
        <v>0</v>
      </c>
      <c r="X141" s="4">
        <v>0.24429999999999999</v>
      </c>
      <c r="Y141" s="4">
        <v>12.1</v>
      </c>
      <c r="Z141" s="4">
        <v>863</v>
      </c>
      <c r="AA141" s="4">
        <v>887</v>
      </c>
      <c r="AB141" s="4">
        <v>835</v>
      </c>
      <c r="AC141" s="4">
        <v>47</v>
      </c>
      <c r="AD141" s="4">
        <v>5.46</v>
      </c>
      <c r="AE141" s="4">
        <v>0.13</v>
      </c>
      <c r="AF141" s="4">
        <v>989</v>
      </c>
      <c r="AG141" s="4">
        <v>-11</v>
      </c>
      <c r="AH141" s="4">
        <v>7</v>
      </c>
      <c r="AI141" s="4">
        <v>29</v>
      </c>
      <c r="AJ141" s="4">
        <v>188</v>
      </c>
      <c r="AK141" s="4">
        <v>138</v>
      </c>
      <c r="AL141" s="4">
        <v>1.2</v>
      </c>
      <c r="AM141" s="4">
        <v>195</v>
      </c>
      <c r="AN141" s="4" t="s">
        <v>155</v>
      </c>
      <c r="AO141" s="4">
        <v>2</v>
      </c>
      <c r="AP141" s="5">
        <v>0.91915509259259265</v>
      </c>
      <c r="AQ141" s="4">
        <v>47.160930999999998</v>
      </c>
      <c r="AR141" s="4">
        <v>-88.490740000000002</v>
      </c>
      <c r="AS141" s="4">
        <v>317.60000000000002</v>
      </c>
      <c r="AT141" s="4">
        <v>40</v>
      </c>
      <c r="AU141" s="4">
        <v>12</v>
      </c>
      <c r="AV141" s="4">
        <v>11</v>
      </c>
      <c r="AW141" s="4" t="s">
        <v>206</v>
      </c>
      <c r="AX141" s="4">
        <v>0.95650000000000002</v>
      </c>
      <c r="AY141" s="4">
        <v>1.7130000000000001</v>
      </c>
      <c r="AZ141" s="4">
        <v>2.0129999999999999</v>
      </c>
      <c r="BA141" s="4">
        <v>14.023</v>
      </c>
      <c r="BB141" s="4">
        <v>13.57</v>
      </c>
      <c r="BC141" s="4">
        <v>0.97</v>
      </c>
      <c r="BD141" s="4">
        <v>15.205</v>
      </c>
      <c r="BE141" s="4">
        <v>2756.9059999999999</v>
      </c>
      <c r="BF141" s="4">
        <v>156.661</v>
      </c>
      <c r="BG141" s="4">
        <v>2.9660000000000002</v>
      </c>
      <c r="BH141" s="4">
        <v>0.89300000000000002</v>
      </c>
      <c r="BI141" s="4">
        <v>3.859</v>
      </c>
      <c r="BJ141" s="4">
        <v>2.2349999999999999</v>
      </c>
      <c r="BK141" s="4">
        <v>0.67300000000000004</v>
      </c>
      <c r="BL141" s="4">
        <v>2.9079999999999999</v>
      </c>
      <c r="BM141" s="4">
        <v>9.6922999999999995</v>
      </c>
      <c r="BQ141" s="4">
        <v>39.844999999999999</v>
      </c>
      <c r="BR141" s="4">
        <v>0.42106399999999999</v>
      </c>
      <c r="BS141" s="4">
        <v>-5</v>
      </c>
      <c r="BT141" s="4">
        <v>5.3795999999999997E-2</v>
      </c>
      <c r="BU141" s="4">
        <v>10.289751000000001</v>
      </c>
      <c r="BV141" s="4">
        <v>1.086679</v>
      </c>
      <c r="BW141" s="4">
        <f t="shared" si="19"/>
        <v>2.7185522142000003</v>
      </c>
      <c r="BY141" s="4">
        <f t="shared" si="20"/>
        <v>20907.124811289224</v>
      </c>
      <c r="BZ141" s="4">
        <f t="shared" si="21"/>
        <v>1188.045976199907</v>
      </c>
      <c r="CA141" s="4">
        <f t="shared" si="22"/>
        <v>16.949226398444999</v>
      </c>
      <c r="CB141" s="4">
        <f t="shared" si="23"/>
        <v>73.502007615950106</v>
      </c>
    </row>
    <row r="142" spans="1:80" x14ac:dyDescent="0.25">
      <c r="A142" s="2">
        <v>42068</v>
      </c>
      <c r="B142" s="3">
        <v>2.4652777777777776E-3</v>
      </c>
      <c r="C142" s="4">
        <v>14.228999999999999</v>
      </c>
      <c r="D142" s="4">
        <v>0.94120000000000004</v>
      </c>
      <c r="E142" s="4">
        <v>9412.3544089999996</v>
      </c>
      <c r="F142" s="4">
        <v>92.1</v>
      </c>
      <c r="G142" s="4">
        <v>26</v>
      </c>
      <c r="H142" s="4">
        <v>1176.0999999999999</v>
      </c>
      <c r="J142" s="4">
        <v>0.2</v>
      </c>
      <c r="K142" s="4">
        <v>0.87050000000000005</v>
      </c>
      <c r="L142" s="4">
        <v>12.386200000000001</v>
      </c>
      <c r="M142" s="4">
        <v>0.81930000000000003</v>
      </c>
      <c r="N142" s="4">
        <v>80.168499999999995</v>
      </c>
      <c r="O142" s="4">
        <v>22.632200000000001</v>
      </c>
      <c r="P142" s="4">
        <v>102.8</v>
      </c>
      <c r="Q142" s="4">
        <v>60.4206</v>
      </c>
      <c r="R142" s="4">
        <v>17.057200000000002</v>
      </c>
      <c r="S142" s="4">
        <v>77.5</v>
      </c>
      <c r="T142" s="4">
        <v>1176.0713000000001</v>
      </c>
      <c r="W142" s="4">
        <v>0</v>
      </c>
      <c r="X142" s="4">
        <v>0.1741</v>
      </c>
      <c r="Y142" s="4">
        <v>12</v>
      </c>
      <c r="Z142" s="4">
        <v>863</v>
      </c>
      <c r="AA142" s="4">
        <v>888</v>
      </c>
      <c r="AB142" s="4">
        <v>835</v>
      </c>
      <c r="AC142" s="4">
        <v>47</v>
      </c>
      <c r="AD142" s="4">
        <v>5.46</v>
      </c>
      <c r="AE142" s="4">
        <v>0.13</v>
      </c>
      <c r="AF142" s="4">
        <v>989</v>
      </c>
      <c r="AG142" s="4">
        <v>-11</v>
      </c>
      <c r="AH142" s="4">
        <v>7</v>
      </c>
      <c r="AI142" s="4">
        <v>29</v>
      </c>
      <c r="AJ142" s="4">
        <v>188</v>
      </c>
      <c r="AK142" s="4">
        <v>138</v>
      </c>
      <c r="AL142" s="4">
        <v>1.4</v>
      </c>
      <c r="AM142" s="4">
        <v>195</v>
      </c>
      <c r="AN142" s="4" t="s">
        <v>155</v>
      </c>
      <c r="AO142" s="4">
        <v>2</v>
      </c>
      <c r="AP142" s="5">
        <v>0.91916666666666658</v>
      </c>
      <c r="AQ142" s="4">
        <v>47.160868000000001</v>
      </c>
      <c r="AR142" s="4">
        <v>-88.490714999999994</v>
      </c>
      <c r="AS142" s="4">
        <v>317.60000000000002</v>
      </c>
      <c r="AT142" s="4">
        <v>38.799999999999997</v>
      </c>
      <c r="AU142" s="4">
        <v>12</v>
      </c>
      <c r="AV142" s="4">
        <v>11</v>
      </c>
      <c r="AW142" s="4" t="s">
        <v>206</v>
      </c>
      <c r="AX142" s="4">
        <v>0.94350000000000001</v>
      </c>
      <c r="AY142" s="4">
        <v>1.5740000000000001</v>
      </c>
      <c r="AZ142" s="4">
        <v>1.8740000000000001</v>
      </c>
      <c r="BA142" s="4">
        <v>14.023</v>
      </c>
      <c r="BB142" s="4">
        <v>13.83</v>
      </c>
      <c r="BC142" s="4">
        <v>0.99</v>
      </c>
      <c r="BD142" s="4">
        <v>14.88</v>
      </c>
      <c r="BE142" s="4">
        <v>2819.2420000000002</v>
      </c>
      <c r="BF142" s="4">
        <v>118.693</v>
      </c>
      <c r="BG142" s="4">
        <v>1.911</v>
      </c>
      <c r="BH142" s="4">
        <v>0.53900000000000003</v>
      </c>
      <c r="BI142" s="4">
        <v>2.4500000000000002</v>
      </c>
      <c r="BJ142" s="4">
        <v>1.44</v>
      </c>
      <c r="BK142" s="4">
        <v>0.40699999999999997</v>
      </c>
      <c r="BL142" s="4">
        <v>1.847</v>
      </c>
      <c r="BM142" s="4">
        <v>8.8521999999999998</v>
      </c>
      <c r="BQ142" s="4">
        <v>28.812000000000001</v>
      </c>
      <c r="BR142" s="4">
        <v>0.361122</v>
      </c>
      <c r="BS142" s="4">
        <v>-5</v>
      </c>
      <c r="BT142" s="4">
        <v>5.2102000000000002E-2</v>
      </c>
      <c r="BU142" s="4">
        <v>8.8249189999999995</v>
      </c>
      <c r="BV142" s="4">
        <v>1.05246</v>
      </c>
      <c r="BW142" s="4">
        <f t="shared" si="19"/>
        <v>2.3315435997999998</v>
      </c>
      <c r="BY142" s="4">
        <f t="shared" si="20"/>
        <v>18336.252148760326</v>
      </c>
      <c r="BZ142" s="4">
        <f t="shared" si="21"/>
        <v>771.97515370897895</v>
      </c>
      <c r="CA142" s="4">
        <f t="shared" si="22"/>
        <v>9.3657100363199994</v>
      </c>
      <c r="CB142" s="4">
        <f t="shared" si="23"/>
        <v>57.57440165521659</v>
      </c>
    </row>
    <row r="143" spans="1:80" x14ac:dyDescent="0.25">
      <c r="A143" s="2">
        <v>42068</v>
      </c>
      <c r="B143" s="3">
        <v>2.4768518518518516E-3</v>
      </c>
      <c r="C143" s="4">
        <v>14.311999999999999</v>
      </c>
      <c r="D143" s="4">
        <v>0.53859999999999997</v>
      </c>
      <c r="E143" s="4">
        <v>5386.3105180000002</v>
      </c>
      <c r="F143" s="4">
        <v>58.5</v>
      </c>
      <c r="G143" s="4">
        <v>27.2</v>
      </c>
      <c r="H143" s="4">
        <v>802.4</v>
      </c>
      <c r="J143" s="4">
        <v>0.1</v>
      </c>
      <c r="K143" s="4">
        <v>0.87370000000000003</v>
      </c>
      <c r="L143" s="4">
        <v>12.504200000000001</v>
      </c>
      <c r="M143" s="4">
        <v>0.47060000000000002</v>
      </c>
      <c r="N143" s="4">
        <v>51.071399999999997</v>
      </c>
      <c r="O143" s="4">
        <v>23.764199999999999</v>
      </c>
      <c r="P143" s="4">
        <v>74.8</v>
      </c>
      <c r="Q143" s="4">
        <v>38.491</v>
      </c>
      <c r="R143" s="4">
        <v>17.910299999999999</v>
      </c>
      <c r="S143" s="4">
        <v>56.4</v>
      </c>
      <c r="T143" s="4">
        <v>802.42859999999996</v>
      </c>
      <c r="W143" s="4">
        <v>0</v>
      </c>
      <c r="X143" s="4">
        <v>8.7400000000000005E-2</v>
      </c>
      <c r="Y143" s="4">
        <v>12.1</v>
      </c>
      <c r="Z143" s="4">
        <v>863</v>
      </c>
      <c r="AA143" s="4">
        <v>888</v>
      </c>
      <c r="AB143" s="4">
        <v>836</v>
      </c>
      <c r="AC143" s="4">
        <v>47</v>
      </c>
      <c r="AD143" s="4">
        <v>5.46</v>
      </c>
      <c r="AE143" s="4">
        <v>0.13</v>
      </c>
      <c r="AF143" s="4">
        <v>989</v>
      </c>
      <c r="AG143" s="4">
        <v>-11</v>
      </c>
      <c r="AH143" s="4">
        <v>7</v>
      </c>
      <c r="AI143" s="4">
        <v>29</v>
      </c>
      <c r="AJ143" s="4">
        <v>188</v>
      </c>
      <c r="AK143" s="4">
        <v>138</v>
      </c>
      <c r="AL143" s="4">
        <v>1.4</v>
      </c>
      <c r="AM143" s="4">
        <v>195</v>
      </c>
      <c r="AN143" s="4" t="s">
        <v>155</v>
      </c>
      <c r="AO143" s="4">
        <v>2</v>
      </c>
      <c r="AP143" s="5">
        <v>0.91916666666666658</v>
      </c>
      <c r="AQ143" s="4">
        <v>47.160786999999999</v>
      </c>
      <c r="AR143" s="4">
        <v>-88.490695000000002</v>
      </c>
      <c r="AS143" s="4">
        <v>317.2</v>
      </c>
      <c r="AT143" s="4">
        <v>37.700000000000003</v>
      </c>
      <c r="AU143" s="4">
        <v>12</v>
      </c>
      <c r="AV143" s="4">
        <v>11</v>
      </c>
      <c r="AW143" s="4" t="s">
        <v>206</v>
      </c>
      <c r="AX143" s="4">
        <v>1.0128870000000001</v>
      </c>
      <c r="AY143" s="4">
        <v>1.738661</v>
      </c>
      <c r="AZ143" s="4">
        <v>2.0386609999999998</v>
      </c>
      <c r="BA143" s="4">
        <v>14.023</v>
      </c>
      <c r="BB143" s="4">
        <v>14.2</v>
      </c>
      <c r="BC143" s="4">
        <v>1.01</v>
      </c>
      <c r="BD143" s="4">
        <v>14.455</v>
      </c>
      <c r="BE143" s="4">
        <v>2904.739</v>
      </c>
      <c r="BF143" s="4">
        <v>69.58</v>
      </c>
      <c r="BG143" s="4">
        <v>1.242</v>
      </c>
      <c r="BH143" s="4">
        <v>0.57799999999999996</v>
      </c>
      <c r="BI143" s="4">
        <v>1.821</v>
      </c>
      <c r="BJ143" s="4">
        <v>0.93600000000000005</v>
      </c>
      <c r="BK143" s="4">
        <v>0.436</v>
      </c>
      <c r="BL143" s="4">
        <v>1.3720000000000001</v>
      </c>
      <c r="BM143" s="4">
        <v>6.1642000000000001</v>
      </c>
      <c r="BQ143" s="4">
        <v>14.757</v>
      </c>
      <c r="BR143" s="4">
        <v>0.370286</v>
      </c>
      <c r="BS143" s="4">
        <v>-5</v>
      </c>
      <c r="BT143" s="4">
        <v>5.2693999999999998E-2</v>
      </c>
      <c r="BU143" s="4">
        <v>9.0488649999999993</v>
      </c>
      <c r="BV143" s="4">
        <v>1.064419</v>
      </c>
      <c r="BW143" s="4">
        <f t="shared" si="19"/>
        <v>2.3907101329999998</v>
      </c>
      <c r="BY143" s="4">
        <f t="shared" si="20"/>
        <v>19371.743619500194</v>
      </c>
      <c r="BZ143" s="4">
        <f t="shared" si="21"/>
        <v>464.02995967789991</v>
      </c>
      <c r="CA143" s="4">
        <f t="shared" si="22"/>
        <v>6.2421966406799996</v>
      </c>
      <c r="CB143" s="4">
        <f t="shared" si="23"/>
        <v>41.109133047520999</v>
      </c>
    </row>
    <row r="144" spans="1:80" x14ac:dyDescent="0.25">
      <c r="A144" s="2">
        <v>42068</v>
      </c>
      <c r="B144" s="3">
        <v>2.488425925925926E-3</v>
      </c>
      <c r="C144" s="4">
        <v>13.903</v>
      </c>
      <c r="D144" s="4">
        <v>0.22770000000000001</v>
      </c>
      <c r="E144" s="4">
        <v>2277.2950820000001</v>
      </c>
      <c r="F144" s="4">
        <v>48</v>
      </c>
      <c r="G144" s="4">
        <v>27.1</v>
      </c>
      <c r="H144" s="4">
        <v>470.8</v>
      </c>
      <c r="J144" s="4">
        <v>0.1</v>
      </c>
      <c r="K144" s="4">
        <v>0.87980000000000003</v>
      </c>
      <c r="L144" s="4">
        <v>12.2323</v>
      </c>
      <c r="M144" s="4">
        <v>0.20039999999999999</v>
      </c>
      <c r="N144" s="4">
        <v>42.232199999999999</v>
      </c>
      <c r="O144" s="4">
        <v>23.8443</v>
      </c>
      <c r="P144" s="4">
        <v>66.099999999999994</v>
      </c>
      <c r="Q144" s="4">
        <v>31.8291</v>
      </c>
      <c r="R144" s="4">
        <v>17.970700000000001</v>
      </c>
      <c r="S144" s="4">
        <v>49.8</v>
      </c>
      <c r="T144" s="4">
        <v>470.83850000000001</v>
      </c>
      <c r="W144" s="4">
        <v>0</v>
      </c>
      <c r="X144" s="4">
        <v>8.7999999999999995E-2</v>
      </c>
      <c r="Y144" s="4">
        <v>12</v>
      </c>
      <c r="Z144" s="4">
        <v>864</v>
      </c>
      <c r="AA144" s="4">
        <v>890</v>
      </c>
      <c r="AB144" s="4">
        <v>836</v>
      </c>
      <c r="AC144" s="4">
        <v>47</v>
      </c>
      <c r="AD144" s="4">
        <v>5.46</v>
      </c>
      <c r="AE144" s="4">
        <v>0.13</v>
      </c>
      <c r="AF144" s="4">
        <v>989</v>
      </c>
      <c r="AG144" s="4">
        <v>-11</v>
      </c>
      <c r="AH144" s="4">
        <v>7</v>
      </c>
      <c r="AI144" s="4">
        <v>29</v>
      </c>
      <c r="AJ144" s="4">
        <v>188</v>
      </c>
      <c r="AK144" s="4">
        <v>138</v>
      </c>
      <c r="AL144" s="4">
        <v>1.3</v>
      </c>
      <c r="AM144" s="4">
        <v>195</v>
      </c>
      <c r="AN144" s="4" t="s">
        <v>155</v>
      </c>
      <c r="AO144" s="4">
        <v>2</v>
      </c>
      <c r="AP144" s="5">
        <v>0.91917824074074073</v>
      </c>
      <c r="AQ144" s="4">
        <v>47.160645000000002</v>
      </c>
      <c r="AR144" s="4">
        <v>-88.490663999999995</v>
      </c>
      <c r="AS144" s="4">
        <v>317.39999999999998</v>
      </c>
      <c r="AT144" s="4">
        <v>36.299999999999997</v>
      </c>
      <c r="AU144" s="4">
        <v>12</v>
      </c>
      <c r="AV144" s="4">
        <v>11</v>
      </c>
      <c r="AW144" s="4" t="s">
        <v>206</v>
      </c>
      <c r="AX144" s="4">
        <v>1.1564559999999999</v>
      </c>
      <c r="AY144" s="4">
        <v>2.2258260000000001</v>
      </c>
      <c r="AZ144" s="4">
        <v>2.5258259999999999</v>
      </c>
      <c r="BA144" s="4">
        <v>14.023</v>
      </c>
      <c r="BB144" s="4">
        <v>14.95</v>
      </c>
      <c r="BC144" s="4">
        <v>1.07</v>
      </c>
      <c r="BD144" s="4">
        <v>13.657</v>
      </c>
      <c r="BE144" s="4">
        <v>2973.0010000000002</v>
      </c>
      <c r="BF144" s="4">
        <v>30.994</v>
      </c>
      <c r="BG144" s="4">
        <v>1.075</v>
      </c>
      <c r="BH144" s="4">
        <v>0.60699999999999998</v>
      </c>
      <c r="BI144" s="4">
        <v>1.6819999999999999</v>
      </c>
      <c r="BJ144" s="4">
        <v>0.81</v>
      </c>
      <c r="BK144" s="4">
        <v>0.45700000000000002</v>
      </c>
      <c r="BL144" s="4">
        <v>1.268</v>
      </c>
      <c r="BM144" s="4">
        <v>3.7841999999999998</v>
      </c>
      <c r="BQ144" s="4">
        <v>15.548</v>
      </c>
      <c r="BR144" s="4">
        <v>0.365734</v>
      </c>
      <c r="BS144" s="4">
        <v>-5</v>
      </c>
      <c r="BT144" s="4">
        <v>5.0203999999999999E-2</v>
      </c>
      <c r="BU144" s="4">
        <v>8.9376250000000006</v>
      </c>
      <c r="BV144" s="4">
        <v>1.0141210000000001</v>
      </c>
      <c r="BW144" s="4">
        <f t="shared" si="19"/>
        <v>2.361320525</v>
      </c>
      <c r="BY144" s="4">
        <f t="shared" si="20"/>
        <v>19583.245662154626</v>
      </c>
      <c r="BZ144" s="4">
        <f t="shared" si="21"/>
        <v>204.15839619725</v>
      </c>
      <c r="CA144" s="4">
        <f t="shared" si="22"/>
        <v>5.3354939962500003</v>
      </c>
      <c r="CB144" s="4">
        <f t="shared" si="23"/>
        <v>24.926637506925001</v>
      </c>
    </row>
    <row r="145" spans="1:80" x14ac:dyDescent="0.25">
      <c r="A145" s="2">
        <v>42068</v>
      </c>
      <c r="B145" s="3">
        <v>2.5000000000000001E-3</v>
      </c>
      <c r="C145" s="4">
        <v>13.628</v>
      </c>
      <c r="D145" s="4">
        <v>9.5799999999999996E-2</v>
      </c>
      <c r="E145" s="4">
        <v>958.05057099999999</v>
      </c>
      <c r="F145" s="4">
        <v>35.4</v>
      </c>
      <c r="G145" s="4">
        <v>58.9</v>
      </c>
      <c r="H145" s="4">
        <v>253.8</v>
      </c>
      <c r="J145" s="4">
        <v>0</v>
      </c>
      <c r="K145" s="4">
        <v>0.88329999999999997</v>
      </c>
      <c r="L145" s="4">
        <v>12.038399999999999</v>
      </c>
      <c r="M145" s="4">
        <v>8.4599999999999995E-2</v>
      </c>
      <c r="N145" s="4">
        <v>31.249099999999999</v>
      </c>
      <c r="O145" s="4">
        <v>52.035600000000002</v>
      </c>
      <c r="P145" s="4">
        <v>83.3</v>
      </c>
      <c r="Q145" s="4">
        <v>23.551500000000001</v>
      </c>
      <c r="R145" s="4">
        <v>39.217700000000001</v>
      </c>
      <c r="S145" s="4">
        <v>62.8</v>
      </c>
      <c r="T145" s="4">
        <v>253.82300000000001</v>
      </c>
      <c r="W145" s="4">
        <v>0</v>
      </c>
      <c r="X145" s="4">
        <v>0</v>
      </c>
      <c r="Y145" s="4">
        <v>12</v>
      </c>
      <c r="Z145" s="4">
        <v>866</v>
      </c>
      <c r="AA145" s="4">
        <v>890</v>
      </c>
      <c r="AB145" s="4">
        <v>837</v>
      </c>
      <c r="AC145" s="4">
        <v>47</v>
      </c>
      <c r="AD145" s="4">
        <v>5.46</v>
      </c>
      <c r="AE145" s="4">
        <v>0.13</v>
      </c>
      <c r="AF145" s="4">
        <v>989</v>
      </c>
      <c r="AG145" s="4">
        <v>-11</v>
      </c>
      <c r="AH145" s="4">
        <v>7</v>
      </c>
      <c r="AI145" s="4">
        <v>29</v>
      </c>
      <c r="AJ145" s="4">
        <v>188</v>
      </c>
      <c r="AK145" s="4">
        <v>138</v>
      </c>
      <c r="AL145" s="4">
        <v>1.4</v>
      </c>
      <c r="AM145" s="4">
        <v>195</v>
      </c>
      <c r="AN145" s="4" t="s">
        <v>155</v>
      </c>
      <c r="AO145" s="4">
        <v>2</v>
      </c>
      <c r="AP145" s="5">
        <v>0.91918981481481488</v>
      </c>
      <c r="AQ145" s="4">
        <v>47.160502999999999</v>
      </c>
      <c r="AR145" s="4">
        <v>-88.490627000000003</v>
      </c>
      <c r="AS145" s="4">
        <v>317.7</v>
      </c>
      <c r="AT145" s="4">
        <v>35.9</v>
      </c>
      <c r="AU145" s="4">
        <v>12</v>
      </c>
      <c r="AV145" s="4">
        <v>11</v>
      </c>
      <c r="AW145" s="4" t="s">
        <v>206</v>
      </c>
      <c r="AX145" s="4">
        <v>1.2</v>
      </c>
      <c r="AY145" s="4">
        <v>2.4</v>
      </c>
      <c r="AZ145" s="4">
        <v>2.7</v>
      </c>
      <c r="BA145" s="4">
        <v>14.023</v>
      </c>
      <c r="BB145" s="4">
        <v>15.41</v>
      </c>
      <c r="BC145" s="4">
        <v>1.1000000000000001</v>
      </c>
      <c r="BD145" s="4">
        <v>13.207000000000001</v>
      </c>
      <c r="BE145" s="4">
        <v>3005.944</v>
      </c>
      <c r="BF145" s="4">
        <v>13.449</v>
      </c>
      <c r="BG145" s="4">
        <v>0.81699999999999995</v>
      </c>
      <c r="BH145" s="4">
        <v>1.361</v>
      </c>
      <c r="BI145" s="4">
        <v>2.1779999999999999</v>
      </c>
      <c r="BJ145" s="4">
        <v>0.61599999999999999</v>
      </c>
      <c r="BK145" s="4">
        <v>1.0249999999999999</v>
      </c>
      <c r="BL145" s="4">
        <v>1.641</v>
      </c>
      <c r="BM145" s="4">
        <v>2.0958999999999999</v>
      </c>
      <c r="BQ145" s="4">
        <v>0</v>
      </c>
      <c r="BR145" s="4">
        <v>0.393036</v>
      </c>
      <c r="BS145" s="4">
        <v>-5</v>
      </c>
      <c r="BT145" s="4">
        <v>5.1796000000000002E-2</v>
      </c>
      <c r="BU145" s="4">
        <v>9.6048179999999999</v>
      </c>
      <c r="BV145" s="4">
        <v>1.046279</v>
      </c>
      <c r="BW145" s="4">
        <f t="shared" si="19"/>
        <v>2.5375929155999999</v>
      </c>
      <c r="BY145" s="4">
        <f t="shared" si="20"/>
        <v>21278.328693147501</v>
      </c>
      <c r="BZ145" s="4">
        <f t="shared" si="21"/>
        <v>95.202120396834005</v>
      </c>
      <c r="CA145" s="4">
        <f t="shared" si="22"/>
        <v>4.3605105334559999</v>
      </c>
      <c r="CB145" s="4">
        <f t="shared" si="23"/>
        <v>14.836353940049397</v>
      </c>
    </row>
    <row r="146" spans="1:80" x14ac:dyDescent="0.25">
      <c r="A146" s="2">
        <v>42068</v>
      </c>
      <c r="B146" s="3">
        <v>2.5115740740740741E-3</v>
      </c>
      <c r="C146" s="4">
        <v>13.529</v>
      </c>
      <c r="D146" s="4">
        <v>6.4000000000000001E-2</v>
      </c>
      <c r="E146" s="4">
        <v>639.942904</v>
      </c>
      <c r="F146" s="4">
        <v>29.6</v>
      </c>
      <c r="G146" s="4">
        <v>59.3</v>
      </c>
      <c r="H146" s="4">
        <v>127.8</v>
      </c>
      <c r="J146" s="4">
        <v>0</v>
      </c>
      <c r="K146" s="4">
        <v>0.88449999999999995</v>
      </c>
      <c r="L146" s="4">
        <v>11.965999999999999</v>
      </c>
      <c r="M146" s="4">
        <v>5.6599999999999998E-2</v>
      </c>
      <c r="N146" s="4">
        <v>26.1998</v>
      </c>
      <c r="O146" s="4">
        <v>52.448700000000002</v>
      </c>
      <c r="P146" s="4">
        <v>78.599999999999994</v>
      </c>
      <c r="Q146" s="4">
        <v>19.745999999999999</v>
      </c>
      <c r="R146" s="4">
        <v>39.529000000000003</v>
      </c>
      <c r="S146" s="4">
        <v>59.3</v>
      </c>
      <c r="T146" s="4">
        <v>127.7525</v>
      </c>
      <c r="W146" s="4">
        <v>0</v>
      </c>
      <c r="X146" s="4">
        <v>0</v>
      </c>
      <c r="Y146" s="4">
        <v>12</v>
      </c>
      <c r="Z146" s="4">
        <v>869</v>
      </c>
      <c r="AA146" s="4">
        <v>893</v>
      </c>
      <c r="AB146" s="4">
        <v>838</v>
      </c>
      <c r="AC146" s="4">
        <v>47</v>
      </c>
      <c r="AD146" s="4">
        <v>5.46</v>
      </c>
      <c r="AE146" s="4">
        <v>0.13</v>
      </c>
      <c r="AF146" s="4">
        <v>989</v>
      </c>
      <c r="AG146" s="4">
        <v>-11</v>
      </c>
      <c r="AH146" s="4">
        <v>7</v>
      </c>
      <c r="AI146" s="4">
        <v>29</v>
      </c>
      <c r="AJ146" s="4">
        <v>188</v>
      </c>
      <c r="AK146" s="4">
        <v>138</v>
      </c>
      <c r="AL146" s="4">
        <v>1.3</v>
      </c>
      <c r="AM146" s="4">
        <v>195</v>
      </c>
      <c r="AN146" s="4" t="s">
        <v>155</v>
      </c>
      <c r="AO146" s="4">
        <v>2</v>
      </c>
      <c r="AP146" s="5">
        <v>0.91920138888888892</v>
      </c>
      <c r="AQ146" s="4">
        <v>47.160362999999997</v>
      </c>
      <c r="AR146" s="4">
        <v>-88.490579999999994</v>
      </c>
      <c r="AS146" s="4">
        <v>317.60000000000002</v>
      </c>
      <c r="AT146" s="4">
        <v>35.9</v>
      </c>
      <c r="AU146" s="4">
        <v>12</v>
      </c>
      <c r="AV146" s="4">
        <v>11</v>
      </c>
      <c r="AW146" s="4" t="s">
        <v>206</v>
      </c>
      <c r="AX146" s="4">
        <v>1.2</v>
      </c>
      <c r="AY146" s="4">
        <v>2.4</v>
      </c>
      <c r="AZ146" s="4">
        <v>2.7</v>
      </c>
      <c r="BA146" s="4">
        <v>14.023</v>
      </c>
      <c r="BB146" s="4">
        <v>15.57</v>
      </c>
      <c r="BC146" s="4">
        <v>1.1100000000000001</v>
      </c>
      <c r="BD146" s="4">
        <v>13.061</v>
      </c>
      <c r="BE146" s="4">
        <v>3016.0219999999999</v>
      </c>
      <c r="BF146" s="4">
        <v>9.08</v>
      </c>
      <c r="BG146" s="4">
        <v>0.69199999999999995</v>
      </c>
      <c r="BH146" s="4">
        <v>1.3839999999999999</v>
      </c>
      <c r="BI146" s="4">
        <v>2.0760000000000001</v>
      </c>
      <c r="BJ146" s="4">
        <v>0.52100000000000002</v>
      </c>
      <c r="BK146" s="4">
        <v>1.0429999999999999</v>
      </c>
      <c r="BL146" s="4">
        <v>1.5649999999999999</v>
      </c>
      <c r="BM146" s="4">
        <v>1.0648</v>
      </c>
      <c r="BQ146" s="4">
        <v>0</v>
      </c>
      <c r="BR146" s="4">
        <v>0.50124400000000002</v>
      </c>
      <c r="BS146" s="4">
        <v>-5</v>
      </c>
      <c r="BT146" s="4">
        <v>4.9694000000000002E-2</v>
      </c>
      <c r="BU146" s="4">
        <v>12.249150999999999</v>
      </c>
      <c r="BV146" s="4">
        <v>1.003819</v>
      </c>
      <c r="BW146" s="4">
        <f t="shared" si="19"/>
        <v>3.2362256941999998</v>
      </c>
      <c r="BY146" s="4">
        <f t="shared" si="20"/>
        <v>27227.513457326309</v>
      </c>
      <c r="BZ146" s="4">
        <f t="shared" si="21"/>
        <v>81.970828525959988</v>
      </c>
      <c r="CA146" s="4">
        <f t="shared" si="22"/>
        <v>4.7033922535269994</v>
      </c>
      <c r="CB146" s="4">
        <f t="shared" si="23"/>
        <v>9.6126143407975988</v>
      </c>
    </row>
    <row r="147" spans="1:80" x14ac:dyDescent="0.25">
      <c r="A147" s="2">
        <v>42068</v>
      </c>
      <c r="B147" s="3">
        <v>2.5231481481481481E-3</v>
      </c>
      <c r="C147" s="4">
        <v>13.638</v>
      </c>
      <c r="D147" s="4">
        <v>5.0299999999999997E-2</v>
      </c>
      <c r="E147" s="4">
        <v>502.79310299999997</v>
      </c>
      <c r="F147" s="4">
        <v>42</v>
      </c>
      <c r="G147" s="4">
        <v>54.3</v>
      </c>
      <c r="H147" s="4">
        <v>102.1</v>
      </c>
      <c r="J147" s="4">
        <v>0</v>
      </c>
      <c r="K147" s="4">
        <v>0.88380000000000003</v>
      </c>
      <c r="L147" s="4">
        <v>12.053100000000001</v>
      </c>
      <c r="M147" s="4">
        <v>4.4400000000000002E-2</v>
      </c>
      <c r="N147" s="4">
        <v>37.1389</v>
      </c>
      <c r="O147" s="4">
        <v>47.990200000000002</v>
      </c>
      <c r="P147" s="4">
        <v>85.1</v>
      </c>
      <c r="Q147" s="4">
        <v>27.9861</v>
      </c>
      <c r="R147" s="4">
        <v>36.1631</v>
      </c>
      <c r="S147" s="4">
        <v>64.099999999999994</v>
      </c>
      <c r="T147" s="4">
        <v>102.0963</v>
      </c>
      <c r="W147" s="4">
        <v>0</v>
      </c>
      <c r="X147" s="4">
        <v>0</v>
      </c>
      <c r="Y147" s="4">
        <v>12</v>
      </c>
      <c r="Z147" s="4">
        <v>870</v>
      </c>
      <c r="AA147" s="4">
        <v>894</v>
      </c>
      <c r="AB147" s="4">
        <v>840</v>
      </c>
      <c r="AC147" s="4">
        <v>47</v>
      </c>
      <c r="AD147" s="4">
        <v>5.41</v>
      </c>
      <c r="AE147" s="4">
        <v>0.12</v>
      </c>
      <c r="AF147" s="4">
        <v>989</v>
      </c>
      <c r="AG147" s="4">
        <v>-11.1</v>
      </c>
      <c r="AH147" s="4">
        <v>7</v>
      </c>
      <c r="AI147" s="4">
        <v>29</v>
      </c>
      <c r="AJ147" s="4">
        <v>188</v>
      </c>
      <c r="AK147" s="4">
        <v>138</v>
      </c>
      <c r="AL147" s="4">
        <v>1.3</v>
      </c>
      <c r="AM147" s="4">
        <v>195</v>
      </c>
      <c r="AN147" s="4" t="s">
        <v>155</v>
      </c>
      <c r="AO147" s="4">
        <v>2</v>
      </c>
      <c r="AP147" s="5">
        <v>0.91921296296296295</v>
      </c>
      <c r="AQ147" s="4">
        <v>47.160262000000003</v>
      </c>
      <c r="AR147" s="4">
        <v>-88.490547000000007</v>
      </c>
      <c r="AS147" s="4">
        <v>317.5</v>
      </c>
      <c r="AT147" s="4">
        <v>35.9</v>
      </c>
      <c r="AU147" s="4">
        <v>12</v>
      </c>
      <c r="AV147" s="4">
        <v>11</v>
      </c>
      <c r="AW147" s="4" t="s">
        <v>206</v>
      </c>
      <c r="AX147" s="4">
        <v>1.2</v>
      </c>
      <c r="AY147" s="4">
        <v>2.4</v>
      </c>
      <c r="AZ147" s="4">
        <v>2.7</v>
      </c>
      <c r="BA147" s="4">
        <v>14.023</v>
      </c>
      <c r="BB147" s="4">
        <v>15.47</v>
      </c>
      <c r="BC147" s="4">
        <v>1.1000000000000001</v>
      </c>
      <c r="BD147" s="4">
        <v>13.15</v>
      </c>
      <c r="BE147" s="4">
        <v>3019.7579999999998</v>
      </c>
      <c r="BF147" s="4">
        <v>7.0860000000000003</v>
      </c>
      <c r="BG147" s="4">
        <v>0.97399999999999998</v>
      </c>
      <c r="BH147" s="4">
        <v>1.2589999999999999</v>
      </c>
      <c r="BI147" s="4">
        <v>2.234</v>
      </c>
      <c r="BJ147" s="4">
        <v>0.73399999999999999</v>
      </c>
      <c r="BK147" s="4">
        <v>0.94899999999999995</v>
      </c>
      <c r="BL147" s="4">
        <v>1.6830000000000001</v>
      </c>
      <c r="BM147" s="4">
        <v>0.84589999999999999</v>
      </c>
      <c r="BQ147" s="4">
        <v>0</v>
      </c>
      <c r="BR147" s="4">
        <v>0.52008200000000004</v>
      </c>
      <c r="BS147" s="4">
        <v>-5</v>
      </c>
      <c r="BT147" s="4">
        <v>4.7204000000000003E-2</v>
      </c>
      <c r="BU147" s="4">
        <v>12.709504000000001</v>
      </c>
      <c r="BV147" s="4">
        <v>0.95352099999999995</v>
      </c>
      <c r="BW147" s="4">
        <f t="shared" ref="BW147:BW155" si="24">BU147*0.2642</f>
        <v>3.3578509568000001</v>
      </c>
      <c r="BY147" s="4">
        <f t="shared" ref="BY147:BY155" si="25">BE147*$BU147*0.737</f>
        <v>28285.784642083585</v>
      </c>
      <c r="BZ147" s="4">
        <f t="shared" ref="BZ147:BZ155" si="26">BF147*$BU147*0.737</f>
        <v>66.373884918528006</v>
      </c>
      <c r="CA147" s="4">
        <f t="shared" ref="CA147:CA155" si="27">BJ147*$BU147*0.737</f>
        <v>6.8753078648319992</v>
      </c>
      <c r="CB147" s="4">
        <f t="shared" ref="CB147:CB155" si="28">BM147*$BU147*0.737</f>
        <v>7.9234644725632002</v>
      </c>
    </row>
    <row r="148" spans="1:80" x14ac:dyDescent="0.25">
      <c r="A148" s="2">
        <v>42068</v>
      </c>
      <c r="B148" s="3">
        <v>2.5347222222222221E-3</v>
      </c>
      <c r="C148" s="4">
        <v>13.752000000000001</v>
      </c>
      <c r="D148" s="4">
        <v>4.6399999999999997E-2</v>
      </c>
      <c r="E148" s="4">
        <v>464.27013399999998</v>
      </c>
      <c r="F148" s="4">
        <v>80.8</v>
      </c>
      <c r="G148" s="4">
        <v>29.7</v>
      </c>
      <c r="H148" s="4">
        <v>119.4</v>
      </c>
      <c r="J148" s="4">
        <v>0.16</v>
      </c>
      <c r="K148" s="4">
        <v>0.88300000000000001</v>
      </c>
      <c r="L148" s="4">
        <v>12.1425</v>
      </c>
      <c r="M148" s="4">
        <v>4.1000000000000002E-2</v>
      </c>
      <c r="N148" s="4">
        <v>71.349999999999994</v>
      </c>
      <c r="O148" s="4">
        <v>26.2178</v>
      </c>
      <c r="P148" s="4">
        <v>97.6</v>
      </c>
      <c r="Q148" s="4">
        <v>53.701999999999998</v>
      </c>
      <c r="R148" s="4">
        <v>19.733000000000001</v>
      </c>
      <c r="S148" s="4">
        <v>73.400000000000006</v>
      </c>
      <c r="T148" s="4">
        <v>119.4118</v>
      </c>
      <c r="W148" s="4">
        <v>0</v>
      </c>
      <c r="X148" s="4">
        <v>0.14319999999999999</v>
      </c>
      <c r="Y148" s="4">
        <v>12.1</v>
      </c>
      <c r="Z148" s="4">
        <v>870</v>
      </c>
      <c r="AA148" s="4">
        <v>893</v>
      </c>
      <c r="AB148" s="4">
        <v>839</v>
      </c>
      <c r="AC148" s="4">
        <v>47</v>
      </c>
      <c r="AD148" s="4">
        <v>5.08</v>
      </c>
      <c r="AE148" s="4">
        <v>0.12</v>
      </c>
      <c r="AF148" s="4">
        <v>989</v>
      </c>
      <c r="AG148" s="4">
        <v>-11.9</v>
      </c>
      <c r="AH148" s="4">
        <v>7</v>
      </c>
      <c r="AI148" s="4">
        <v>29</v>
      </c>
      <c r="AJ148" s="4">
        <v>188</v>
      </c>
      <c r="AK148" s="4">
        <v>138</v>
      </c>
      <c r="AL148" s="4">
        <v>1.6</v>
      </c>
      <c r="AM148" s="4">
        <v>195</v>
      </c>
      <c r="AN148" s="4" t="s">
        <v>155</v>
      </c>
      <c r="AO148" s="4">
        <v>2</v>
      </c>
      <c r="AP148" s="5">
        <v>0.91921296296296295</v>
      </c>
      <c r="AQ148" s="4">
        <v>47.160190999999998</v>
      </c>
      <c r="AR148" s="4">
        <v>-88.490522999999996</v>
      </c>
      <c r="AS148" s="4">
        <v>317.39999999999998</v>
      </c>
      <c r="AT148" s="4">
        <v>35.9</v>
      </c>
      <c r="AU148" s="4">
        <v>12</v>
      </c>
      <c r="AV148" s="4">
        <v>11</v>
      </c>
      <c r="AW148" s="4" t="s">
        <v>206</v>
      </c>
      <c r="AX148" s="4">
        <v>1.2</v>
      </c>
      <c r="AY148" s="4">
        <v>2.4</v>
      </c>
      <c r="AZ148" s="4">
        <v>2.7</v>
      </c>
      <c r="BA148" s="4">
        <v>14.023</v>
      </c>
      <c r="BB148" s="4">
        <v>15.36</v>
      </c>
      <c r="BC148" s="4">
        <v>1.1000000000000001</v>
      </c>
      <c r="BD148" s="4">
        <v>13.253</v>
      </c>
      <c r="BE148" s="4">
        <v>3020.2109999999998</v>
      </c>
      <c r="BF148" s="4">
        <v>6.49</v>
      </c>
      <c r="BG148" s="4">
        <v>1.8580000000000001</v>
      </c>
      <c r="BH148" s="4">
        <v>0.68300000000000005</v>
      </c>
      <c r="BI148" s="4">
        <v>2.5409999999999999</v>
      </c>
      <c r="BJ148" s="4">
        <v>1.399</v>
      </c>
      <c r="BK148" s="4">
        <v>0.51400000000000001</v>
      </c>
      <c r="BL148" s="4">
        <v>1.913</v>
      </c>
      <c r="BM148" s="4">
        <v>0.98219999999999996</v>
      </c>
      <c r="BQ148" s="4">
        <v>25.893999999999998</v>
      </c>
      <c r="BR148" s="4">
        <v>0.50822599999999996</v>
      </c>
      <c r="BS148" s="4">
        <v>-5</v>
      </c>
      <c r="BT148" s="4">
        <v>4.8795999999999999E-2</v>
      </c>
      <c r="BU148" s="4">
        <v>12.419772999999999</v>
      </c>
      <c r="BV148" s="4">
        <v>0.98567899999999997</v>
      </c>
      <c r="BW148" s="4">
        <f t="shared" si="24"/>
        <v>3.2813040265999995</v>
      </c>
      <c r="BY148" s="4">
        <f t="shared" si="25"/>
        <v>27645.116918659907</v>
      </c>
      <c r="BZ148" s="4">
        <f t="shared" si="26"/>
        <v>59.405388829490001</v>
      </c>
      <c r="CA148" s="4">
        <f t="shared" si="27"/>
        <v>12.805568408698999</v>
      </c>
      <c r="CB148" s="4">
        <f t="shared" si="28"/>
        <v>8.9904426669221991</v>
      </c>
    </row>
    <row r="149" spans="1:80" x14ac:dyDescent="0.25">
      <c r="A149" s="2">
        <v>42068</v>
      </c>
      <c r="B149" s="3">
        <v>2.5462962962962961E-3</v>
      </c>
      <c r="C149" s="4">
        <v>13.468</v>
      </c>
      <c r="D149" s="4">
        <v>4.99E-2</v>
      </c>
      <c r="E149" s="4">
        <v>499.40609999999998</v>
      </c>
      <c r="F149" s="4">
        <v>131.69999999999999</v>
      </c>
      <c r="G149" s="4">
        <v>22.2</v>
      </c>
      <c r="H149" s="4">
        <v>62.1</v>
      </c>
      <c r="J149" s="4">
        <v>0.54</v>
      </c>
      <c r="K149" s="4">
        <v>0.88519999999999999</v>
      </c>
      <c r="L149" s="4">
        <v>11.9217</v>
      </c>
      <c r="M149" s="4">
        <v>4.4200000000000003E-2</v>
      </c>
      <c r="N149" s="4">
        <v>116.57559999999999</v>
      </c>
      <c r="O149" s="4">
        <v>19.6629</v>
      </c>
      <c r="P149" s="4">
        <v>136.19999999999999</v>
      </c>
      <c r="Q149" s="4">
        <v>87.859499999999997</v>
      </c>
      <c r="R149" s="4">
        <v>14.8193</v>
      </c>
      <c r="S149" s="4">
        <v>102.7</v>
      </c>
      <c r="T149" s="4">
        <v>62.113999999999997</v>
      </c>
      <c r="W149" s="4">
        <v>0</v>
      </c>
      <c r="X149" s="4">
        <v>0.47470000000000001</v>
      </c>
      <c r="Y149" s="4">
        <v>12</v>
      </c>
      <c r="Z149" s="4">
        <v>873</v>
      </c>
      <c r="AA149" s="4">
        <v>894</v>
      </c>
      <c r="AB149" s="4">
        <v>841</v>
      </c>
      <c r="AC149" s="4">
        <v>47</v>
      </c>
      <c r="AD149" s="4">
        <v>5.46</v>
      </c>
      <c r="AE149" s="4">
        <v>0.13</v>
      </c>
      <c r="AF149" s="4">
        <v>989</v>
      </c>
      <c r="AG149" s="4">
        <v>-11</v>
      </c>
      <c r="AH149" s="4">
        <v>7</v>
      </c>
      <c r="AI149" s="4">
        <v>29</v>
      </c>
      <c r="AJ149" s="4">
        <v>188</v>
      </c>
      <c r="AK149" s="4">
        <v>138</v>
      </c>
      <c r="AL149" s="4">
        <v>1.4</v>
      </c>
      <c r="AM149" s="4">
        <v>195</v>
      </c>
      <c r="AN149" s="4" t="s">
        <v>155</v>
      </c>
      <c r="AO149" s="4">
        <v>2</v>
      </c>
      <c r="AP149" s="5">
        <v>0.91922453703703699</v>
      </c>
      <c r="AQ149" s="4">
        <v>47.160001000000001</v>
      </c>
      <c r="AR149" s="4">
        <v>-88.490461999999994</v>
      </c>
      <c r="AS149" s="4">
        <v>317.3</v>
      </c>
      <c r="AT149" s="4">
        <v>35.9</v>
      </c>
      <c r="AU149" s="4">
        <v>12</v>
      </c>
      <c r="AV149" s="4">
        <v>11</v>
      </c>
      <c r="AW149" s="4" t="s">
        <v>206</v>
      </c>
      <c r="AX149" s="4">
        <v>1.2</v>
      </c>
      <c r="AY149" s="4">
        <v>2.4</v>
      </c>
      <c r="AZ149" s="4">
        <v>2.7</v>
      </c>
      <c r="BA149" s="4">
        <v>14.023</v>
      </c>
      <c r="BB149" s="4">
        <v>15.66</v>
      </c>
      <c r="BC149" s="4">
        <v>1.1200000000000001</v>
      </c>
      <c r="BD149" s="4">
        <v>12.974</v>
      </c>
      <c r="BE149" s="4">
        <v>3020.788</v>
      </c>
      <c r="BF149" s="4">
        <v>7.1289999999999996</v>
      </c>
      <c r="BG149" s="4">
        <v>3.093</v>
      </c>
      <c r="BH149" s="4">
        <v>0.52200000000000002</v>
      </c>
      <c r="BI149" s="4">
        <v>3.6150000000000002</v>
      </c>
      <c r="BJ149" s="4">
        <v>2.331</v>
      </c>
      <c r="BK149" s="4">
        <v>0.39300000000000002</v>
      </c>
      <c r="BL149" s="4">
        <v>2.7250000000000001</v>
      </c>
      <c r="BM149" s="4">
        <v>0.52049999999999996</v>
      </c>
      <c r="BQ149" s="4">
        <v>87.462999999999994</v>
      </c>
      <c r="BR149" s="4">
        <v>0.47173599999999999</v>
      </c>
      <c r="BS149" s="4">
        <v>-5</v>
      </c>
      <c r="BT149" s="4">
        <v>4.7306000000000001E-2</v>
      </c>
      <c r="BU149" s="4">
        <v>11.528048999999999</v>
      </c>
      <c r="BV149" s="4">
        <v>0.95558100000000001</v>
      </c>
      <c r="BW149" s="4">
        <f t="shared" si="24"/>
        <v>3.0457105457999996</v>
      </c>
      <c r="BY149" s="4">
        <f t="shared" si="25"/>
        <v>25665.134764885039</v>
      </c>
      <c r="BZ149" s="4">
        <f t="shared" si="26"/>
        <v>60.569210993576995</v>
      </c>
      <c r="CA149" s="4">
        <f t="shared" si="27"/>
        <v>19.804577195402999</v>
      </c>
      <c r="CB149" s="4">
        <f t="shared" si="28"/>
        <v>4.4222575848164993</v>
      </c>
    </row>
    <row r="150" spans="1:80" x14ac:dyDescent="0.25">
      <c r="A150" s="2">
        <v>42068</v>
      </c>
      <c r="B150" s="3">
        <v>2.5578703703703705E-3</v>
      </c>
      <c r="C150" s="4">
        <v>13.154999999999999</v>
      </c>
      <c r="D150" s="4">
        <v>5.79E-2</v>
      </c>
      <c r="E150" s="4">
        <v>578.75</v>
      </c>
      <c r="F150" s="4">
        <v>162.19999999999999</v>
      </c>
      <c r="G150" s="4">
        <v>22.2</v>
      </c>
      <c r="H150" s="4">
        <v>87.6</v>
      </c>
      <c r="J150" s="4">
        <v>0.93</v>
      </c>
      <c r="K150" s="4">
        <v>0.88749999999999996</v>
      </c>
      <c r="L150" s="4">
        <v>11.6752</v>
      </c>
      <c r="M150" s="4">
        <v>5.1400000000000001E-2</v>
      </c>
      <c r="N150" s="4">
        <v>143.96430000000001</v>
      </c>
      <c r="O150" s="4">
        <v>19.7029</v>
      </c>
      <c r="P150" s="4">
        <v>163.69999999999999</v>
      </c>
      <c r="Q150" s="4">
        <v>108.50149999999999</v>
      </c>
      <c r="R150" s="4">
        <v>14.849500000000001</v>
      </c>
      <c r="S150" s="4">
        <v>123.4</v>
      </c>
      <c r="T150" s="4">
        <v>87.629599999999996</v>
      </c>
      <c r="W150" s="4">
        <v>0</v>
      </c>
      <c r="X150" s="4">
        <v>0.82210000000000005</v>
      </c>
      <c r="Y150" s="4">
        <v>12</v>
      </c>
      <c r="Z150" s="4">
        <v>872</v>
      </c>
      <c r="AA150" s="4">
        <v>892</v>
      </c>
      <c r="AB150" s="4">
        <v>841</v>
      </c>
      <c r="AC150" s="4">
        <v>47</v>
      </c>
      <c r="AD150" s="4">
        <v>5.46</v>
      </c>
      <c r="AE150" s="4">
        <v>0.13</v>
      </c>
      <c r="AF150" s="4">
        <v>989</v>
      </c>
      <c r="AG150" s="4">
        <v>-11</v>
      </c>
      <c r="AH150" s="4">
        <v>7</v>
      </c>
      <c r="AI150" s="4">
        <v>29</v>
      </c>
      <c r="AJ150" s="4">
        <v>188</v>
      </c>
      <c r="AK150" s="4">
        <v>138</v>
      </c>
      <c r="AL150" s="4">
        <v>1.4</v>
      </c>
      <c r="AM150" s="4">
        <v>195</v>
      </c>
      <c r="AN150" s="4" t="s">
        <v>155</v>
      </c>
      <c r="AO150" s="4">
        <v>2</v>
      </c>
      <c r="AP150" s="5">
        <v>0.91924768518518529</v>
      </c>
      <c r="AQ150" s="4">
        <v>47.159799</v>
      </c>
      <c r="AR150" s="4">
        <v>-88.490395000000007</v>
      </c>
      <c r="AS150" s="4">
        <v>317.10000000000002</v>
      </c>
      <c r="AT150" s="4">
        <v>35.299999999999997</v>
      </c>
      <c r="AU150" s="4">
        <v>12</v>
      </c>
      <c r="AV150" s="4">
        <v>10</v>
      </c>
      <c r="AW150" s="4" t="s">
        <v>213</v>
      </c>
      <c r="AX150" s="4">
        <v>1.2565</v>
      </c>
      <c r="AY150" s="4">
        <v>1.609</v>
      </c>
      <c r="AZ150" s="4">
        <v>2.5870000000000002</v>
      </c>
      <c r="BA150" s="4">
        <v>14.023</v>
      </c>
      <c r="BB150" s="4">
        <v>16</v>
      </c>
      <c r="BC150" s="4">
        <v>1.1399999999999999</v>
      </c>
      <c r="BD150" s="4">
        <v>12.673999999999999</v>
      </c>
      <c r="BE150" s="4">
        <v>3018.223</v>
      </c>
      <c r="BF150" s="4">
        <v>8.452</v>
      </c>
      <c r="BG150" s="4">
        <v>3.8969999999999998</v>
      </c>
      <c r="BH150" s="4">
        <v>0.53300000000000003</v>
      </c>
      <c r="BI150" s="4">
        <v>4.431</v>
      </c>
      <c r="BJ150" s="4">
        <v>2.9369999999999998</v>
      </c>
      <c r="BK150" s="4">
        <v>0.40200000000000002</v>
      </c>
      <c r="BL150" s="4">
        <v>3.339</v>
      </c>
      <c r="BM150" s="4">
        <v>0.74909999999999999</v>
      </c>
      <c r="BQ150" s="4">
        <v>154.529</v>
      </c>
      <c r="BR150" s="4">
        <v>0.44249100000000002</v>
      </c>
      <c r="BS150" s="4">
        <v>-5</v>
      </c>
      <c r="BT150" s="4">
        <v>0.05</v>
      </c>
      <c r="BU150" s="4">
        <v>10.813362</v>
      </c>
      <c r="BV150" s="4">
        <v>1.01</v>
      </c>
      <c r="BW150" s="4">
        <f t="shared" si="24"/>
        <v>2.8568902403999998</v>
      </c>
      <c r="BY150" s="4">
        <f t="shared" si="25"/>
        <v>24053.570629150061</v>
      </c>
      <c r="BZ150" s="4">
        <f t="shared" si="26"/>
        <v>67.357772754888003</v>
      </c>
      <c r="CA150" s="4">
        <f t="shared" si="27"/>
        <v>23.406268170977999</v>
      </c>
      <c r="CB150" s="4">
        <f t="shared" si="28"/>
        <v>5.9699133424854001</v>
      </c>
    </row>
    <row r="151" spans="1:80" x14ac:dyDescent="0.25">
      <c r="A151" s="2">
        <v>42068</v>
      </c>
      <c r="B151" s="3">
        <v>2.5694444444444445E-3</v>
      </c>
      <c r="C151" s="4">
        <v>13.145</v>
      </c>
      <c r="D151" s="4">
        <v>6.4899999999999999E-2</v>
      </c>
      <c r="E151" s="4">
        <v>648.873469</v>
      </c>
      <c r="F151" s="4">
        <v>194.5</v>
      </c>
      <c r="G151" s="4">
        <v>22.3</v>
      </c>
      <c r="H151" s="4">
        <v>63.6</v>
      </c>
      <c r="J151" s="4">
        <v>1.22</v>
      </c>
      <c r="K151" s="4">
        <v>0.88759999999999994</v>
      </c>
      <c r="L151" s="4">
        <v>11.667400000000001</v>
      </c>
      <c r="M151" s="4">
        <v>5.7599999999999998E-2</v>
      </c>
      <c r="N151" s="4">
        <v>172.63579999999999</v>
      </c>
      <c r="O151" s="4">
        <v>19.792300000000001</v>
      </c>
      <c r="P151" s="4">
        <v>192.4</v>
      </c>
      <c r="Q151" s="4">
        <v>130.1104</v>
      </c>
      <c r="R151" s="4">
        <v>14.9169</v>
      </c>
      <c r="S151" s="4">
        <v>145</v>
      </c>
      <c r="T151" s="4">
        <v>63.557699999999997</v>
      </c>
      <c r="W151" s="4">
        <v>0</v>
      </c>
      <c r="X151" s="4">
        <v>1.0794999999999999</v>
      </c>
      <c r="Y151" s="4">
        <v>12</v>
      </c>
      <c r="Z151" s="4">
        <v>871</v>
      </c>
      <c r="AA151" s="4">
        <v>892</v>
      </c>
      <c r="AB151" s="4">
        <v>840</v>
      </c>
      <c r="AC151" s="4">
        <v>47</v>
      </c>
      <c r="AD151" s="4">
        <v>5.46</v>
      </c>
      <c r="AE151" s="4">
        <v>0.13</v>
      </c>
      <c r="AF151" s="4">
        <v>989</v>
      </c>
      <c r="AG151" s="4">
        <v>-11</v>
      </c>
      <c r="AH151" s="4">
        <v>7</v>
      </c>
      <c r="AI151" s="4">
        <v>29</v>
      </c>
      <c r="AJ151" s="4">
        <v>188</v>
      </c>
      <c r="AK151" s="4">
        <v>138</v>
      </c>
      <c r="AL151" s="4">
        <v>1.5</v>
      </c>
      <c r="AM151" s="4">
        <v>195</v>
      </c>
      <c r="AN151" s="4" t="s">
        <v>155</v>
      </c>
      <c r="AO151" s="4">
        <v>2</v>
      </c>
      <c r="AP151" s="5">
        <v>0.91925925925925922</v>
      </c>
      <c r="AQ151" s="4">
        <v>47.159654000000003</v>
      </c>
      <c r="AR151" s="4">
        <v>-88.490499999999997</v>
      </c>
      <c r="AS151" s="4">
        <v>317</v>
      </c>
      <c r="AT151" s="4">
        <v>35.5</v>
      </c>
      <c r="AU151" s="4">
        <v>12</v>
      </c>
      <c r="AV151" s="4">
        <v>10</v>
      </c>
      <c r="AW151" s="4" t="s">
        <v>213</v>
      </c>
      <c r="AX151" s="4">
        <v>1.3</v>
      </c>
      <c r="AY151" s="4">
        <v>1</v>
      </c>
      <c r="AZ151" s="4">
        <v>2.5</v>
      </c>
      <c r="BA151" s="4">
        <v>14.023</v>
      </c>
      <c r="BB151" s="4">
        <v>16</v>
      </c>
      <c r="BC151" s="4">
        <v>1.1399999999999999</v>
      </c>
      <c r="BD151" s="4">
        <v>12.667</v>
      </c>
      <c r="BE151" s="4">
        <v>3017.2330000000002</v>
      </c>
      <c r="BF151" s="4">
        <v>9.4789999999999992</v>
      </c>
      <c r="BG151" s="4">
        <v>4.6749999999999998</v>
      </c>
      <c r="BH151" s="4">
        <v>0.53600000000000003</v>
      </c>
      <c r="BI151" s="4">
        <v>5.2110000000000003</v>
      </c>
      <c r="BJ151" s="4">
        <v>3.524</v>
      </c>
      <c r="BK151" s="4">
        <v>0.40400000000000003</v>
      </c>
      <c r="BL151" s="4">
        <v>3.9279999999999999</v>
      </c>
      <c r="BM151" s="4">
        <v>0.54349999999999998</v>
      </c>
      <c r="BQ151" s="4">
        <v>202.98</v>
      </c>
      <c r="BR151" s="4">
        <v>0.43142799999999998</v>
      </c>
      <c r="BS151" s="4">
        <v>-5</v>
      </c>
      <c r="BT151" s="4">
        <v>5.0201999999999997E-2</v>
      </c>
      <c r="BU151" s="4">
        <v>10.543032</v>
      </c>
      <c r="BV151" s="4">
        <v>1.014084</v>
      </c>
      <c r="BW151" s="4">
        <f t="shared" si="24"/>
        <v>2.7854690544</v>
      </c>
      <c r="BY151" s="4">
        <f t="shared" si="25"/>
        <v>23444.547859926075</v>
      </c>
      <c r="BZ151" s="4">
        <f t="shared" si="26"/>
        <v>73.653864041736</v>
      </c>
      <c r="CA151" s="4">
        <f t="shared" si="27"/>
        <v>27.382236194015999</v>
      </c>
      <c r="CB151" s="4">
        <f t="shared" si="28"/>
        <v>4.2231116264040001</v>
      </c>
    </row>
    <row r="152" spans="1:80" x14ac:dyDescent="0.25">
      <c r="A152" s="2">
        <v>42068</v>
      </c>
      <c r="B152" s="3">
        <v>2.5810185185185185E-3</v>
      </c>
      <c r="C152" s="4">
        <v>13.16</v>
      </c>
      <c r="D152" s="4">
        <v>6.3299999999999995E-2</v>
      </c>
      <c r="E152" s="4">
        <v>632.54693899999995</v>
      </c>
      <c r="F152" s="4">
        <v>223.3</v>
      </c>
      <c r="G152" s="4">
        <v>68.599999999999994</v>
      </c>
      <c r="H152" s="4">
        <v>77.2</v>
      </c>
      <c r="J152" s="4">
        <v>1.4</v>
      </c>
      <c r="K152" s="4">
        <v>0.88739999999999997</v>
      </c>
      <c r="L152" s="4">
        <v>11.6784</v>
      </c>
      <c r="M152" s="4">
        <v>5.6099999999999997E-2</v>
      </c>
      <c r="N152" s="4">
        <v>198.14240000000001</v>
      </c>
      <c r="O152" s="4">
        <v>60.895400000000002</v>
      </c>
      <c r="P152" s="4">
        <v>259</v>
      </c>
      <c r="Q152" s="4">
        <v>149.334</v>
      </c>
      <c r="R152" s="4">
        <v>45.895000000000003</v>
      </c>
      <c r="S152" s="4">
        <v>195.2</v>
      </c>
      <c r="T152" s="4">
        <v>77.222200000000001</v>
      </c>
      <c r="W152" s="4">
        <v>0</v>
      </c>
      <c r="X152" s="4">
        <v>1.2423999999999999</v>
      </c>
      <c r="Y152" s="4">
        <v>12</v>
      </c>
      <c r="Z152" s="4">
        <v>870</v>
      </c>
      <c r="AA152" s="4">
        <v>892</v>
      </c>
      <c r="AB152" s="4">
        <v>841</v>
      </c>
      <c r="AC152" s="4">
        <v>47</v>
      </c>
      <c r="AD152" s="4">
        <v>5.46</v>
      </c>
      <c r="AE152" s="4">
        <v>0.13</v>
      </c>
      <c r="AF152" s="4">
        <v>989</v>
      </c>
      <c r="AG152" s="4">
        <v>-11</v>
      </c>
      <c r="AH152" s="4">
        <v>7</v>
      </c>
      <c r="AI152" s="4">
        <v>29</v>
      </c>
      <c r="AJ152" s="4">
        <v>188</v>
      </c>
      <c r="AK152" s="4">
        <v>138</v>
      </c>
      <c r="AL152" s="4">
        <v>1.3</v>
      </c>
      <c r="AM152" s="4">
        <v>195</v>
      </c>
      <c r="AN152" s="4" t="s">
        <v>155</v>
      </c>
      <c r="AO152" s="4">
        <v>2</v>
      </c>
      <c r="AP152" s="5">
        <v>0.91927083333333337</v>
      </c>
      <c r="AQ152" s="4">
        <v>47.159494000000002</v>
      </c>
      <c r="AR152" s="4">
        <v>-88.490353999999996</v>
      </c>
      <c r="AS152" s="4">
        <v>317.10000000000002</v>
      </c>
      <c r="AT152" s="4">
        <v>36.1</v>
      </c>
      <c r="AU152" s="4">
        <v>12</v>
      </c>
      <c r="AV152" s="4">
        <v>11</v>
      </c>
      <c r="AW152" s="4" t="s">
        <v>206</v>
      </c>
      <c r="AX152" s="4">
        <v>1.1305000000000001</v>
      </c>
      <c r="AY152" s="4">
        <v>1.0565</v>
      </c>
      <c r="AZ152" s="4">
        <v>2.274</v>
      </c>
      <c r="BA152" s="4">
        <v>14.023</v>
      </c>
      <c r="BB152" s="4">
        <v>15.98</v>
      </c>
      <c r="BC152" s="4">
        <v>1.1399999999999999</v>
      </c>
      <c r="BD152" s="4">
        <v>12.686999999999999</v>
      </c>
      <c r="BE152" s="4">
        <v>3017.2629999999999</v>
      </c>
      <c r="BF152" s="4">
        <v>9.2309999999999999</v>
      </c>
      <c r="BG152" s="4">
        <v>5.3609999999999998</v>
      </c>
      <c r="BH152" s="4">
        <v>1.6479999999999999</v>
      </c>
      <c r="BI152" s="4">
        <v>7.0090000000000003</v>
      </c>
      <c r="BJ152" s="4">
        <v>4.04</v>
      </c>
      <c r="BK152" s="4">
        <v>1.242</v>
      </c>
      <c r="BL152" s="4">
        <v>5.282</v>
      </c>
      <c r="BM152" s="4">
        <v>0.65980000000000005</v>
      </c>
      <c r="BQ152" s="4">
        <v>233.39099999999999</v>
      </c>
      <c r="BR152" s="4">
        <v>0.38381199999999999</v>
      </c>
      <c r="BS152" s="4">
        <v>-5</v>
      </c>
      <c r="BT152" s="4">
        <v>5.2204E-2</v>
      </c>
      <c r="BU152" s="4">
        <v>9.3794050000000002</v>
      </c>
      <c r="BV152" s="4">
        <v>1.054521</v>
      </c>
      <c r="BW152" s="4">
        <f t="shared" si="24"/>
        <v>2.4780388009999998</v>
      </c>
      <c r="BY152" s="4">
        <f t="shared" si="25"/>
        <v>20857.197039695555</v>
      </c>
      <c r="BZ152" s="4">
        <f t="shared" si="26"/>
        <v>63.810408928035002</v>
      </c>
      <c r="CA152" s="4">
        <f t="shared" si="27"/>
        <v>27.926990799399999</v>
      </c>
      <c r="CB152" s="4">
        <f t="shared" si="28"/>
        <v>4.560947655803</v>
      </c>
    </row>
    <row r="153" spans="1:80" x14ac:dyDescent="0.25">
      <c r="A153" s="2">
        <v>42068</v>
      </c>
      <c r="B153" s="3">
        <v>2.5925925925925925E-3</v>
      </c>
      <c r="C153" s="4">
        <v>13.156000000000001</v>
      </c>
      <c r="D153" s="4">
        <v>6.3E-2</v>
      </c>
      <c r="E153" s="4">
        <v>630</v>
      </c>
      <c r="F153" s="4">
        <v>216.2</v>
      </c>
      <c r="G153" s="4">
        <v>64.3</v>
      </c>
      <c r="H153" s="4">
        <v>102</v>
      </c>
      <c r="J153" s="4">
        <v>1.6</v>
      </c>
      <c r="K153" s="4">
        <v>0.88749999999999996</v>
      </c>
      <c r="L153" s="4">
        <v>11.675700000000001</v>
      </c>
      <c r="M153" s="4">
        <v>5.5899999999999998E-2</v>
      </c>
      <c r="N153" s="4">
        <v>191.91120000000001</v>
      </c>
      <c r="O153" s="4">
        <v>57.061599999999999</v>
      </c>
      <c r="P153" s="4">
        <v>249</v>
      </c>
      <c r="Q153" s="4">
        <v>144.6377</v>
      </c>
      <c r="R153" s="4">
        <v>43.005600000000001</v>
      </c>
      <c r="S153" s="4">
        <v>187.6</v>
      </c>
      <c r="T153" s="4">
        <v>101.9547</v>
      </c>
      <c r="W153" s="4">
        <v>0</v>
      </c>
      <c r="X153" s="4">
        <v>1.42</v>
      </c>
      <c r="Y153" s="4">
        <v>12.1</v>
      </c>
      <c r="Z153" s="4">
        <v>871</v>
      </c>
      <c r="AA153" s="4">
        <v>891</v>
      </c>
      <c r="AB153" s="4">
        <v>842</v>
      </c>
      <c r="AC153" s="4">
        <v>47</v>
      </c>
      <c r="AD153" s="4">
        <v>5.46</v>
      </c>
      <c r="AE153" s="4">
        <v>0.13</v>
      </c>
      <c r="AF153" s="4">
        <v>989</v>
      </c>
      <c r="AG153" s="4">
        <v>-11</v>
      </c>
      <c r="AH153" s="4">
        <v>7</v>
      </c>
      <c r="AI153" s="4">
        <v>29</v>
      </c>
      <c r="AJ153" s="4">
        <v>188</v>
      </c>
      <c r="AK153" s="4">
        <v>138</v>
      </c>
      <c r="AL153" s="4">
        <v>1.5</v>
      </c>
      <c r="AM153" s="4">
        <v>195</v>
      </c>
      <c r="AN153" s="4" t="s">
        <v>155</v>
      </c>
      <c r="AO153" s="4">
        <v>2</v>
      </c>
      <c r="AP153" s="5">
        <v>0.91929398148148145</v>
      </c>
      <c r="AQ153" s="4">
        <v>47.159419999999997</v>
      </c>
      <c r="AR153" s="4">
        <v>-88.490167</v>
      </c>
      <c r="AS153" s="4">
        <v>317.10000000000002</v>
      </c>
      <c r="AT153" s="4">
        <v>36</v>
      </c>
      <c r="AU153" s="4">
        <v>12</v>
      </c>
      <c r="AV153" s="4">
        <v>10</v>
      </c>
      <c r="AW153" s="4" t="s">
        <v>202</v>
      </c>
      <c r="AX153" s="4">
        <v>1</v>
      </c>
      <c r="AY153" s="4">
        <v>1.1000000000000001</v>
      </c>
      <c r="AZ153" s="4">
        <v>2.1</v>
      </c>
      <c r="BA153" s="4">
        <v>14.023</v>
      </c>
      <c r="BB153" s="4">
        <v>15.99</v>
      </c>
      <c r="BC153" s="4">
        <v>1.1399999999999999</v>
      </c>
      <c r="BD153" s="4">
        <v>12.679</v>
      </c>
      <c r="BE153" s="4">
        <v>3016.681</v>
      </c>
      <c r="BF153" s="4">
        <v>9.1940000000000008</v>
      </c>
      <c r="BG153" s="4">
        <v>5.1929999999999996</v>
      </c>
      <c r="BH153" s="4">
        <v>1.544</v>
      </c>
      <c r="BI153" s="4">
        <v>6.7370000000000001</v>
      </c>
      <c r="BJ153" s="4">
        <v>3.9129999999999998</v>
      </c>
      <c r="BK153" s="4">
        <v>1.1639999999999999</v>
      </c>
      <c r="BL153" s="4">
        <v>5.077</v>
      </c>
      <c r="BM153" s="4">
        <v>0.87109999999999999</v>
      </c>
      <c r="BQ153" s="4">
        <v>266.76</v>
      </c>
      <c r="BR153" s="4">
        <v>0.47533199999999998</v>
      </c>
      <c r="BS153" s="4">
        <v>-5</v>
      </c>
      <c r="BT153" s="4">
        <v>5.3795999999999997E-2</v>
      </c>
      <c r="BU153" s="4">
        <v>11.615917</v>
      </c>
      <c r="BV153" s="4">
        <v>1.0866830000000001</v>
      </c>
      <c r="BW153" s="4">
        <f t="shared" si="24"/>
        <v>3.0689252713999999</v>
      </c>
      <c r="BY153" s="4">
        <f t="shared" si="25"/>
        <v>25825.597374158551</v>
      </c>
      <c r="BZ153" s="4">
        <f t="shared" si="26"/>
        <v>78.709198041825999</v>
      </c>
      <c r="CA153" s="4">
        <f t="shared" si="27"/>
        <v>33.498922333876997</v>
      </c>
      <c r="CB153" s="4">
        <f t="shared" si="28"/>
        <v>7.4574268451418995</v>
      </c>
    </row>
    <row r="154" spans="1:80" x14ac:dyDescent="0.25">
      <c r="A154" s="2">
        <v>42068</v>
      </c>
      <c r="B154" s="3">
        <v>2.6041666666666665E-3</v>
      </c>
      <c r="C154" s="4">
        <v>13.15</v>
      </c>
      <c r="D154" s="4">
        <v>6.3E-2</v>
      </c>
      <c r="E154" s="4">
        <v>630</v>
      </c>
      <c r="F154" s="4">
        <v>203.9</v>
      </c>
      <c r="G154" s="4">
        <v>60.4</v>
      </c>
      <c r="H154" s="4">
        <v>81.8</v>
      </c>
      <c r="J154" s="4">
        <v>1.82</v>
      </c>
      <c r="K154" s="4">
        <v>0.88749999999999996</v>
      </c>
      <c r="L154" s="4">
        <v>11.671099999999999</v>
      </c>
      <c r="M154" s="4">
        <v>5.5899999999999998E-2</v>
      </c>
      <c r="N154" s="4">
        <v>181.00890000000001</v>
      </c>
      <c r="O154" s="4">
        <v>53.607799999999997</v>
      </c>
      <c r="P154" s="4">
        <v>234.6</v>
      </c>
      <c r="Q154" s="4">
        <v>136.42089999999999</v>
      </c>
      <c r="R154" s="4">
        <v>40.4026</v>
      </c>
      <c r="S154" s="4">
        <v>176.8</v>
      </c>
      <c r="T154" s="4">
        <v>81.762</v>
      </c>
      <c r="W154" s="4">
        <v>0</v>
      </c>
      <c r="X154" s="4">
        <v>1.6185</v>
      </c>
      <c r="Y154" s="4">
        <v>12</v>
      </c>
      <c r="Z154" s="4">
        <v>870</v>
      </c>
      <c r="AA154" s="4">
        <v>892</v>
      </c>
      <c r="AB154" s="4">
        <v>842</v>
      </c>
      <c r="AC154" s="4">
        <v>47</v>
      </c>
      <c r="AD154" s="4">
        <v>5.46</v>
      </c>
      <c r="AE154" s="4">
        <v>0.13</v>
      </c>
      <c r="AF154" s="4">
        <v>989</v>
      </c>
      <c r="AG154" s="4">
        <v>-11</v>
      </c>
      <c r="AH154" s="4">
        <v>7</v>
      </c>
      <c r="AI154" s="4">
        <v>29</v>
      </c>
      <c r="AJ154" s="4">
        <v>188</v>
      </c>
      <c r="AK154" s="4">
        <v>138</v>
      </c>
      <c r="AL154" s="4">
        <v>1.5</v>
      </c>
      <c r="AM154" s="4">
        <v>195</v>
      </c>
      <c r="AN154" s="4" t="s">
        <v>155</v>
      </c>
      <c r="AO154" s="4">
        <v>2</v>
      </c>
      <c r="AP154" s="5">
        <v>0.91929398148148145</v>
      </c>
      <c r="AQ154" s="4">
        <v>47.159329</v>
      </c>
      <c r="AR154" s="4">
        <v>-88.489941000000002</v>
      </c>
      <c r="AS154" s="4">
        <v>317.3</v>
      </c>
      <c r="AT154" s="4">
        <v>36</v>
      </c>
      <c r="AU154" s="4">
        <v>12</v>
      </c>
      <c r="AV154" s="4">
        <v>10</v>
      </c>
      <c r="AW154" s="4" t="s">
        <v>202</v>
      </c>
      <c r="AX154" s="4">
        <v>1.1128260000000001</v>
      </c>
      <c r="AY154" s="4">
        <v>1.1564129999999999</v>
      </c>
      <c r="AZ154" s="4">
        <v>2.1564130000000001</v>
      </c>
      <c r="BA154" s="4">
        <v>14.023</v>
      </c>
      <c r="BB154" s="4">
        <v>16</v>
      </c>
      <c r="BC154" s="4">
        <v>1.1399999999999999</v>
      </c>
      <c r="BD154" s="4">
        <v>12.670999999999999</v>
      </c>
      <c r="BE154" s="4">
        <v>3017.1979999999999</v>
      </c>
      <c r="BF154" s="4">
        <v>9.1999999999999993</v>
      </c>
      <c r="BG154" s="4">
        <v>4.9000000000000004</v>
      </c>
      <c r="BH154" s="4">
        <v>1.4510000000000001</v>
      </c>
      <c r="BI154" s="4">
        <v>6.3520000000000003</v>
      </c>
      <c r="BJ154" s="4">
        <v>3.6930000000000001</v>
      </c>
      <c r="BK154" s="4">
        <v>1.0940000000000001</v>
      </c>
      <c r="BL154" s="4">
        <v>4.7869999999999999</v>
      </c>
      <c r="BM154" s="4">
        <v>0.69899999999999995</v>
      </c>
      <c r="BQ154" s="4">
        <v>304.22399999999999</v>
      </c>
      <c r="BR154" s="4">
        <v>0.44744800000000001</v>
      </c>
      <c r="BS154" s="4">
        <v>-5</v>
      </c>
      <c r="BT154" s="4">
        <v>5.1596000000000003E-2</v>
      </c>
      <c r="BU154" s="4">
        <v>10.934521999999999</v>
      </c>
      <c r="BV154" s="4">
        <v>1.0422309999999999</v>
      </c>
      <c r="BW154" s="4">
        <f t="shared" si="24"/>
        <v>2.8889007123999999</v>
      </c>
      <c r="BY154" s="4">
        <f t="shared" si="25"/>
        <v>24314.822399195371</v>
      </c>
      <c r="BZ154" s="4">
        <f t="shared" si="26"/>
        <v>74.140432968799985</v>
      </c>
      <c r="CA154" s="4">
        <f t="shared" si="27"/>
        <v>29.760936842801996</v>
      </c>
      <c r="CB154" s="4">
        <f t="shared" si="28"/>
        <v>5.633061157085999</v>
      </c>
    </row>
    <row r="155" spans="1:80" x14ac:dyDescent="0.25">
      <c r="A155" s="2">
        <v>42068</v>
      </c>
      <c r="B155" s="3">
        <v>2.615740740740741E-3</v>
      </c>
      <c r="C155" s="4">
        <v>13.151999999999999</v>
      </c>
      <c r="D155" s="4">
        <v>6.0600000000000001E-2</v>
      </c>
      <c r="E155" s="4">
        <v>606.39423099999999</v>
      </c>
      <c r="F155" s="4">
        <v>197.8</v>
      </c>
      <c r="G155" s="4">
        <v>60.4</v>
      </c>
      <c r="H155" s="4">
        <v>98.9</v>
      </c>
      <c r="J155" s="4">
        <v>2.02</v>
      </c>
      <c r="K155" s="4">
        <v>0.88749999999999996</v>
      </c>
      <c r="L155" s="4">
        <v>11.6722</v>
      </c>
      <c r="M155" s="4">
        <v>5.3800000000000001E-2</v>
      </c>
      <c r="N155" s="4">
        <v>175.56</v>
      </c>
      <c r="O155" s="4">
        <v>53.605200000000004</v>
      </c>
      <c r="P155" s="4">
        <v>229.2</v>
      </c>
      <c r="Q155" s="4">
        <v>132.29320000000001</v>
      </c>
      <c r="R155" s="4">
        <v>40.394199999999998</v>
      </c>
      <c r="S155" s="4">
        <v>172.7</v>
      </c>
      <c r="T155" s="4">
        <v>98.907600000000002</v>
      </c>
      <c r="W155" s="4">
        <v>0</v>
      </c>
      <c r="X155" s="4">
        <v>1.7910999999999999</v>
      </c>
      <c r="Y155" s="4">
        <v>12</v>
      </c>
      <c r="Z155" s="4">
        <v>871</v>
      </c>
      <c r="AA155" s="4">
        <v>894</v>
      </c>
      <c r="AB155" s="4">
        <v>842</v>
      </c>
      <c r="AC155" s="4">
        <v>47</v>
      </c>
      <c r="AD155" s="4">
        <v>5.41</v>
      </c>
      <c r="AE155" s="4">
        <v>0.12</v>
      </c>
      <c r="AF155" s="4">
        <v>989</v>
      </c>
      <c r="AG155" s="4">
        <v>-11.1</v>
      </c>
      <c r="AH155" s="4">
        <v>7</v>
      </c>
      <c r="AI155" s="4">
        <v>29</v>
      </c>
      <c r="AJ155" s="4">
        <v>188</v>
      </c>
      <c r="AK155" s="4">
        <v>138</v>
      </c>
      <c r="AL155" s="4">
        <v>1.4</v>
      </c>
      <c r="AM155" s="4">
        <v>195</v>
      </c>
      <c r="AN155" s="4" t="s">
        <v>155</v>
      </c>
      <c r="AO155" s="4">
        <v>2</v>
      </c>
      <c r="AP155" s="5">
        <v>0.91931712962962964</v>
      </c>
      <c r="AQ155" s="4">
        <v>47.159258000000001</v>
      </c>
      <c r="AR155" s="4">
        <v>-88.489767000000001</v>
      </c>
      <c r="AS155" s="4">
        <v>317.39999999999998</v>
      </c>
      <c r="AT155" s="4">
        <v>36</v>
      </c>
      <c r="AU155" s="4">
        <v>12</v>
      </c>
      <c r="AV155" s="4">
        <v>9</v>
      </c>
      <c r="AW155" s="4" t="s">
        <v>206</v>
      </c>
      <c r="AX155" s="4">
        <v>1.2</v>
      </c>
      <c r="AY155" s="4">
        <v>1.2</v>
      </c>
      <c r="AZ155" s="4">
        <v>2.2000000000000002</v>
      </c>
      <c r="BA155" s="4">
        <v>14.023</v>
      </c>
      <c r="BB155" s="4">
        <v>15.99</v>
      </c>
      <c r="BC155" s="4">
        <v>1.1399999999999999</v>
      </c>
      <c r="BD155" s="4">
        <v>12.676</v>
      </c>
      <c r="BE155" s="4">
        <v>3017.2979999999998</v>
      </c>
      <c r="BF155" s="4">
        <v>8.8550000000000004</v>
      </c>
      <c r="BG155" s="4">
        <v>4.7530000000000001</v>
      </c>
      <c r="BH155" s="4">
        <v>1.4510000000000001</v>
      </c>
      <c r="BI155" s="4">
        <v>6.2039999999999997</v>
      </c>
      <c r="BJ155" s="4">
        <v>3.581</v>
      </c>
      <c r="BK155" s="4">
        <v>1.0940000000000001</v>
      </c>
      <c r="BL155" s="4">
        <v>4.6749999999999998</v>
      </c>
      <c r="BM155" s="4">
        <v>0.84550000000000003</v>
      </c>
      <c r="BQ155" s="4">
        <v>336.65499999999997</v>
      </c>
      <c r="BR155" s="4">
        <v>0.48832599999999998</v>
      </c>
      <c r="BS155" s="4">
        <v>-5</v>
      </c>
      <c r="BT155" s="4">
        <v>4.7898000000000003E-2</v>
      </c>
      <c r="BU155" s="4">
        <v>11.933467</v>
      </c>
      <c r="BV155" s="4">
        <v>0.96753999999999996</v>
      </c>
      <c r="BW155" s="4">
        <f t="shared" si="24"/>
        <v>3.1528219813999998</v>
      </c>
      <c r="BY155" s="4">
        <f t="shared" si="25"/>
        <v>26537.03084466634</v>
      </c>
      <c r="BZ155" s="4">
        <f t="shared" si="26"/>
        <v>77.87941666004501</v>
      </c>
      <c r="CA155" s="4">
        <f t="shared" si="27"/>
        <v>31.494770305999001</v>
      </c>
      <c r="CB155" s="4">
        <f t="shared" si="28"/>
        <v>7.4361430588445003</v>
      </c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7"/>
  <sheetViews>
    <sheetView workbookViewId="0">
      <pane xSplit="2" ySplit="9" topLeftCell="AS10" activePane="bottomRight" state="frozen"/>
      <selection pane="topRight" activeCell="C1" sqref="C1"/>
      <selection pane="bottomLeft" activeCell="A10" sqref="A10"/>
      <selection pane="bottomRight" activeCell="AT8" sqref="AT8"/>
    </sheetView>
  </sheetViews>
  <sheetFormatPr defaultRowHeight="15" x14ac:dyDescent="0.25"/>
  <cols>
    <col min="1" max="1" width="13.85546875" style="2" bestFit="1" customWidth="1"/>
    <col min="2" max="2" width="13.28515625" style="8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77" width="12" style="4" bestFit="1" customWidth="1"/>
    <col min="78" max="80" width="9.140625" style="4"/>
    <col min="81" max="81" width="14.7109375" style="4" bestFit="1" customWidth="1"/>
    <col min="82" max="82" width="3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197</v>
      </c>
      <c r="CI2" s="1" t="s">
        <v>197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194</v>
      </c>
    </row>
    <row r="5" spans="1:87" s="14" customFormat="1" x14ac:dyDescent="0.25">
      <c r="A5" s="14" t="s">
        <v>169</v>
      </c>
      <c r="C5" s="14">
        <f>AVERAGE(C10:C150)</f>
        <v>14.034804347826089</v>
      </c>
      <c r="D5" s="14">
        <f t="shared" ref="D5:BO5" si="0">AVERAGE(D10:D150)</f>
        <v>0.66573550724637653</v>
      </c>
      <c r="E5" s="14">
        <f t="shared" si="0"/>
        <v>6657.3590704637654</v>
      </c>
      <c r="F5" s="14">
        <f t="shared" si="0"/>
        <v>108.41376811594202</v>
      </c>
      <c r="G5" s="14">
        <f t="shared" si="0"/>
        <v>41.397826086956506</v>
      </c>
      <c r="H5" s="14">
        <f t="shared" si="0"/>
        <v>759.73913043478228</v>
      </c>
      <c r="I5" s="14" t="e">
        <f t="shared" si="0"/>
        <v>#DIV/0!</v>
      </c>
      <c r="J5" s="14">
        <f t="shared" si="0"/>
        <v>0.65369565217391257</v>
      </c>
      <c r="K5" s="14">
        <f t="shared" si="0"/>
        <v>0.87485217391304304</v>
      </c>
      <c r="L5" s="14">
        <f t="shared" si="0"/>
        <v>12.276485507246376</v>
      </c>
      <c r="M5" s="14">
        <f t="shared" si="0"/>
        <v>0.57762681159420304</v>
      </c>
      <c r="N5" s="14">
        <f t="shared" si="0"/>
        <v>94.984215217391323</v>
      </c>
      <c r="O5" s="14">
        <f t="shared" si="0"/>
        <v>36.26038115942027</v>
      </c>
      <c r="P5" s="14">
        <f t="shared" si="0"/>
        <v>131.24927536231885</v>
      </c>
      <c r="Q5" s="14">
        <f t="shared" si="0"/>
        <v>71.544012318840572</v>
      </c>
      <c r="R5" s="14">
        <f t="shared" si="0"/>
        <v>27.316205072463767</v>
      </c>
      <c r="S5" s="14">
        <f t="shared" si="0"/>
        <v>98.862318840579675</v>
      </c>
      <c r="T5" s="14">
        <f t="shared" si="0"/>
        <v>759.74218043478209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0.57331304347826073</v>
      </c>
      <c r="Y5" s="14">
        <f t="shared" si="0"/>
        <v>12.116666666666658</v>
      </c>
      <c r="Z5" s="14">
        <f t="shared" si="0"/>
        <v>871.44202898550725</v>
      </c>
      <c r="AA5" s="14">
        <f t="shared" si="0"/>
        <v>903.57246376811599</v>
      </c>
      <c r="AB5" s="14">
        <f t="shared" si="0"/>
        <v>843.13043478260875</v>
      </c>
      <c r="AC5" s="14">
        <f t="shared" si="0"/>
        <v>47.442753623188409</v>
      </c>
      <c r="AD5" s="14">
        <f t="shared" si="0"/>
        <v>5.3373913043478352</v>
      </c>
      <c r="AE5" s="14">
        <f t="shared" si="0"/>
        <v>0.12557971014492753</v>
      </c>
      <c r="AF5" s="14">
        <f t="shared" si="0"/>
        <v>989.31884057971013</v>
      </c>
      <c r="AG5" s="14">
        <f t="shared" si="0"/>
        <v>-11.405797101449275</v>
      </c>
      <c r="AH5" s="14">
        <f t="shared" si="0"/>
        <v>7.7108898333333338</v>
      </c>
      <c r="AI5" s="14">
        <f t="shared" si="0"/>
        <v>28.216652913043479</v>
      </c>
      <c r="AJ5" s="14">
        <f t="shared" si="0"/>
        <v>189.9072463768116</v>
      </c>
      <c r="AK5" s="14">
        <f t="shared" si="0"/>
        <v>139.21884057971013</v>
      </c>
      <c r="AL5" s="14">
        <f t="shared" si="0"/>
        <v>1.804347826086955</v>
      </c>
      <c r="AM5" s="14">
        <f t="shared" si="0"/>
        <v>195</v>
      </c>
      <c r="AN5" s="14" t="e">
        <f t="shared" si="0"/>
        <v>#DIV/0!</v>
      </c>
      <c r="AO5" s="14">
        <f t="shared" si="0"/>
        <v>2</v>
      </c>
      <c r="AP5" s="14">
        <f t="shared" si="0"/>
        <v>0.9201031602254427</v>
      </c>
      <c r="AQ5" s="14">
        <f t="shared" si="0"/>
        <v>47.16155857971016</v>
      </c>
      <c r="AR5" s="14">
        <f t="shared" si="0"/>
        <v>-88.487550340579659</v>
      </c>
      <c r="AS5" s="14">
        <f t="shared" si="0"/>
        <v>316.22971014492759</v>
      </c>
      <c r="AT5" s="14">
        <f t="shared" si="0"/>
        <v>34.297101449275345</v>
      </c>
      <c r="AU5" s="14">
        <f t="shared" si="0"/>
        <v>12</v>
      </c>
      <c r="AV5" s="14">
        <f t="shared" si="0"/>
        <v>10.079710144927537</v>
      </c>
      <c r="AW5" s="14" t="e">
        <f t="shared" si="0"/>
        <v>#DIV/0!</v>
      </c>
      <c r="AX5" s="14">
        <f t="shared" si="0"/>
        <v>1.2727764855072479</v>
      </c>
      <c r="AY5" s="14">
        <f t="shared" si="0"/>
        <v>1.3452398115942028</v>
      </c>
      <c r="AZ5" s="14">
        <f t="shared" si="0"/>
        <v>2.1034310217391292</v>
      </c>
      <c r="BA5" s="14">
        <f t="shared" si="0"/>
        <v>14.022999999999968</v>
      </c>
      <c r="BB5" s="14">
        <f t="shared" si="0"/>
        <v>14.378768115942023</v>
      </c>
      <c r="BC5" s="14">
        <f t="shared" si="0"/>
        <v>1.0249999999999997</v>
      </c>
      <c r="BD5" s="14">
        <f t="shared" si="0"/>
        <v>14.314666666666664</v>
      </c>
      <c r="BE5" s="14">
        <f t="shared" si="0"/>
        <v>2886.0591594202892</v>
      </c>
      <c r="BF5" s="14">
        <f t="shared" si="0"/>
        <v>82.454311594202892</v>
      </c>
      <c r="BG5" s="14">
        <f t="shared" si="0"/>
        <v>2.3587028985507246</v>
      </c>
      <c r="BH5" s="14">
        <f t="shared" si="0"/>
        <v>0.89964492753623182</v>
      </c>
      <c r="BI5" s="14">
        <f t="shared" si="0"/>
        <v>3.2583188405797103</v>
      </c>
      <c r="BJ5" s="14">
        <f t="shared" si="0"/>
        <v>1.7766159420289851</v>
      </c>
      <c r="BK5" s="14">
        <f t="shared" si="0"/>
        <v>0.67776811594202913</v>
      </c>
      <c r="BL5" s="14">
        <f t="shared" si="0"/>
        <v>2.4543478260869565</v>
      </c>
      <c r="BM5" s="14">
        <f t="shared" si="0"/>
        <v>5.6897507246376788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99.626485507246386</v>
      </c>
      <c r="BR5" s="14">
        <f t="shared" si="1"/>
        <v>0.42551944202898562</v>
      </c>
      <c r="BS5" s="14">
        <f t="shared" si="1"/>
        <v>-5</v>
      </c>
      <c r="BT5" s="14">
        <f t="shared" si="1"/>
        <v>4.5866449275362341E-2</v>
      </c>
      <c r="BU5" s="14">
        <f t="shared" si="1"/>
        <v>10.398631920289857</v>
      </c>
      <c r="BV5" s="14">
        <f t="shared" si="1"/>
        <v>0.92650233333333343</v>
      </c>
      <c r="BW5" s="14">
        <f t="shared" si="1"/>
        <v>2.7473185533405799</v>
      </c>
      <c r="BX5" s="23"/>
      <c r="BY5" s="14">
        <f t="shared" ref="BY5:CB5" si="2">AVERAGE(BY10:BY150)</f>
        <v>22282.714864207439</v>
      </c>
      <c r="BZ5" s="14">
        <f t="shared" si="2"/>
        <v>536.19632582855115</v>
      </c>
      <c r="CA5" s="14">
        <f t="shared" si="2"/>
        <v>15.05018113287716</v>
      </c>
      <c r="CB5" s="14">
        <f t="shared" si="2"/>
        <v>39.056824539414059</v>
      </c>
      <c r="CC5" s="24">
        <f>BZ8/(137/3600)+CB8/(137/3600)+CA8/(137/3600)</f>
        <v>594.61211494245435</v>
      </c>
      <c r="CD5" s="23"/>
      <c r="CE5" s="22">
        <f>BY8/$AT8</f>
        <v>649.69673595196036</v>
      </c>
      <c r="CF5" s="22">
        <f>BZ8/$AT8</f>
        <v>15.633867095782824</v>
      </c>
      <c r="CG5" s="22">
        <f>CA8/$AT8</f>
        <v>0.43881787372428677</v>
      </c>
      <c r="CH5" s="22">
        <f>CB8/$AT8</f>
        <v>1.1387791646818388</v>
      </c>
      <c r="CI5" s="25">
        <f>(BZ8+CB8+CA8)/AT8</f>
        <v>17.211464134188951</v>
      </c>
    </row>
    <row r="6" spans="1:87" s="14" customFormat="1" x14ac:dyDescent="0.25">
      <c r="A6" s="14" t="s">
        <v>170</v>
      </c>
      <c r="C6" s="14">
        <f>MIN(C10:C150)</f>
        <v>13.023</v>
      </c>
      <c r="D6" s="14">
        <f t="shared" ref="D6:BO6" si="3">MIN(D10:D150)</f>
        <v>3.2000000000000001E-2</v>
      </c>
      <c r="E6" s="14">
        <f t="shared" si="3"/>
        <v>320</v>
      </c>
      <c r="F6" s="14">
        <f t="shared" si="3"/>
        <v>9.5</v>
      </c>
      <c r="G6" s="14">
        <f t="shared" si="3"/>
        <v>4.7</v>
      </c>
      <c r="H6" s="14">
        <f t="shared" si="3"/>
        <v>83.1</v>
      </c>
      <c r="I6" s="14">
        <f t="shared" si="3"/>
        <v>0</v>
      </c>
      <c r="J6" s="14">
        <f t="shared" si="3"/>
        <v>0</v>
      </c>
      <c r="K6" s="14">
        <f t="shared" si="3"/>
        <v>0.85609999999999997</v>
      </c>
      <c r="L6" s="14">
        <f t="shared" si="3"/>
        <v>11.156599999999999</v>
      </c>
      <c r="M6" s="14">
        <f t="shared" si="3"/>
        <v>2.8400000000000002E-2</v>
      </c>
      <c r="N6" s="14">
        <f t="shared" si="3"/>
        <v>8.2655999999999992</v>
      </c>
      <c r="O6" s="14">
        <f t="shared" si="3"/>
        <v>4.1391</v>
      </c>
      <c r="P6" s="14">
        <f t="shared" si="3"/>
        <v>15.9</v>
      </c>
      <c r="Q6" s="14">
        <f t="shared" si="3"/>
        <v>6.2294</v>
      </c>
      <c r="R6" s="14">
        <f t="shared" si="3"/>
        <v>3.1147999999999998</v>
      </c>
      <c r="S6" s="14">
        <f t="shared" si="3"/>
        <v>12</v>
      </c>
      <c r="T6" s="14">
        <f t="shared" si="3"/>
        <v>83.114199999999997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0</v>
      </c>
      <c r="Y6" s="14">
        <f t="shared" si="3"/>
        <v>11.9</v>
      </c>
      <c r="Z6" s="14">
        <f t="shared" si="3"/>
        <v>859</v>
      </c>
      <c r="AA6" s="14">
        <f t="shared" si="3"/>
        <v>890</v>
      </c>
      <c r="AB6" s="14">
        <f t="shared" si="3"/>
        <v>828</v>
      </c>
      <c r="AC6" s="14">
        <f t="shared" si="3"/>
        <v>47</v>
      </c>
      <c r="AD6" s="14">
        <f t="shared" si="3"/>
        <v>5.03</v>
      </c>
      <c r="AE6" s="14">
        <f t="shared" si="3"/>
        <v>0.12</v>
      </c>
      <c r="AF6" s="14">
        <f t="shared" si="3"/>
        <v>988</v>
      </c>
      <c r="AG6" s="14">
        <f t="shared" si="3"/>
        <v>-12</v>
      </c>
      <c r="AH6" s="14">
        <f t="shared" si="3"/>
        <v>7</v>
      </c>
      <c r="AI6" s="14">
        <f t="shared" si="3"/>
        <v>28</v>
      </c>
      <c r="AJ6" s="14">
        <f t="shared" si="3"/>
        <v>188</v>
      </c>
      <c r="AK6" s="14">
        <f t="shared" si="3"/>
        <v>138</v>
      </c>
      <c r="AL6" s="14">
        <f t="shared" si="3"/>
        <v>1.3</v>
      </c>
      <c r="AM6" s="14">
        <f t="shared" si="3"/>
        <v>195</v>
      </c>
      <c r="AN6" s="14">
        <f t="shared" si="3"/>
        <v>0</v>
      </c>
      <c r="AO6" s="14">
        <f t="shared" si="3"/>
        <v>2</v>
      </c>
      <c r="AP6" s="14">
        <f t="shared" si="3"/>
        <v>0.91931712962962964</v>
      </c>
      <c r="AQ6" s="14">
        <f t="shared" si="3"/>
        <v>47.158535999999998</v>
      </c>
      <c r="AR6" s="14">
        <f t="shared" si="3"/>
        <v>-88.492329999999995</v>
      </c>
      <c r="AS6" s="14">
        <f t="shared" si="3"/>
        <v>310.8</v>
      </c>
      <c r="AT6" s="14">
        <f t="shared" si="3"/>
        <v>19.7</v>
      </c>
      <c r="AU6" s="14">
        <f t="shared" si="3"/>
        <v>12</v>
      </c>
      <c r="AV6" s="14">
        <f t="shared" si="3"/>
        <v>0</v>
      </c>
      <c r="AW6" s="14">
        <f t="shared" si="3"/>
        <v>0</v>
      </c>
      <c r="AX6" s="14">
        <f t="shared" si="3"/>
        <v>0.8</v>
      </c>
      <c r="AY6" s="14">
        <f t="shared" si="3"/>
        <v>1</v>
      </c>
      <c r="AZ6" s="14">
        <f t="shared" si="3"/>
        <v>1.5</v>
      </c>
      <c r="BA6" s="14">
        <f t="shared" si="3"/>
        <v>14.023</v>
      </c>
      <c r="BB6" s="14">
        <f t="shared" si="3"/>
        <v>12.4</v>
      </c>
      <c r="BC6" s="14">
        <f t="shared" si="3"/>
        <v>0.88</v>
      </c>
      <c r="BD6" s="14">
        <f t="shared" si="3"/>
        <v>12.645</v>
      </c>
      <c r="BE6" s="14">
        <f t="shared" si="3"/>
        <v>2363.5100000000002</v>
      </c>
      <c r="BF6" s="14">
        <f t="shared" si="3"/>
        <v>4.6239999999999997</v>
      </c>
      <c r="BG6" s="14">
        <f t="shared" si="3"/>
        <v>0.193</v>
      </c>
      <c r="BH6" s="14">
        <f t="shared" si="3"/>
        <v>0.106</v>
      </c>
      <c r="BI6" s="14">
        <f t="shared" si="3"/>
        <v>0.36899999999999999</v>
      </c>
      <c r="BJ6" s="14">
        <f t="shared" si="3"/>
        <v>0.14599999999999999</v>
      </c>
      <c r="BK6" s="14">
        <f t="shared" si="3"/>
        <v>0.08</v>
      </c>
      <c r="BL6" s="14">
        <f t="shared" si="3"/>
        <v>0.27800000000000002</v>
      </c>
      <c r="BM6" s="14">
        <f t="shared" si="3"/>
        <v>0.70960000000000001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0</v>
      </c>
      <c r="BR6" s="14">
        <f t="shared" si="4"/>
        <v>0.19700000000000001</v>
      </c>
      <c r="BS6" s="14">
        <f t="shared" si="4"/>
        <v>-5</v>
      </c>
      <c r="BT6" s="14">
        <f t="shared" si="4"/>
        <v>3.4000000000000002E-2</v>
      </c>
      <c r="BU6" s="14">
        <f t="shared" si="4"/>
        <v>4.8141879999999997</v>
      </c>
      <c r="BV6" s="14">
        <f t="shared" si="4"/>
        <v>0.68679999999999997</v>
      </c>
      <c r="BW6" s="14">
        <f t="shared" si="4"/>
        <v>1.2719084695999998</v>
      </c>
      <c r="BX6" s="23"/>
      <c r="BY6" s="14">
        <f t="shared" ref="BY6:CB6" si="5">MIN(BY10:BY150)</f>
        <v>8398.7004712346115</v>
      </c>
      <c r="BZ6" s="14">
        <f t="shared" si="5"/>
        <v>32.745707742065996</v>
      </c>
      <c r="CA6" s="14">
        <f t="shared" si="5"/>
        <v>0.74588617703600002</v>
      </c>
      <c r="CB6" s="14">
        <f t="shared" si="5"/>
        <v>6.2398162919355995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14.978999999999999</v>
      </c>
      <c r="D7" s="14">
        <f t="shared" ref="D7:BO7" si="6">MAX(D10:D150)</f>
        <v>3.3965000000000001</v>
      </c>
      <c r="E7" s="14">
        <f t="shared" si="6"/>
        <v>33965.369019999998</v>
      </c>
      <c r="F7" s="14">
        <f t="shared" si="6"/>
        <v>353</v>
      </c>
      <c r="G7" s="14">
        <f t="shared" si="6"/>
        <v>173.9</v>
      </c>
      <c r="H7" s="14">
        <f t="shared" si="6"/>
        <v>2514.4</v>
      </c>
      <c r="I7" s="14">
        <f t="shared" si="6"/>
        <v>0</v>
      </c>
      <c r="J7" s="14">
        <f t="shared" si="6"/>
        <v>2.2999999999999998</v>
      </c>
      <c r="K7" s="14">
        <f t="shared" si="6"/>
        <v>0.88770000000000004</v>
      </c>
      <c r="L7" s="14">
        <f t="shared" si="6"/>
        <v>13.0161</v>
      </c>
      <c r="M7" s="14">
        <f t="shared" si="6"/>
        <v>2.9098000000000002</v>
      </c>
      <c r="N7" s="14">
        <f t="shared" si="6"/>
        <v>308.70940000000002</v>
      </c>
      <c r="O7" s="14">
        <f t="shared" si="6"/>
        <v>152.5735</v>
      </c>
      <c r="P7" s="14">
        <f t="shared" si="6"/>
        <v>324.39999999999998</v>
      </c>
      <c r="Q7" s="14">
        <f t="shared" si="6"/>
        <v>232.3175</v>
      </c>
      <c r="R7" s="14">
        <f t="shared" si="6"/>
        <v>115.03740000000001</v>
      </c>
      <c r="S7" s="14">
        <f t="shared" si="6"/>
        <v>244.2</v>
      </c>
      <c r="T7" s="14">
        <f t="shared" si="6"/>
        <v>2514.3501000000001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2.0293000000000001</v>
      </c>
      <c r="Y7" s="14">
        <f t="shared" si="6"/>
        <v>12.5</v>
      </c>
      <c r="Z7" s="14">
        <f t="shared" si="6"/>
        <v>886</v>
      </c>
      <c r="AA7" s="14">
        <f t="shared" si="6"/>
        <v>920</v>
      </c>
      <c r="AB7" s="14">
        <f t="shared" si="6"/>
        <v>858</v>
      </c>
      <c r="AC7" s="14">
        <f t="shared" si="6"/>
        <v>48</v>
      </c>
      <c r="AD7" s="14">
        <f t="shared" si="6"/>
        <v>5.58</v>
      </c>
      <c r="AE7" s="14">
        <f t="shared" si="6"/>
        <v>0.13</v>
      </c>
      <c r="AF7" s="14">
        <f t="shared" si="6"/>
        <v>990</v>
      </c>
      <c r="AG7" s="14">
        <f t="shared" si="6"/>
        <v>-11</v>
      </c>
      <c r="AH7" s="14">
        <f t="shared" si="6"/>
        <v>9</v>
      </c>
      <c r="AI7" s="14">
        <f t="shared" si="6"/>
        <v>29</v>
      </c>
      <c r="AJ7" s="14">
        <f t="shared" si="6"/>
        <v>192</v>
      </c>
      <c r="AK7" s="14">
        <f t="shared" si="6"/>
        <v>141</v>
      </c>
      <c r="AL7" s="14">
        <f t="shared" si="6"/>
        <v>2.6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0.9208912037037037</v>
      </c>
      <c r="AQ7" s="14">
        <f t="shared" si="6"/>
        <v>47.164515000000002</v>
      </c>
      <c r="AR7" s="14">
        <f t="shared" si="6"/>
        <v>-88.483902</v>
      </c>
      <c r="AS7" s="14">
        <f t="shared" si="6"/>
        <v>319.10000000000002</v>
      </c>
      <c r="AT7" s="14">
        <f t="shared" si="6"/>
        <v>45.9</v>
      </c>
      <c r="AU7" s="14">
        <f t="shared" si="6"/>
        <v>12</v>
      </c>
      <c r="AV7" s="14">
        <f t="shared" si="6"/>
        <v>12</v>
      </c>
      <c r="AW7" s="14">
        <f t="shared" si="6"/>
        <v>0</v>
      </c>
      <c r="AX7" s="14">
        <f t="shared" si="6"/>
        <v>3.2</v>
      </c>
      <c r="AY7" s="14">
        <f t="shared" si="6"/>
        <v>1.9</v>
      </c>
      <c r="AZ7" s="14">
        <f t="shared" si="6"/>
        <v>3.8387389999999999</v>
      </c>
      <c r="BA7" s="14">
        <f t="shared" si="6"/>
        <v>14.023</v>
      </c>
      <c r="BB7" s="14">
        <f t="shared" si="6"/>
        <v>16.02</v>
      </c>
      <c r="BC7" s="14">
        <f t="shared" si="6"/>
        <v>1.1399999999999999</v>
      </c>
      <c r="BD7" s="14">
        <f t="shared" si="6"/>
        <v>16.812999999999999</v>
      </c>
      <c r="BE7" s="14">
        <f t="shared" si="6"/>
        <v>3022.5010000000002</v>
      </c>
      <c r="BF7" s="14">
        <f t="shared" si="6"/>
        <v>392.34100000000001</v>
      </c>
      <c r="BG7" s="14">
        <f t="shared" si="6"/>
        <v>7.5519999999999996</v>
      </c>
      <c r="BH7" s="14">
        <f t="shared" si="6"/>
        <v>3.798</v>
      </c>
      <c r="BI7" s="14">
        <f t="shared" si="6"/>
        <v>7.9370000000000003</v>
      </c>
      <c r="BJ7" s="14">
        <f t="shared" si="6"/>
        <v>5.6829999999999998</v>
      </c>
      <c r="BK7" s="14">
        <f t="shared" si="6"/>
        <v>2.863</v>
      </c>
      <c r="BL7" s="14">
        <f t="shared" si="6"/>
        <v>5.9729999999999999</v>
      </c>
      <c r="BM7" s="14">
        <f t="shared" si="6"/>
        <v>18.075900000000001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365.17899999999997</v>
      </c>
      <c r="BR7" s="14">
        <f t="shared" si="7"/>
        <v>0.72906599999999999</v>
      </c>
      <c r="BS7" s="14">
        <f t="shared" si="7"/>
        <v>-5</v>
      </c>
      <c r="BT7" s="14">
        <f t="shared" si="7"/>
        <v>5.9898E-2</v>
      </c>
      <c r="BU7" s="14">
        <f t="shared" si="7"/>
        <v>17.816551</v>
      </c>
      <c r="BV7" s="14">
        <f t="shared" si="7"/>
        <v>1.20994</v>
      </c>
      <c r="BW7" s="14">
        <f t="shared" si="7"/>
        <v>4.7071327741999998</v>
      </c>
      <c r="BX7" s="23"/>
      <c r="BY7" s="14">
        <f t="shared" ref="BY7:CB7" si="8">MAX(BY10:BY150)</f>
        <v>39617.928848942312</v>
      </c>
      <c r="BZ7" s="14">
        <f t="shared" si="8"/>
        <v>1654.1616455955359</v>
      </c>
      <c r="CA7" s="14">
        <f t="shared" si="8"/>
        <v>63.660286398444995</v>
      </c>
      <c r="CB7" s="14">
        <f t="shared" si="8"/>
        <v>111.64413342234239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B147-B10</f>
        <v>1.5856481481481481E-3</v>
      </c>
      <c r="AT8" s="15">
        <f>SUM(AT10:AT150)/3600</f>
        <v>1.3147222222222215</v>
      </c>
      <c r="BU8" s="28">
        <f>SUM(BU10:BU150)/3600</f>
        <v>0.39861422361111121</v>
      </c>
      <c r="BV8" s="23"/>
      <c r="BW8" s="28">
        <f>SUM(BW10:BW150)/3600</f>
        <v>0.10531387787805556</v>
      </c>
      <c r="BX8" s="23"/>
      <c r="BY8" s="28">
        <f>SUM(BY10:BY150)/3600</f>
        <v>854.17073646128517</v>
      </c>
      <c r="BZ8" s="28">
        <f>SUM(BZ10:BZ150)/3600</f>
        <v>20.554192490094461</v>
      </c>
      <c r="CA8" s="28">
        <f>SUM(CA10:CA150)/3600</f>
        <v>0.57692361009362447</v>
      </c>
      <c r="CB8" s="28">
        <f>SUM(CB10:CB150)/3600</f>
        <v>1.4971782740108723</v>
      </c>
      <c r="CC8" s="29"/>
      <c r="CD8" s="23"/>
      <c r="CE8" s="23"/>
      <c r="CF8" s="23"/>
      <c r="CG8" s="23"/>
      <c r="CH8" s="23"/>
      <c r="CI8" s="29"/>
    </row>
    <row r="9" spans="1:87" s="14" customFormat="1" x14ac:dyDescent="0.25">
      <c r="B9" s="16"/>
      <c r="AT9" s="17"/>
      <c r="BU9" s="4"/>
      <c r="BV9" s="4"/>
      <c r="BW9" s="30">
        <f>AT8/BW8</f>
        <v>12.48384589678254</v>
      </c>
      <c r="BX9" s="31" t="s">
        <v>191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2">
        <v>42068</v>
      </c>
      <c r="B10" s="3">
        <v>2.615740740740741E-3</v>
      </c>
      <c r="C10" s="4">
        <v>13.151999999999999</v>
      </c>
      <c r="D10" s="4">
        <v>6.0600000000000001E-2</v>
      </c>
      <c r="E10" s="4">
        <v>606.39423099999999</v>
      </c>
      <c r="F10" s="4">
        <v>197.8</v>
      </c>
      <c r="G10" s="4">
        <v>60.4</v>
      </c>
      <c r="H10" s="4">
        <v>98.9</v>
      </c>
      <c r="J10" s="4">
        <v>2.02</v>
      </c>
      <c r="K10" s="4">
        <v>0.88749999999999996</v>
      </c>
      <c r="L10" s="4">
        <v>11.6722</v>
      </c>
      <c r="M10" s="4">
        <v>5.3800000000000001E-2</v>
      </c>
      <c r="N10" s="4">
        <v>175.56</v>
      </c>
      <c r="O10" s="4">
        <v>53.605200000000004</v>
      </c>
      <c r="P10" s="4">
        <v>229.2</v>
      </c>
      <c r="Q10" s="4">
        <v>132.29320000000001</v>
      </c>
      <c r="R10" s="4">
        <v>40.394199999999998</v>
      </c>
      <c r="S10" s="4">
        <v>172.7</v>
      </c>
      <c r="T10" s="4">
        <v>98.907600000000002</v>
      </c>
      <c r="W10" s="4">
        <v>0</v>
      </c>
      <c r="X10" s="4">
        <v>1.7910999999999999</v>
      </c>
      <c r="Y10" s="4">
        <v>12</v>
      </c>
      <c r="Z10" s="4">
        <v>871</v>
      </c>
      <c r="AA10" s="4">
        <v>894</v>
      </c>
      <c r="AB10" s="4">
        <v>842</v>
      </c>
      <c r="AC10" s="4">
        <v>47</v>
      </c>
      <c r="AD10" s="4">
        <v>5.41</v>
      </c>
      <c r="AE10" s="4">
        <v>0.12</v>
      </c>
      <c r="AF10" s="4">
        <v>989</v>
      </c>
      <c r="AG10" s="4">
        <v>-11.1</v>
      </c>
      <c r="AH10" s="4">
        <v>7</v>
      </c>
      <c r="AI10" s="4">
        <v>29</v>
      </c>
      <c r="AJ10" s="4">
        <v>188</v>
      </c>
      <c r="AK10" s="4">
        <v>138</v>
      </c>
      <c r="AL10" s="4">
        <v>1.4</v>
      </c>
      <c r="AM10" s="4">
        <v>195</v>
      </c>
      <c r="AN10" s="4" t="s">
        <v>155</v>
      </c>
      <c r="AO10" s="4">
        <v>2</v>
      </c>
      <c r="AP10" s="5">
        <v>0.91931712962962964</v>
      </c>
      <c r="AQ10" s="4">
        <v>47.159258000000001</v>
      </c>
      <c r="AR10" s="4">
        <v>-88.489767000000001</v>
      </c>
      <c r="AS10" s="4">
        <v>317.39999999999998</v>
      </c>
      <c r="AT10" s="4">
        <v>36</v>
      </c>
      <c r="AU10" s="4">
        <v>12</v>
      </c>
      <c r="AV10" s="4">
        <v>9</v>
      </c>
      <c r="AW10" s="4" t="s">
        <v>206</v>
      </c>
      <c r="AX10" s="4">
        <v>1.2</v>
      </c>
      <c r="AY10" s="4">
        <v>1.2</v>
      </c>
      <c r="AZ10" s="4">
        <v>2.2000000000000002</v>
      </c>
      <c r="BA10" s="4">
        <v>14.023</v>
      </c>
      <c r="BB10" s="4">
        <v>15.99</v>
      </c>
      <c r="BC10" s="4">
        <v>1.1399999999999999</v>
      </c>
      <c r="BD10" s="4">
        <v>12.676</v>
      </c>
      <c r="BE10" s="4">
        <v>3017.2979999999998</v>
      </c>
      <c r="BF10" s="4">
        <v>8.8550000000000004</v>
      </c>
      <c r="BG10" s="4">
        <v>4.7530000000000001</v>
      </c>
      <c r="BH10" s="4">
        <v>1.4510000000000001</v>
      </c>
      <c r="BI10" s="4">
        <v>6.2039999999999997</v>
      </c>
      <c r="BJ10" s="4">
        <v>3.581</v>
      </c>
      <c r="BK10" s="4">
        <v>1.0940000000000001</v>
      </c>
      <c r="BL10" s="4">
        <v>4.6749999999999998</v>
      </c>
      <c r="BM10" s="4">
        <v>0.84550000000000003</v>
      </c>
      <c r="BQ10" s="4">
        <v>336.65499999999997</v>
      </c>
      <c r="BR10" s="4">
        <v>0.48832599999999998</v>
      </c>
      <c r="BS10" s="4">
        <v>-5</v>
      </c>
      <c r="BT10" s="4">
        <v>4.7898000000000003E-2</v>
      </c>
      <c r="BU10" s="4">
        <v>11.933467</v>
      </c>
      <c r="BV10" s="4">
        <v>0.96753999999999996</v>
      </c>
      <c r="BW10" s="4">
        <f>BU10*0.2642</f>
        <v>3.1528219813999998</v>
      </c>
      <c r="BY10" s="4">
        <f>BE10*$BU10*0.737</f>
        <v>26537.03084466634</v>
      </c>
      <c r="BZ10" s="4">
        <f>BF10*$BU10*0.737</f>
        <v>77.87941666004501</v>
      </c>
      <c r="CA10" s="4">
        <f>BJ10*$BU10*0.737</f>
        <v>31.494770305999001</v>
      </c>
      <c r="CB10" s="4">
        <f>BM10*$BU10*0.737</f>
        <v>7.4361430588445003</v>
      </c>
      <c r="CE10" s="32" t="s">
        <v>192</v>
      </c>
    </row>
    <row r="11" spans="1:87" x14ac:dyDescent="0.25">
      <c r="A11" s="2">
        <v>42068</v>
      </c>
      <c r="B11" s="3">
        <v>2.627314814814815E-3</v>
      </c>
      <c r="C11" s="4">
        <v>13.176</v>
      </c>
      <c r="D11" s="4">
        <v>5.6800000000000003E-2</v>
      </c>
      <c r="E11" s="4">
        <v>567.93015300000002</v>
      </c>
      <c r="F11" s="4">
        <v>194.8</v>
      </c>
      <c r="G11" s="4">
        <v>42.4</v>
      </c>
      <c r="H11" s="4">
        <v>83.1</v>
      </c>
      <c r="J11" s="4">
        <v>2.1</v>
      </c>
      <c r="K11" s="4">
        <v>0.88739999999999997</v>
      </c>
      <c r="L11" s="4">
        <v>11.6919</v>
      </c>
      <c r="M11" s="4">
        <v>5.04E-2</v>
      </c>
      <c r="N11" s="4">
        <v>172.85599999999999</v>
      </c>
      <c r="O11" s="4">
        <v>37.623699999999999</v>
      </c>
      <c r="P11" s="4">
        <v>210.5</v>
      </c>
      <c r="Q11" s="4">
        <v>130.0986</v>
      </c>
      <c r="R11" s="4">
        <v>28.3172</v>
      </c>
      <c r="S11" s="4">
        <v>158.4</v>
      </c>
      <c r="T11" s="4">
        <v>83.114199999999997</v>
      </c>
      <c r="W11" s="4">
        <v>0</v>
      </c>
      <c r="X11" s="4">
        <v>1.8633999999999999</v>
      </c>
      <c r="Y11" s="4">
        <v>12</v>
      </c>
      <c r="Z11" s="4">
        <v>872</v>
      </c>
      <c r="AA11" s="4">
        <v>894</v>
      </c>
      <c r="AB11" s="4">
        <v>841</v>
      </c>
      <c r="AC11" s="4">
        <v>47</v>
      </c>
      <c r="AD11" s="4">
        <v>5.07</v>
      </c>
      <c r="AE11" s="4">
        <v>0.12</v>
      </c>
      <c r="AF11" s="4">
        <v>990</v>
      </c>
      <c r="AG11" s="4">
        <v>-11.9</v>
      </c>
      <c r="AH11" s="4">
        <v>7</v>
      </c>
      <c r="AI11" s="4">
        <v>29</v>
      </c>
      <c r="AJ11" s="4">
        <v>188</v>
      </c>
      <c r="AK11" s="4">
        <v>138</v>
      </c>
      <c r="AL11" s="4">
        <v>1.4</v>
      </c>
      <c r="AM11" s="4">
        <v>195</v>
      </c>
      <c r="AN11" s="4" t="s">
        <v>155</v>
      </c>
      <c r="AO11" s="4">
        <v>2</v>
      </c>
      <c r="AP11" s="5">
        <v>0.91931712962962964</v>
      </c>
      <c r="AQ11" s="4">
        <v>47.159210000000002</v>
      </c>
      <c r="AR11" s="4">
        <v>-88.489665000000002</v>
      </c>
      <c r="AS11" s="4">
        <v>317.2</v>
      </c>
      <c r="AT11" s="4">
        <v>35.5</v>
      </c>
      <c r="AU11" s="4">
        <v>12</v>
      </c>
      <c r="AV11" s="4">
        <v>9</v>
      </c>
      <c r="AW11" s="4" t="s">
        <v>219</v>
      </c>
      <c r="AX11" s="4">
        <v>1.1435</v>
      </c>
      <c r="AY11" s="4">
        <v>1.2</v>
      </c>
      <c r="AZ11" s="4">
        <v>2.1435</v>
      </c>
      <c r="BA11" s="4">
        <v>14.023</v>
      </c>
      <c r="BB11" s="4">
        <v>15.97</v>
      </c>
      <c r="BC11" s="4">
        <v>1.1399999999999999</v>
      </c>
      <c r="BD11" s="4">
        <v>12.695</v>
      </c>
      <c r="BE11" s="4">
        <v>3018.598</v>
      </c>
      <c r="BF11" s="4">
        <v>8.2810000000000006</v>
      </c>
      <c r="BG11" s="4">
        <v>4.673</v>
      </c>
      <c r="BH11" s="4">
        <v>1.0169999999999999</v>
      </c>
      <c r="BI11" s="4">
        <v>5.6909999999999998</v>
      </c>
      <c r="BJ11" s="4">
        <v>3.5169999999999999</v>
      </c>
      <c r="BK11" s="4">
        <v>0.76600000000000001</v>
      </c>
      <c r="BL11" s="4">
        <v>4.2830000000000004</v>
      </c>
      <c r="BM11" s="4">
        <v>0.70960000000000001</v>
      </c>
      <c r="BQ11" s="4">
        <v>349.81200000000001</v>
      </c>
      <c r="BR11" s="4">
        <v>0.49693999999999999</v>
      </c>
      <c r="BS11" s="4">
        <v>-5</v>
      </c>
      <c r="BT11" s="4">
        <v>4.6795999999999997E-2</v>
      </c>
      <c r="BU11" s="4">
        <v>12.143971000000001</v>
      </c>
      <c r="BV11" s="4">
        <v>0.94527899999999998</v>
      </c>
      <c r="BW11" s="4">
        <f t="shared" ref="BW11:BW74" si="9">BU11*0.2642</f>
        <v>3.2084371381999999</v>
      </c>
      <c r="BY11" s="4">
        <f t="shared" ref="BY11:BY74" si="10">BE11*$BU11*0.737</f>
        <v>27016.773964048945</v>
      </c>
      <c r="BZ11" s="4">
        <f t="shared" ref="BZ11:BZ74" si="11">BF11*$BU11*0.737</f>
        <v>74.115832978187001</v>
      </c>
      <c r="CA11" s="4">
        <f t="shared" ref="CA11:CA74" si="12">BJ11*$BU11*0.737</f>
        <v>31.477525007158999</v>
      </c>
      <c r="CB11" s="4">
        <f t="shared" ref="CB11:CB74" si="13">BM11*$BU11*0.737</f>
        <v>6.3509956625192006</v>
      </c>
    </row>
    <row r="12" spans="1:87" x14ac:dyDescent="0.25">
      <c r="A12" s="2">
        <v>42068</v>
      </c>
      <c r="B12" s="3">
        <v>2.6388888888888885E-3</v>
      </c>
      <c r="C12" s="4">
        <v>13.72</v>
      </c>
      <c r="D12" s="4">
        <v>6.1400000000000003E-2</v>
      </c>
      <c r="E12" s="4">
        <v>613.641571</v>
      </c>
      <c r="F12" s="4">
        <v>189.3</v>
      </c>
      <c r="G12" s="4">
        <v>19.8</v>
      </c>
      <c r="H12" s="4">
        <v>87.4</v>
      </c>
      <c r="J12" s="4">
        <v>2.2000000000000002</v>
      </c>
      <c r="K12" s="4">
        <v>0.8831</v>
      </c>
      <c r="L12" s="4">
        <v>12.116</v>
      </c>
      <c r="M12" s="4">
        <v>5.4199999999999998E-2</v>
      </c>
      <c r="N12" s="4">
        <v>167.18430000000001</v>
      </c>
      <c r="O12" s="4">
        <v>17.489000000000001</v>
      </c>
      <c r="P12" s="4">
        <v>184.7</v>
      </c>
      <c r="Q12" s="4">
        <v>125.99930000000001</v>
      </c>
      <c r="R12" s="4">
        <v>13.1807</v>
      </c>
      <c r="S12" s="4">
        <v>139.19999999999999</v>
      </c>
      <c r="T12" s="4">
        <v>87.389099999999999</v>
      </c>
      <c r="W12" s="4">
        <v>0</v>
      </c>
      <c r="X12" s="4">
        <v>1.9428000000000001</v>
      </c>
      <c r="Y12" s="4">
        <v>12</v>
      </c>
      <c r="Z12" s="4">
        <v>873</v>
      </c>
      <c r="AA12" s="4">
        <v>896</v>
      </c>
      <c r="AB12" s="4">
        <v>842</v>
      </c>
      <c r="AC12" s="4">
        <v>47</v>
      </c>
      <c r="AD12" s="4">
        <v>5.45</v>
      </c>
      <c r="AE12" s="4">
        <v>0.13</v>
      </c>
      <c r="AF12" s="4">
        <v>990</v>
      </c>
      <c r="AG12" s="4">
        <v>-11</v>
      </c>
      <c r="AH12" s="4">
        <v>7</v>
      </c>
      <c r="AI12" s="4">
        <v>29</v>
      </c>
      <c r="AJ12" s="4">
        <v>188</v>
      </c>
      <c r="AK12" s="4">
        <v>138.1</v>
      </c>
      <c r="AL12" s="4">
        <v>1.4</v>
      </c>
      <c r="AM12" s="4">
        <v>195</v>
      </c>
      <c r="AN12" s="4" t="s">
        <v>155</v>
      </c>
      <c r="AO12" s="4">
        <v>2</v>
      </c>
      <c r="AP12" s="5">
        <v>0.91932870370370379</v>
      </c>
      <c r="AQ12" s="4">
        <v>47.159067</v>
      </c>
      <c r="AR12" s="4">
        <v>-88.489397999999994</v>
      </c>
      <c r="AS12" s="4">
        <v>317</v>
      </c>
      <c r="AT12" s="4">
        <v>35.5</v>
      </c>
      <c r="AU12" s="4">
        <v>12</v>
      </c>
      <c r="AV12" s="4">
        <v>9</v>
      </c>
      <c r="AW12" s="4" t="s">
        <v>219</v>
      </c>
      <c r="AX12" s="4">
        <v>0.98699999999999999</v>
      </c>
      <c r="AY12" s="4">
        <v>1.2565</v>
      </c>
      <c r="AZ12" s="4">
        <v>1.9870000000000001</v>
      </c>
      <c r="BA12" s="4">
        <v>14.023</v>
      </c>
      <c r="BB12" s="4">
        <v>15.38</v>
      </c>
      <c r="BC12" s="4">
        <v>1.1000000000000001</v>
      </c>
      <c r="BD12" s="4">
        <v>13.239000000000001</v>
      </c>
      <c r="BE12" s="4">
        <v>3017.7159999999999</v>
      </c>
      <c r="BF12" s="4">
        <v>8.59</v>
      </c>
      <c r="BG12" s="4">
        <v>4.3609999999999998</v>
      </c>
      <c r="BH12" s="4">
        <v>0.45600000000000002</v>
      </c>
      <c r="BI12" s="4">
        <v>4.8170000000000002</v>
      </c>
      <c r="BJ12" s="4">
        <v>3.286</v>
      </c>
      <c r="BK12" s="4">
        <v>0.34399999999999997</v>
      </c>
      <c r="BL12" s="4">
        <v>3.63</v>
      </c>
      <c r="BM12" s="4">
        <v>0.7198</v>
      </c>
      <c r="BQ12" s="4">
        <v>351.84</v>
      </c>
      <c r="BR12" s="4">
        <v>0.48132200000000003</v>
      </c>
      <c r="BS12" s="4">
        <v>-5</v>
      </c>
      <c r="BT12" s="4">
        <v>4.5305999999999999E-2</v>
      </c>
      <c r="BU12" s="4">
        <v>11.762306000000001</v>
      </c>
      <c r="BV12" s="4">
        <v>0.91518100000000002</v>
      </c>
      <c r="BW12" s="4">
        <f t="shared" si="9"/>
        <v>3.1076012452000001</v>
      </c>
      <c r="BY12" s="4">
        <f t="shared" si="10"/>
        <v>26160.035372651753</v>
      </c>
      <c r="BZ12" s="4">
        <f t="shared" si="11"/>
        <v>74.465159693979999</v>
      </c>
      <c r="CA12" s="4">
        <f t="shared" si="12"/>
        <v>28.485740949291998</v>
      </c>
      <c r="CB12" s="4">
        <f t="shared" si="13"/>
        <v>6.2398162919355995</v>
      </c>
    </row>
    <row r="13" spans="1:87" x14ac:dyDescent="0.25">
      <c r="A13" s="2">
        <v>42068</v>
      </c>
      <c r="B13" s="3">
        <v>2.6504629629629625E-3</v>
      </c>
      <c r="C13" s="4">
        <v>14.409000000000001</v>
      </c>
      <c r="D13" s="4">
        <v>0.1391</v>
      </c>
      <c r="E13" s="4">
        <v>1391.055646</v>
      </c>
      <c r="F13" s="4">
        <v>189.2</v>
      </c>
      <c r="G13" s="4">
        <v>26.4</v>
      </c>
      <c r="H13" s="4">
        <v>211.3</v>
      </c>
      <c r="J13" s="4">
        <v>2.2000000000000002</v>
      </c>
      <c r="K13" s="4">
        <v>0.877</v>
      </c>
      <c r="L13" s="4">
        <v>12.637600000000001</v>
      </c>
      <c r="M13" s="4">
        <v>0.122</v>
      </c>
      <c r="N13" s="4">
        <v>165.9341</v>
      </c>
      <c r="O13" s="4">
        <v>23.118500000000001</v>
      </c>
      <c r="P13" s="4">
        <v>189.1</v>
      </c>
      <c r="Q13" s="4">
        <v>125.05710000000001</v>
      </c>
      <c r="R13" s="4">
        <v>17.423400000000001</v>
      </c>
      <c r="S13" s="4">
        <v>142.5</v>
      </c>
      <c r="T13" s="4">
        <v>211.34520000000001</v>
      </c>
      <c r="W13" s="4">
        <v>0</v>
      </c>
      <c r="X13" s="4">
        <v>1.9295</v>
      </c>
      <c r="Y13" s="4">
        <v>12</v>
      </c>
      <c r="Z13" s="4">
        <v>873</v>
      </c>
      <c r="AA13" s="4">
        <v>896</v>
      </c>
      <c r="AB13" s="4">
        <v>843</v>
      </c>
      <c r="AC13" s="4">
        <v>47</v>
      </c>
      <c r="AD13" s="4">
        <v>5.45</v>
      </c>
      <c r="AE13" s="4">
        <v>0.13</v>
      </c>
      <c r="AF13" s="4">
        <v>990</v>
      </c>
      <c r="AG13" s="4">
        <v>-11</v>
      </c>
      <c r="AH13" s="4">
        <v>7</v>
      </c>
      <c r="AI13" s="4">
        <v>29</v>
      </c>
      <c r="AJ13" s="4">
        <v>188</v>
      </c>
      <c r="AK13" s="4">
        <v>138.9</v>
      </c>
      <c r="AL13" s="4">
        <v>1.6</v>
      </c>
      <c r="AM13" s="4">
        <v>195</v>
      </c>
      <c r="AN13" s="4" t="s">
        <v>155</v>
      </c>
      <c r="AO13" s="4">
        <v>2</v>
      </c>
      <c r="AP13" s="5">
        <v>0.91935185185185186</v>
      </c>
      <c r="AQ13" s="4">
        <v>47.158954000000001</v>
      </c>
      <c r="AR13" s="4">
        <v>-88.489130000000003</v>
      </c>
      <c r="AS13" s="4">
        <v>316.89999999999998</v>
      </c>
      <c r="AT13" s="4">
        <v>36.1</v>
      </c>
      <c r="AU13" s="4">
        <v>12</v>
      </c>
      <c r="AV13" s="4">
        <v>10</v>
      </c>
      <c r="AW13" s="4" t="s">
        <v>220</v>
      </c>
      <c r="AX13" s="4">
        <v>0.9</v>
      </c>
      <c r="AY13" s="4">
        <v>1.3</v>
      </c>
      <c r="AZ13" s="4">
        <v>1.730669</v>
      </c>
      <c r="BA13" s="4">
        <v>14.023</v>
      </c>
      <c r="BB13" s="4">
        <v>14.59</v>
      </c>
      <c r="BC13" s="4">
        <v>1.04</v>
      </c>
      <c r="BD13" s="4">
        <v>14.02</v>
      </c>
      <c r="BE13" s="4">
        <v>2998.95</v>
      </c>
      <c r="BF13" s="4">
        <v>18.427</v>
      </c>
      <c r="BG13" s="4">
        <v>4.1239999999999997</v>
      </c>
      <c r="BH13" s="4">
        <v>0.57499999999999996</v>
      </c>
      <c r="BI13" s="4">
        <v>4.6980000000000004</v>
      </c>
      <c r="BJ13" s="4">
        <v>3.1080000000000001</v>
      </c>
      <c r="BK13" s="4">
        <v>0.433</v>
      </c>
      <c r="BL13" s="4">
        <v>3.5409999999999999</v>
      </c>
      <c r="BM13" s="4">
        <v>1.6585000000000001</v>
      </c>
      <c r="BQ13" s="4">
        <v>332.923</v>
      </c>
      <c r="BR13" s="4">
        <v>0.576206</v>
      </c>
      <c r="BS13" s="4">
        <v>-5</v>
      </c>
      <c r="BT13" s="4">
        <v>4.8306000000000002E-2</v>
      </c>
      <c r="BU13" s="4">
        <v>14.081035</v>
      </c>
      <c r="BV13" s="4">
        <v>0.97578100000000001</v>
      </c>
      <c r="BW13" s="4">
        <f t="shared" si="9"/>
        <v>3.7202094469999998</v>
      </c>
      <c r="BY13" s="4">
        <f t="shared" si="10"/>
        <v>31122.271776065245</v>
      </c>
      <c r="BZ13" s="4">
        <f t="shared" si="11"/>
        <v>191.23029794346499</v>
      </c>
      <c r="CA13" s="4">
        <f t="shared" si="12"/>
        <v>32.253962446860001</v>
      </c>
      <c r="CB13" s="4">
        <f t="shared" si="13"/>
        <v>17.2114532555075</v>
      </c>
    </row>
    <row r="14" spans="1:87" x14ac:dyDescent="0.25">
      <c r="A14" s="2">
        <v>42068</v>
      </c>
      <c r="B14" s="3">
        <v>2.6620370370370374E-3</v>
      </c>
      <c r="C14" s="4">
        <v>14.737</v>
      </c>
      <c r="D14" s="4">
        <v>0.52639999999999998</v>
      </c>
      <c r="E14" s="4">
        <v>5264.3082020000002</v>
      </c>
      <c r="F14" s="4">
        <v>192.4</v>
      </c>
      <c r="G14" s="4">
        <v>44.7</v>
      </c>
      <c r="H14" s="4">
        <v>449.3</v>
      </c>
      <c r="J14" s="4">
        <v>2.2999999999999998</v>
      </c>
      <c r="K14" s="4">
        <v>0.871</v>
      </c>
      <c r="L14" s="4">
        <v>12.8354</v>
      </c>
      <c r="M14" s="4">
        <v>0.45850000000000002</v>
      </c>
      <c r="N14" s="4">
        <v>167.55510000000001</v>
      </c>
      <c r="O14" s="4">
        <v>38.932200000000002</v>
      </c>
      <c r="P14" s="4">
        <v>206.5</v>
      </c>
      <c r="Q14" s="4">
        <v>126.2788</v>
      </c>
      <c r="R14" s="4">
        <v>29.3415</v>
      </c>
      <c r="S14" s="4">
        <v>155.6</v>
      </c>
      <c r="T14" s="4">
        <v>449.31560000000002</v>
      </c>
      <c r="W14" s="4">
        <v>0</v>
      </c>
      <c r="X14" s="4">
        <v>2.0032000000000001</v>
      </c>
      <c r="Y14" s="4">
        <v>12</v>
      </c>
      <c r="Z14" s="4">
        <v>874</v>
      </c>
      <c r="AA14" s="4">
        <v>897</v>
      </c>
      <c r="AB14" s="4">
        <v>843</v>
      </c>
      <c r="AC14" s="4">
        <v>47</v>
      </c>
      <c r="AD14" s="4">
        <v>5.45</v>
      </c>
      <c r="AE14" s="4">
        <v>0.13</v>
      </c>
      <c r="AF14" s="4">
        <v>990</v>
      </c>
      <c r="AG14" s="4">
        <v>-11</v>
      </c>
      <c r="AH14" s="4">
        <v>7</v>
      </c>
      <c r="AI14" s="4">
        <v>29</v>
      </c>
      <c r="AJ14" s="4">
        <v>188</v>
      </c>
      <c r="AK14" s="4">
        <v>138</v>
      </c>
      <c r="AL14" s="4">
        <v>1.6</v>
      </c>
      <c r="AM14" s="4">
        <v>195</v>
      </c>
      <c r="AN14" s="4" t="s">
        <v>155</v>
      </c>
      <c r="AO14" s="4">
        <v>2</v>
      </c>
      <c r="AP14" s="5">
        <v>0.9193634259259259</v>
      </c>
      <c r="AQ14" s="4">
        <v>47.158909000000001</v>
      </c>
      <c r="AR14" s="4">
        <v>-88.488911000000002</v>
      </c>
      <c r="AS14" s="4">
        <v>317.10000000000002</v>
      </c>
      <c r="AT14" s="4">
        <v>36.4</v>
      </c>
      <c r="AU14" s="4">
        <v>12</v>
      </c>
      <c r="AV14" s="4">
        <v>11</v>
      </c>
      <c r="AW14" s="4" t="s">
        <v>206</v>
      </c>
      <c r="AX14" s="4">
        <v>0.9</v>
      </c>
      <c r="AY14" s="4">
        <v>1.3</v>
      </c>
      <c r="AZ14" s="4">
        <v>1.6</v>
      </c>
      <c r="BA14" s="4">
        <v>14.023</v>
      </c>
      <c r="BB14" s="4">
        <v>13.88</v>
      </c>
      <c r="BC14" s="4">
        <v>0.99</v>
      </c>
      <c r="BD14" s="4">
        <v>14.816000000000001</v>
      </c>
      <c r="BE14" s="4">
        <v>2918.0520000000001</v>
      </c>
      <c r="BF14" s="4">
        <v>66.343000000000004</v>
      </c>
      <c r="BG14" s="4">
        <v>3.9889999999999999</v>
      </c>
      <c r="BH14" s="4">
        <v>0.92700000000000005</v>
      </c>
      <c r="BI14" s="4">
        <v>4.9160000000000004</v>
      </c>
      <c r="BJ14" s="4">
        <v>3.0059999999999998</v>
      </c>
      <c r="BK14" s="4">
        <v>0.69899999999999995</v>
      </c>
      <c r="BL14" s="4">
        <v>3.7050000000000001</v>
      </c>
      <c r="BM14" s="4">
        <v>3.3780000000000001</v>
      </c>
      <c r="BQ14" s="4">
        <v>331.13499999999999</v>
      </c>
      <c r="BR14" s="4">
        <v>0.53961000000000003</v>
      </c>
      <c r="BS14" s="4">
        <v>-5</v>
      </c>
      <c r="BT14" s="4">
        <v>5.0897999999999999E-2</v>
      </c>
      <c r="BU14" s="4">
        <v>13.186719</v>
      </c>
      <c r="BV14" s="4">
        <v>1.0281400000000001</v>
      </c>
      <c r="BW14" s="4">
        <f t="shared" si="9"/>
        <v>3.4839311598</v>
      </c>
      <c r="BY14" s="4">
        <f t="shared" si="10"/>
        <v>28359.414900772954</v>
      </c>
      <c r="BZ14" s="4">
        <f t="shared" si="11"/>
        <v>644.76186948072905</v>
      </c>
      <c r="CA14" s="4">
        <f t="shared" si="12"/>
        <v>29.214147380417998</v>
      </c>
      <c r="CB14" s="4">
        <f t="shared" si="13"/>
        <v>32.829471008334004</v>
      </c>
    </row>
    <row r="15" spans="1:87" x14ac:dyDescent="0.25">
      <c r="A15" s="2">
        <v>42068</v>
      </c>
      <c r="B15" s="3">
        <v>2.673611111111111E-3</v>
      </c>
      <c r="C15" s="4">
        <v>14.672000000000001</v>
      </c>
      <c r="D15" s="4">
        <v>0.57350000000000001</v>
      </c>
      <c r="E15" s="4">
        <v>5735.3820029999997</v>
      </c>
      <c r="F15" s="4">
        <v>203.6</v>
      </c>
      <c r="G15" s="4">
        <v>11.7</v>
      </c>
      <c r="H15" s="4">
        <v>677.5</v>
      </c>
      <c r="J15" s="4">
        <v>2.2999999999999998</v>
      </c>
      <c r="K15" s="4">
        <v>0.87080000000000002</v>
      </c>
      <c r="L15" s="4">
        <v>12.776899999999999</v>
      </c>
      <c r="M15" s="4">
        <v>0.4995</v>
      </c>
      <c r="N15" s="4">
        <v>177.2689</v>
      </c>
      <c r="O15" s="4">
        <v>10.187099999999999</v>
      </c>
      <c r="P15" s="4">
        <v>187.5</v>
      </c>
      <c r="Q15" s="4">
        <v>133.57859999999999</v>
      </c>
      <c r="R15" s="4">
        <v>7.6764000000000001</v>
      </c>
      <c r="S15" s="4">
        <v>141.30000000000001</v>
      </c>
      <c r="T15" s="4">
        <v>677.55</v>
      </c>
      <c r="W15" s="4">
        <v>0</v>
      </c>
      <c r="X15" s="4">
        <v>2.0028999999999999</v>
      </c>
      <c r="Y15" s="4">
        <v>12</v>
      </c>
      <c r="Z15" s="4">
        <v>876</v>
      </c>
      <c r="AA15" s="4">
        <v>901</v>
      </c>
      <c r="AB15" s="4">
        <v>846</v>
      </c>
      <c r="AC15" s="4">
        <v>47</v>
      </c>
      <c r="AD15" s="4">
        <v>5.41</v>
      </c>
      <c r="AE15" s="4">
        <v>0.12</v>
      </c>
      <c r="AF15" s="4">
        <v>990</v>
      </c>
      <c r="AG15" s="4">
        <v>-11.1</v>
      </c>
      <c r="AH15" s="4">
        <v>7</v>
      </c>
      <c r="AI15" s="4">
        <v>29</v>
      </c>
      <c r="AJ15" s="4">
        <v>188</v>
      </c>
      <c r="AK15" s="4">
        <v>138</v>
      </c>
      <c r="AL15" s="4">
        <v>1.6</v>
      </c>
      <c r="AM15" s="4">
        <v>195</v>
      </c>
      <c r="AN15" s="4" t="s">
        <v>155</v>
      </c>
      <c r="AO15" s="4">
        <v>2</v>
      </c>
      <c r="AP15" s="5">
        <v>0.91937500000000005</v>
      </c>
      <c r="AQ15" s="4">
        <v>47.158878999999999</v>
      </c>
      <c r="AR15" s="4">
        <v>-88.488681</v>
      </c>
      <c r="AS15" s="4">
        <v>317.2</v>
      </c>
      <c r="AT15" s="4">
        <v>37.4</v>
      </c>
      <c r="AU15" s="4">
        <v>12</v>
      </c>
      <c r="AV15" s="4">
        <v>11</v>
      </c>
      <c r="AW15" s="4" t="s">
        <v>206</v>
      </c>
      <c r="AX15" s="4">
        <v>0.9</v>
      </c>
      <c r="AY15" s="4">
        <v>1.3</v>
      </c>
      <c r="AZ15" s="4">
        <v>1.6</v>
      </c>
      <c r="BA15" s="4">
        <v>14.023</v>
      </c>
      <c r="BB15" s="4">
        <v>13.87</v>
      </c>
      <c r="BC15" s="4">
        <v>0.99</v>
      </c>
      <c r="BD15" s="4">
        <v>14.833</v>
      </c>
      <c r="BE15" s="4">
        <v>2903.598</v>
      </c>
      <c r="BF15" s="4">
        <v>72.241</v>
      </c>
      <c r="BG15" s="4">
        <v>4.2190000000000003</v>
      </c>
      <c r="BH15" s="4">
        <v>0.24199999999999999</v>
      </c>
      <c r="BI15" s="4">
        <v>4.4610000000000003</v>
      </c>
      <c r="BJ15" s="4">
        <v>3.1789999999999998</v>
      </c>
      <c r="BK15" s="4">
        <v>0.183</v>
      </c>
      <c r="BL15" s="4">
        <v>3.3620000000000001</v>
      </c>
      <c r="BM15" s="4">
        <v>5.0918000000000001</v>
      </c>
      <c r="BQ15" s="4">
        <v>330.95699999999999</v>
      </c>
      <c r="BR15" s="4">
        <v>0.58451200000000003</v>
      </c>
      <c r="BS15" s="4">
        <v>-5</v>
      </c>
      <c r="BT15" s="4">
        <v>5.0203999999999999E-2</v>
      </c>
      <c r="BU15" s="4">
        <v>14.284012000000001</v>
      </c>
      <c r="BV15" s="4">
        <v>1.0141210000000001</v>
      </c>
      <c r="BW15" s="4">
        <f t="shared" si="9"/>
        <v>3.7738359704</v>
      </c>
      <c r="BY15" s="4">
        <f t="shared" si="10"/>
        <v>30567.096133604711</v>
      </c>
      <c r="BZ15" s="4">
        <f t="shared" si="11"/>
        <v>760.503896127404</v>
      </c>
      <c r="CA15" s="4">
        <f t="shared" si="12"/>
        <v>33.466340247076005</v>
      </c>
      <c r="CB15" s="4">
        <f t="shared" si="13"/>
        <v>53.6029919062792</v>
      </c>
    </row>
    <row r="16" spans="1:87" x14ac:dyDescent="0.25">
      <c r="A16" s="2">
        <v>42068</v>
      </c>
      <c r="B16" s="3">
        <v>2.685185185185185E-3</v>
      </c>
      <c r="C16" s="4">
        <v>14.67</v>
      </c>
      <c r="D16" s="4">
        <v>0.50160000000000005</v>
      </c>
      <c r="E16" s="4">
        <v>5016.4705880000001</v>
      </c>
      <c r="F16" s="4">
        <v>193.6</v>
      </c>
      <c r="G16" s="4">
        <v>11.7</v>
      </c>
      <c r="H16" s="4">
        <v>534.70000000000005</v>
      </c>
      <c r="J16" s="4">
        <v>2.08</v>
      </c>
      <c r="K16" s="4">
        <v>0.87160000000000004</v>
      </c>
      <c r="L16" s="4">
        <v>12.786899999999999</v>
      </c>
      <c r="M16" s="4">
        <v>0.43719999999999998</v>
      </c>
      <c r="N16" s="4">
        <v>168.7089</v>
      </c>
      <c r="O16" s="4">
        <v>10.1973</v>
      </c>
      <c r="P16" s="4">
        <v>178.9</v>
      </c>
      <c r="Q16" s="4">
        <v>126.9774</v>
      </c>
      <c r="R16" s="4">
        <v>7.6749000000000001</v>
      </c>
      <c r="S16" s="4">
        <v>134.69999999999999</v>
      </c>
      <c r="T16" s="4">
        <v>534.70129999999995</v>
      </c>
      <c r="W16" s="4">
        <v>0</v>
      </c>
      <c r="X16" s="4">
        <v>1.8161</v>
      </c>
      <c r="Y16" s="4">
        <v>12.1</v>
      </c>
      <c r="Z16" s="4">
        <v>878</v>
      </c>
      <c r="AA16" s="4">
        <v>906</v>
      </c>
      <c r="AB16" s="4">
        <v>848</v>
      </c>
      <c r="AC16" s="4">
        <v>47</v>
      </c>
      <c r="AD16" s="4">
        <v>5.07</v>
      </c>
      <c r="AE16" s="4">
        <v>0.12</v>
      </c>
      <c r="AF16" s="4">
        <v>990</v>
      </c>
      <c r="AG16" s="4">
        <v>-11.9</v>
      </c>
      <c r="AH16" s="4">
        <v>7</v>
      </c>
      <c r="AI16" s="4">
        <v>29</v>
      </c>
      <c r="AJ16" s="4">
        <v>188</v>
      </c>
      <c r="AK16" s="4">
        <v>138</v>
      </c>
      <c r="AL16" s="4">
        <v>1.7</v>
      </c>
      <c r="AM16" s="4">
        <v>195</v>
      </c>
      <c r="AN16" s="4" t="s">
        <v>155</v>
      </c>
      <c r="AO16" s="4">
        <v>2</v>
      </c>
      <c r="AP16" s="5">
        <v>0.91938657407407398</v>
      </c>
      <c r="AQ16" s="4">
        <v>47.158873</v>
      </c>
      <c r="AR16" s="4">
        <v>-88.488431000000006</v>
      </c>
      <c r="AS16" s="4">
        <v>317.10000000000002</v>
      </c>
      <c r="AT16" s="4">
        <v>39.200000000000003</v>
      </c>
      <c r="AU16" s="4">
        <v>12</v>
      </c>
      <c r="AV16" s="4">
        <v>11</v>
      </c>
      <c r="AW16" s="4" t="s">
        <v>206</v>
      </c>
      <c r="AX16" s="4">
        <v>1.0129999999999999</v>
      </c>
      <c r="AY16" s="4">
        <v>1.1305000000000001</v>
      </c>
      <c r="AZ16" s="4">
        <v>1.7130000000000001</v>
      </c>
      <c r="BA16" s="4">
        <v>14.023</v>
      </c>
      <c r="BB16" s="4">
        <v>13.95</v>
      </c>
      <c r="BC16" s="4">
        <v>1</v>
      </c>
      <c r="BD16" s="4">
        <v>14.73</v>
      </c>
      <c r="BE16" s="4">
        <v>2920.471</v>
      </c>
      <c r="BF16" s="4">
        <v>63.56</v>
      </c>
      <c r="BG16" s="4">
        <v>4.0350000000000001</v>
      </c>
      <c r="BH16" s="4">
        <v>0.24399999999999999</v>
      </c>
      <c r="BI16" s="4">
        <v>4.2789999999999999</v>
      </c>
      <c r="BJ16" s="4">
        <v>3.0369999999999999</v>
      </c>
      <c r="BK16" s="4">
        <v>0.184</v>
      </c>
      <c r="BL16" s="4">
        <v>3.2210000000000001</v>
      </c>
      <c r="BM16" s="4">
        <v>4.0385</v>
      </c>
      <c r="BQ16" s="4">
        <v>301.601</v>
      </c>
      <c r="BR16" s="4">
        <v>0.54918199999999995</v>
      </c>
      <c r="BS16" s="4">
        <v>-5</v>
      </c>
      <c r="BT16" s="4">
        <v>5.1693999999999997E-2</v>
      </c>
      <c r="BU16" s="4">
        <v>13.420636</v>
      </c>
      <c r="BV16" s="4">
        <v>1.044219</v>
      </c>
      <c r="BW16" s="4">
        <f t="shared" si="9"/>
        <v>3.5457320312</v>
      </c>
      <c r="BY16" s="4">
        <f t="shared" si="10"/>
        <v>28886.404162552772</v>
      </c>
      <c r="BZ16" s="4">
        <f t="shared" si="11"/>
        <v>628.67251500591999</v>
      </c>
      <c r="CA16" s="4">
        <f t="shared" si="12"/>
        <v>30.038993519084002</v>
      </c>
      <c r="CB16" s="4">
        <f t="shared" si="13"/>
        <v>39.944838764182002</v>
      </c>
    </row>
    <row r="17" spans="1:80" x14ac:dyDescent="0.25">
      <c r="A17" s="2">
        <v>42068</v>
      </c>
      <c r="B17" s="3">
        <v>2.6967592592592594E-3</v>
      </c>
      <c r="C17" s="4">
        <v>14.532</v>
      </c>
      <c r="D17" s="4">
        <v>0.51129999999999998</v>
      </c>
      <c r="E17" s="4">
        <v>5113.3504270000003</v>
      </c>
      <c r="F17" s="4">
        <v>180.9</v>
      </c>
      <c r="G17" s="4">
        <v>15.2</v>
      </c>
      <c r="H17" s="4">
        <v>591.1</v>
      </c>
      <c r="J17" s="4">
        <v>1.68</v>
      </c>
      <c r="K17" s="4">
        <v>0.87250000000000005</v>
      </c>
      <c r="L17" s="4">
        <v>12.678800000000001</v>
      </c>
      <c r="M17" s="4">
        <v>0.4461</v>
      </c>
      <c r="N17" s="4">
        <v>157.81280000000001</v>
      </c>
      <c r="O17" s="4">
        <v>13.243499999999999</v>
      </c>
      <c r="P17" s="4">
        <v>171.1</v>
      </c>
      <c r="Q17" s="4">
        <v>118.93640000000001</v>
      </c>
      <c r="R17" s="4">
        <v>9.9809999999999999</v>
      </c>
      <c r="S17" s="4">
        <v>128.9</v>
      </c>
      <c r="T17" s="4">
        <v>591.13980000000004</v>
      </c>
      <c r="W17" s="4">
        <v>0</v>
      </c>
      <c r="X17" s="4">
        <v>1.4653</v>
      </c>
      <c r="Y17" s="4">
        <v>12</v>
      </c>
      <c r="Z17" s="4">
        <v>881</v>
      </c>
      <c r="AA17" s="4">
        <v>909</v>
      </c>
      <c r="AB17" s="4">
        <v>849</v>
      </c>
      <c r="AC17" s="4">
        <v>47</v>
      </c>
      <c r="AD17" s="4">
        <v>5.45</v>
      </c>
      <c r="AE17" s="4">
        <v>0.13</v>
      </c>
      <c r="AF17" s="4">
        <v>990</v>
      </c>
      <c r="AG17" s="4">
        <v>-11</v>
      </c>
      <c r="AH17" s="4">
        <v>7</v>
      </c>
      <c r="AI17" s="4">
        <v>29</v>
      </c>
      <c r="AJ17" s="4">
        <v>188</v>
      </c>
      <c r="AK17" s="4">
        <v>138.1</v>
      </c>
      <c r="AL17" s="4">
        <v>1.5</v>
      </c>
      <c r="AM17" s="4">
        <v>195</v>
      </c>
      <c r="AN17" s="4" t="s">
        <v>155</v>
      </c>
      <c r="AO17" s="4">
        <v>2</v>
      </c>
      <c r="AP17" s="5">
        <v>0.91939814814814813</v>
      </c>
      <c r="AQ17" s="4">
        <v>47.158883000000003</v>
      </c>
      <c r="AR17" s="4">
        <v>-88.488162000000003</v>
      </c>
      <c r="AS17" s="4">
        <v>316.89999999999998</v>
      </c>
      <c r="AT17" s="4">
        <v>41.3</v>
      </c>
      <c r="AU17" s="4">
        <v>12</v>
      </c>
      <c r="AV17" s="4">
        <v>11</v>
      </c>
      <c r="AW17" s="4" t="s">
        <v>206</v>
      </c>
      <c r="AX17" s="4">
        <v>1.1565000000000001</v>
      </c>
      <c r="AY17" s="4">
        <v>1</v>
      </c>
      <c r="AZ17" s="4">
        <v>1.8</v>
      </c>
      <c r="BA17" s="4">
        <v>14.023</v>
      </c>
      <c r="BB17" s="4">
        <v>14.06</v>
      </c>
      <c r="BC17" s="4">
        <v>1</v>
      </c>
      <c r="BD17" s="4">
        <v>14.615</v>
      </c>
      <c r="BE17" s="4">
        <v>2916.393</v>
      </c>
      <c r="BF17" s="4">
        <v>65.314999999999998</v>
      </c>
      <c r="BG17" s="4">
        <v>3.8010000000000002</v>
      </c>
      <c r="BH17" s="4">
        <v>0.31900000000000001</v>
      </c>
      <c r="BI17" s="4">
        <v>4.12</v>
      </c>
      <c r="BJ17" s="4">
        <v>2.8650000000000002</v>
      </c>
      <c r="BK17" s="4">
        <v>0.24</v>
      </c>
      <c r="BL17" s="4">
        <v>3.105</v>
      </c>
      <c r="BM17" s="4">
        <v>4.4965000000000002</v>
      </c>
      <c r="BQ17" s="4">
        <v>245.078</v>
      </c>
      <c r="BR17" s="4">
        <v>0.58895799999999998</v>
      </c>
      <c r="BS17" s="4">
        <v>-5</v>
      </c>
      <c r="BT17" s="4">
        <v>4.9203999999999998E-2</v>
      </c>
      <c r="BU17" s="4">
        <v>14.392661</v>
      </c>
      <c r="BV17" s="4">
        <v>0.99392100000000005</v>
      </c>
      <c r="BW17" s="4">
        <f t="shared" si="9"/>
        <v>3.8025410362000001</v>
      </c>
      <c r="BY17" s="4">
        <f t="shared" si="10"/>
        <v>30935.321318536702</v>
      </c>
      <c r="BZ17" s="4">
        <f t="shared" si="11"/>
        <v>692.82175341945492</v>
      </c>
      <c r="CA17" s="4">
        <f t="shared" si="12"/>
        <v>30.390175664805003</v>
      </c>
      <c r="CB17" s="4">
        <f t="shared" si="13"/>
        <v>47.696134337450502</v>
      </c>
    </row>
    <row r="18" spans="1:80" x14ac:dyDescent="0.25">
      <c r="A18" s="2">
        <v>42068</v>
      </c>
      <c r="B18" s="3">
        <v>2.7083333333333334E-3</v>
      </c>
      <c r="C18" s="4">
        <v>13.833</v>
      </c>
      <c r="D18" s="4">
        <v>0.38850000000000001</v>
      </c>
      <c r="E18" s="4">
        <v>3885.036615</v>
      </c>
      <c r="F18" s="4">
        <v>147.6</v>
      </c>
      <c r="G18" s="4">
        <v>53.7</v>
      </c>
      <c r="H18" s="4">
        <v>524.70000000000005</v>
      </c>
      <c r="J18" s="4">
        <v>1.1599999999999999</v>
      </c>
      <c r="K18" s="4">
        <v>0.879</v>
      </c>
      <c r="L18" s="4">
        <v>12.1591</v>
      </c>
      <c r="M18" s="4">
        <v>0.34150000000000003</v>
      </c>
      <c r="N18" s="4">
        <v>129.70240000000001</v>
      </c>
      <c r="O18" s="4">
        <v>47.200099999999999</v>
      </c>
      <c r="P18" s="4">
        <v>176.9</v>
      </c>
      <c r="Q18" s="4">
        <v>97.750900000000001</v>
      </c>
      <c r="R18" s="4">
        <v>35.572600000000001</v>
      </c>
      <c r="S18" s="4">
        <v>133.30000000000001</v>
      </c>
      <c r="T18" s="4">
        <v>524.6807</v>
      </c>
      <c r="W18" s="4">
        <v>0</v>
      </c>
      <c r="X18" s="4">
        <v>1.0236000000000001</v>
      </c>
      <c r="Y18" s="4">
        <v>12</v>
      </c>
      <c r="Z18" s="4">
        <v>879</v>
      </c>
      <c r="AA18" s="4">
        <v>911</v>
      </c>
      <c r="AB18" s="4">
        <v>847</v>
      </c>
      <c r="AC18" s="4">
        <v>47</v>
      </c>
      <c r="AD18" s="4">
        <v>5.45</v>
      </c>
      <c r="AE18" s="4">
        <v>0.13</v>
      </c>
      <c r="AF18" s="4">
        <v>990</v>
      </c>
      <c r="AG18" s="4">
        <v>-11</v>
      </c>
      <c r="AH18" s="4">
        <v>7</v>
      </c>
      <c r="AI18" s="4">
        <v>29</v>
      </c>
      <c r="AJ18" s="4">
        <v>188</v>
      </c>
      <c r="AK18" s="4">
        <v>139</v>
      </c>
      <c r="AL18" s="4">
        <v>1.6</v>
      </c>
      <c r="AM18" s="4">
        <v>195</v>
      </c>
      <c r="AN18" s="4" t="s">
        <v>155</v>
      </c>
      <c r="AO18" s="4">
        <v>2</v>
      </c>
      <c r="AP18" s="5">
        <v>0.91940972222222228</v>
      </c>
      <c r="AQ18" s="4">
        <v>47.158895999999999</v>
      </c>
      <c r="AR18" s="4">
        <v>-88.487883999999994</v>
      </c>
      <c r="AS18" s="4">
        <v>316.7</v>
      </c>
      <c r="AT18" s="4">
        <v>43.4</v>
      </c>
      <c r="AU18" s="4">
        <v>12</v>
      </c>
      <c r="AV18" s="4">
        <v>11</v>
      </c>
      <c r="AW18" s="4" t="s">
        <v>206</v>
      </c>
      <c r="AX18" s="4">
        <v>1.3128869999999999</v>
      </c>
      <c r="AY18" s="4">
        <v>1</v>
      </c>
      <c r="AZ18" s="4">
        <v>1.856444</v>
      </c>
      <c r="BA18" s="4">
        <v>14.023</v>
      </c>
      <c r="BB18" s="4">
        <v>14.84</v>
      </c>
      <c r="BC18" s="4">
        <v>1.06</v>
      </c>
      <c r="BD18" s="4">
        <v>13.766999999999999</v>
      </c>
      <c r="BE18" s="4">
        <v>2937.89</v>
      </c>
      <c r="BF18" s="4">
        <v>52.515999999999998</v>
      </c>
      <c r="BG18" s="4">
        <v>3.282</v>
      </c>
      <c r="BH18" s="4">
        <v>1.194</v>
      </c>
      <c r="BI18" s="4">
        <v>4.476</v>
      </c>
      <c r="BJ18" s="4">
        <v>2.4729999999999999</v>
      </c>
      <c r="BK18" s="4">
        <v>0.9</v>
      </c>
      <c r="BL18" s="4">
        <v>3.3730000000000002</v>
      </c>
      <c r="BM18" s="4">
        <v>4.1923000000000004</v>
      </c>
      <c r="BQ18" s="4">
        <v>179.827</v>
      </c>
      <c r="BR18" s="4">
        <v>0.59908799999999995</v>
      </c>
      <c r="BS18" s="4">
        <v>-5</v>
      </c>
      <c r="BT18" s="4">
        <v>5.0999999999999997E-2</v>
      </c>
      <c r="BU18" s="4">
        <v>14.640214</v>
      </c>
      <c r="BV18" s="4">
        <v>1.0302</v>
      </c>
      <c r="BW18" s="4">
        <f t="shared" si="9"/>
        <v>3.8679445387999998</v>
      </c>
      <c r="BY18" s="4">
        <f t="shared" si="10"/>
        <v>31699.356333335018</v>
      </c>
      <c r="BZ18" s="4">
        <f t="shared" si="11"/>
        <v>566.63911759848804</v>
      </c>
      <c r="CA18" s="4">
        <f t="shared" si="12"/>
        <v>26.683268676613999</v>
      </c>
      <c r="CB18" s="4">
        <f t="shared" si="13"/>
        <v>45.234236665171402</v>
      </c>
    </row>
    <row r="19" spans="1:80" x14ac:dyDescent="0.25">
      <c r="A19" s="2">
        <v>42068</v>
      </c>
      <c r="B19" s="3">
        <v>2.7199074074074074E-3</v>
      </c>
      <c r="C19" s="4">
        <v>13.369</v>
      </c>
      <c r="D19" s="4">
        <v>0.17530000000000001</v>
      </c>
      <c r="E19" s="4">
        <v>1753.2221320000001</v>
      </c>
      <c r="F19" s="4">
        <v>100.3</v>
      </c>
      <c r="G19" s="4">
        <v>145.30000000000001</v>
      </c>
      <c r="H19" s="4">
        <v>260.89999999999998</v>
      </c>
      <c r="J19" s="4">
        <v>0.74</v>
      </c>
      <c r="K19" s="4">
        <v>0.88470000000000004</v>
      </c>
      <c r="L19" s="4">
        <v>11.827400000000001</v>
      </c>
      <c r="M19" s="4">
        <v>0.15509999999999999</v>
      </c>
      <c r="N19" s="4">
        <v>88.710599999999999</v>
      </c>
      <c r="O19" s="4">
        <v>128.5583</v>
      </c>
      <c r="P19" s="4">
        <v>217.3</v>
      </c>
      <c r="Q19" s="4">
        <v>66.857200000000006</v>
      </c>
      <c r="R19" s="4">
        <v>96.888599999999997</v>
      </c>
      <c r="S19" s="4">
        <v>163.69999999999999</v>
      </c>
      <c r="T19" s="4">
        <v>260.90780000000001</v>
      </c>
      <c r="W19" s="4">
        <v>0</v>
      </c>
      <c r="X19" s="4">
        <v>0.65439999999999998</v>
      </c>
      <c r="Y19" s="4">
        <v>12</v>
      </c>
      <c r="Z19" s="4">
        <v>876</v>
      </c>
      <c r="AA19" s="4">
        <v>907</v>
      </c>
      <c r="AB19" s="4">
        <v>845</v>
      </c>
      <c r="AC19" s="4">
        <v>47</v>
      </c>
      <c r="AD19" s="4">
        <v>5.45</v>
      </c>
      <c r="AE19" s="4">
        <v>0.13</v>
      </c>
      <c r="AF19" s="4">
        <v>990</v>
      </c>
      <c r="AG19" s="4">
        <v>-11</v>
      </c>
      <c r="AH19" s="4">
        <v>7</v>
      </c>
      <c r="AI19" s="4">
        <v>29</v>
      </c>
      <c r="AJ19" s="4">
        <v>188</v>
      </c>
      <c r="AK19" s="4">
        <v>138.9</v>
      </c>
      <c r="AL19" s="4">
        <v>1.5</v>
      </c>
      <c r="AM19" s="4">
        <v>195</v>
      </c>
      <c r="AN19" s="4" t="s">
        <v>155</v>
      </c>
      <c r="AO19" s="4">
        <v>2</v>
      </c>
      <c r="AP19" s="5">
        <v>0.91942129629629632</v>
      </c>
      <c r="AQ19" s="4">
        <v>47.158904999999997</v>
      </c>
      <c r="AR19" s="4">
        <v>-88.487602999999993</v>
      </c>
      <c r="AS19" s="4">
        <v>316.39999999999998</v>
      </c>
      <c r="AT19" s="4">
        <v>45.1</v>
      </c>
      <c r="AU19" s="4">
        <v>12</v>
      </c>
      <c r="AV19" s="4">
        <v>11</v>
      </c>
      <c r="AW19" s="4" t="s">
        <v>206</v>
      </c>
      <c r="AX19" s="4">
        <v>1.4</v>
      </c>
      <c r="AY19" s="4">
        <v>1.0564560000000001</v>
      </c>
      <c r="AZ19" s="4">
        <v>1.956456</v>
      </c>
      <c r="BA19" s="4">
        <v>14.023</v>
      </c>
      <c r="BB19" s="4">
        <v>15.59</v>
      </c>
      <c r="BC19" s="4">
        <v>1.1100000000000001</v>
      </c>
      <c r="BD19" s="4">
        <v>13.037000000000001</v>
      </c>
      <c r="BE19" s="4">
        <v>2987.7550000000001</v>
      </c>
      <c r="BF19" s="4">
        <v>24.937000000000001</v>
      </c>
      <c r="BG19" s="4">
        <v>2.347</v>
      </c>
      <c r="BH19" s="4">
        <v>3.4009999999999998</v>
      </c>
      <c r="BI19" s="4">
        <v>5.7480000000000002</v>
      </c>
      <c r="BJ19" s="4">
        <v>1.7689999999999999</v>
      </c>
      <c r="BK19" s="4">
        <v>2.5630000000000002</v>
      </c>
      <c r="BL19" s="4">
        <v>4.3319999999999999</v>
      </c>
      <c r="BM19" s="4">
        <v>2.1795</v>
      </c>
      <c r="BQ19" s="4">
        <v>120.205</v>
      </c>
      <c r="BR19" s="4">
        <v>0.46511999999999998</v>
      </c>
      <c r="BS19" s="4">
        <v>-5</v>
      </c>
      <c r="BT19" s="4">
        <v>5.0796000000000001E-2</v>
      </c>
      <c r="BU19" s="4">
        <v>11.366370999999999</v>
      </c>
      <c r="BV19" s="4">
        <v>1.026079</v>
      </c>
      <c r="BW19" s="4">
        <f t="shared" si="9"/>
        <v>3.0029952181999997</v>
      </c>
      <c r="BY19" s="4">
        <f t="shared" si="10"/>
        <v>25028.469727096384</v>
      </c>
      <c r="BZ19" s="4">
        <f t="shared" si="11"/>
        <v>208.89763370309896</v>
      </c>
      <c r="CA19" s="4">
        <f t="shared" si="12"/>
        <v>14.818940290362999</v>
      </c>
      <c r="CB19" s="4">
        <f t="shared" si="13"/>
        <v>18.257705123146501</v>
      </c>
    </row>
    <row r="20" spans="1:80" x14ac:dyDescent="0.25">
      <c r="A20" s="2">
        <v>42068</v>
      </c>
      <c r="B20" s="3">
        <v>2.7314814814814819E-3</v>
      </c>
      <c r="C20" s="4">
        <v>13.21</v>
      </c>
      <c r="D20" s="4">
        <v>9.4200000000000006E-2</v>
      </c>
      <c r="E20" s="4">
        <v>941.55833299999995</v>
      </c>
      <c r="F20" s="4">
        <v>78.599999999999994</v>
      </c>
      <c r="G20" s="4">
        <v>126.3</v>
      </c>
      <c r="H20" s="4">
        <v>146.6</v>
      </c>
      <c r="J20" s="4">
        <v>0.48</v>
      </c>
      <c r="K20" s="4">
        <v>0.88670000000000004</v>
      </c>
      <c r="L20" s="4">
        <v>11.713100000000001</v>
      </c>
      <c r="M20" s="4">
        <v>8.3500000000000005E-2</v>
      </c>
      <c r="N20" s="4">
        <v>69.677099999999996</v>
      </c>
      <c r="O20" s="4">
        <v>112.0038</v>
      </c>
      <c r="P20" s="4">
        <v>181.7</v>
      </c>
      <c r="Q20" s="4">
        <v>52.512500000000003</v>
      </c>
      <c r="R20" s="4">
        <v>84.412199999999999</v>
      </c>
      <c r="S20" s="4">
        <v>136.9</v>
      </c>
      <c r="T20" s="4">
        <v>146.5532</v>
      </c>
      <c r="W20" s="4">
        <v>0</v>
      </c>
      <c r="X20" s="4">
        <v>0.42909999999999998</v>
      </c>
      <c r="Y20" s="4">
        <v>12</v>
      </c>
      <c r="Z20" s="4">
        <v>876</v>
      </c>
      <c r="AA20" s="4">
        <v>907</v>
      </c>
      <c r="AB20" s="4">
        <v>845</v>
      </c>
      <c r="AC20" s="4">
        <v>47</v>
      </c>
      <c r="AD20" s="4">
        <v>5.45</v>
      </c>
      <c r="AE20" s="4">
        <v>0.13</v>
      </c>
      <c r="AF20" s="4">
        <v>990</v>
      </c>
      <c r="AG20" s="4">
        <v>-11</v>
      </c>
      <c r="AH20" s="4">
        <v>7</v>
      </c>
      <c r="AI20" s="4">
        <v>29</v>
      </c>
      <c r="AJ20" s="4">
        <v>188</v>
      </c>
      <c r="AK20" s="4">
        <v>138.1</v>
      </c>
      <c r="AL20" s="4">
        <v>1.3</v>
      </c>
      <c r="AM20" s="4">
        <v>195</v>
      </c>
      <c r="AN20" s="4" t="s">
        <v>155</v>
      </c>
      <c r="AO20" s="4">
        <v>2</v>
      </c>
      <c r="AP20" s="5">
        <v>0.91943287037037036</v>
      </c>
      <c r="AQ20" s="4">
        <v>47.158909999999999</v>
      </c>
      <c r="AR20" s="4">
        <v>-88.487323000000004</v>
      </c>
      <c r="AS20" s="4">
        <v>315.8</v>
      </c>
      <c r="AT20" s="4">
        <v>45.9</v>
      </c>
      <c r="AU20" s="4">
        <v>12</v>
      </c>
      <c r="AV20" s="4">
        <v>11</v>
      </c>
      <c r="AW20" s="4" t="s">
        <v>206</v>
      </c>
      <c r="AX20" s="4">
        <v>1.4</v>
      </c>
      <c r="AY20" s="4">
        <v>1.1000000000000001</v>
      </c>
      <c r="AZ20" s="4">
        <v>2</v>
      </c>
      <c r="BA20" s="4">
        <v>14.023</v>
      </c>
      <c r="BB20" s="4">
        <v>15.88</v>
      </c>
      <c r="BC20" s="4">
        <v>1.1299999999999999</v>
      </c>
      <c r="BD20" s="4">
        <v>12.78</v>
      </c>
      <c r="BE20" s="4">
        <v>3008.491</v>
      </c>
      <c r="BF20" s="4">
        <v>13.648</v>
      </c>
      <c r="BG20" s="4">
        <v>1.8740000000000001</v>
      </c>
      <c r="BH20" s="4">
        <v>3.0129999999999999</v>
      </c>
      <c r="BI20" s="4">
        <v>4.8869999999999996</v>
      </c>
      <c r="BJ20" s="4">
        <v>1.4119999999999999</v>
      </c>
      <c r="BK20" s="4">
        <v>2.27</v>
      </c>
      <c r="BL20" s="4">
        <v>3.6829999999999998</v>
      </c>
      <c r="BM20" s="4">
        <v>1.2447999999999999</v>
      </c>
      <c r="BQ20" s="4">
        <v>80.14</v>
      </c>
      <c r="BR20" s="4">
        <v>0.519204</v>
      </c>
      <c r="BS20" s="4">
        <v>-5</v>
      </c>
      <c r="BT20" s="4">
        <v>4.9203999999999998E-2</v>
      </c>
      <c r="BU20" s="4">
        <v>12.688048</v>
      </c>
      <c r="BV20" s="4">
        <v>0.99392100000000005</v>
      </c>
      <c r="BW20" s="4">
        <f t="shared" si="9"/>
        <v>3.3521822815999998</v>
      </c>
      <c r="BY20" s="4">
        <f t="shared" si="10"/>
        <v>28132.674244873619</v>
      </c>
      <c r="BZ20" s="4">
        <f t="shared" si="11"/>
        <v>127.62369509964799</v>
      </c>
      <c r="CA20" s="4">
        <f t="shared" si="12"/>
        <v>13.203741022912</v>
      </c>
      <c r="CB20" s="4">
        <f t="shared" si="13"/>
        <v>11.640238544844799</v>
      </c>
    </row>
    <row r="21" spans="1:80" x14ac:dyDescent="0.25">
      <c r="A21" s="2">
        <v>42068</v>
      </c>
      <c r="B21" s="3">
        <v>2.7430555555555559E-3</v>
      </c>
      <c r="C21" s="4">
        <v>13.398999999999999</v>
      </c>
      <c r="D21" s="4">
        <v>6.6199999999999995E-2</v>
      </c>
      <c r="E21" s="4">
        <v>662.47833600000001</v>
      </c>
      <c r="F21" s="4">
        <v>74.599999999999994</v>
      </c>
      <c r="G21" s="4">
        <v>41.2</v>
      </c>
      <c r="H21" s="4">
        <v>95.8</v>
      </c>
      <c r="J21" s="4">
        <v>0.3</v>
      </c>
      <c r="K21" s="4">
        <v>0.88549999999999995</v>
      </c>
      <c r="L21" s="4">
        <v>11.864699999999999</v>
      </c>
      <c r="M21" s="4">
        <v>5.8700000000000002E-2</v>
      </c>
      <c r="N21" s="4">
        <v>66.068200000000004</v>
      </c>
      <c r="O21" s="4">
        <v>36.501199999999997</v>
      </c>
      <c r="P21" s="4">
        <v>102.6</v>
      </c>
      <c r="Q21" s="4">
        <v>49.7926</v>
      </c>
      <c r="R21" s="4">
        <v>27.5093</v>
      </c>
      <c r="S21" s="4">
        <v>77.3</v>
      </c>
      <c r="T21" s="4">
        <v>95.847099999999998</v>
      </c>
      <c r="W21" s="4">
        <v>0</v>
      </c>
      <c r="X21" s="4">
        <v>0.26569999999999999</v>
      </c>
      <c r="Y21" s="4">
        <v>12</v>
      </c>
      <c r="Z21" s="4">
        <v>875</v>
      </c>
      <c r="AA21" s="4">
        <v>906</v>
      </c>
      <c r="AB21" s="4">
        <v>844</v>
      </c>
      <c r="AC21" s="4">
        <v>47</v>
      </c>
      <c r="AD21" s="4">
        <v>5.45</v>
      </c>
      <c r="AE21" s="4">
        <v>0.13</v>
      </c>
      <c r="AF21" s="4">
        <v>990</v>
      </c>
      <c r="AG21" s="4">
        <v>-11</v>
      </c>
      <c r="AH21" s="4">
        <v>7</v>
      </c>
      <c r="AI21" s="4">
        <v>29</v>
      </c>
      <c r="AJ21" s="4">
        <v>188</v>
      </c>
      <c r="AK21" s="4">
        <v>138.9</v>
      </c>
      <c r="AL21" s="4">
        <v>1.4</v>
      </c>
      <c r="AM21" s="4">
        <v>195</v>
      </c>
      <c r="AN21" s="4" t="s">
        <v>155</v>
      </c>
      <c r="AO21" s="4">
        <v>2</v>
      </c>
      <c r="AP21" s="5">
        <v>0.9194444444444444</v>
      </c>
      <c r="AQ21" s="4">
        <v>47.158909000000001</v>
      </c>
      <c r="AR21" s="4">
        <v>-88.487055999999995</v>
      </c>
      <c r="AS21" s="4">
        <v>315.3</v>
      </c>
      <c r="AT21" s="4">
        <v>45.3</v>
      </c>
      <c r="AU21" s="4">
        <v>12</v>
      </c>
      <c r="AV21" s="4">
        <v>10</v>
      </c>
      <c r="AW21" s="4" t="s">
        <v>205</v>
      </c>
      <c r="AX21" s="4">
        <v>1.4564999999999999</v>
      </c>
      <c r="AY21" s="4">
        <v>1.0435000000000001</v>
      </c>
      <c r="AZ21" s="4">
        <v>2.0565000000000002</v>
      </c>
      <c r="BA21" s="4">
        <v>14.023</v>
      </c>
      <c r="BB21" s="4">
        <v>15.71</v>
      </c>
      <c r="BC21" s="4">
        <v>1.1200000000000001</v>
      </c>
      <c r="BD21" s="4">
        <v>12.927</v>
      </c>
      <c r="BE21" s="4">
        <v>3016.2449999999999</v>
      </c>
      <c r="BF21" s="4">
        <v>9.4920000000000009</v>
      </c>
      <c r="BG21" s="4">
        <v>1.7589999999999999</v>
      </c>
      <c r="BH21" s="4">
        <v>0.97199999999999998</v>
      </c>
      <c r="BI21" s="4">
        <v>2.7309999999999999</v>
      </c>
      <c r="BJ21" s="4">
        <v>1.3260000000000001</v>
      </c>
      <c r="BK21" s="4">
        <v>0.73199999999999998</v>
      </c>
      <c r="BL21" s="4">
        <v>2.0579999999999998</v>
      </c>
      <c r="BM21" s="4">
        <v>0.80579999999999996</v>
      </c>
      <c r="BQ21" s="4">
        <v>49.104999999999997</v>
      </c>
      <c r="BR21" s="4">
        <v>0.52334599999999998</v>
      </c>
      <c r="BS21" s="4">
        <v>-5</v>
      </c>
      <c r="BT21" s="4">
        <v>5.0897999999999999E-2</v>
      </c>
      <c r="BU21" s="4">
        <v>12.789268</v>
      </c>
      <c r="BV21" s="4">
        <v>1.0281400000000001</v>
      </c>
      <c r="BW21" s="4">
        <f t="shared" si="9"/>
        <v>3.3789246056</v>
      </c>
      <c r="BY21" s="4">
        <f t="shared" si="10"/>
        <v>28430.191890432419</v>
      </c>
      <c r="BZ21" s="4">
        <f t="shared" si="11"/>
        <v>89.468654377872014</v>
      </c>
      <c r="CA21" s="4">
        <f t="shared" si="12"/>
        <v>12.498465624215999</v>
      </c>
      <c r="CB21" s="4">
        <f t="shared" si="13"/>
        <v>7.595221417792799</v>
      </c>
    </row>
    <row r="22" spans="1:80" x14ac:dyDescent="0.25">
      <c r="A22" s="2">
        <v>42068</v>
      </c>
      <c r="B22" s="3">
        <v>2.7546296296296294E-3</v>
      </c>
      <c r="C22" s="4">
        <v>14.061</v>
      </c>
      <c r="D22" s="4">
        <v>0.1293</v>
      </c>
      <c r="E22" s="4">
        <v>1292.857143</v>
      </c>
      <c r="F22" s="4">
        <v>96</v>
      </c>
      <c r="G22" s="4">
        <v>21.1</v>
      </c>
      <c r="H22" s="4">
        <v>130.1</v>
      </c>
      <c r="J22" s="4">
        <v>0.32</v>
      </c>
      <c r="K22" s="4">
        <v>0.87980000000000003</v>
      </c>
      <c r="L22" s="4">
        <v>12.3704</v>
      </c>
      <c r="M22" s="4">
        <v>0.1137</v>
      </c>
      <c r="N22" s="4">
        <v>84.455699999999993</v>
      </c>
      <c r="O22" s="4">
        <v>18.569400000000002</v>
      </c>
      <c r="P22" s="4">
        <v>103</v>
      </c>
      <c r="Q22" s="4">
        <v>63.650500000000001</v>
      </c>
      <c r="R22" s="4">
        <v>13.994899999999999</v>
      </c>
      <c r="S22" s="4">
        <v>77.599999999999994</v>
      </c>
      <c r="T22" s="4">
        <v>130.1215</v>
      </c>
      <c r="W22" s="4">
        <v>0</v>
      </c>
      <c r="X22" s="4">
        <v>0.27860000000000001</v>
      </c>
      <c r="Y22" s="4">
        <v>12</v>
      </c>
      <c r="Z22" s="4">
        <v>875</v>
      </c>
      <c r="AA22" s="4">
        <v>906</v>
      </c>
      <c r="AB22" s="4">
        <v>845</v>
      </c>
      <c r="AC22" s="4">
        <v>47</v>
      </c>
      <c r="AD22" s="4">
        <v>5.45</v>
      </c>
      <c r="AE22" s="4">
        <v>0.13</v>
      </c>
      <c r="AF22" s="4">
        <v>990</v>
      </c>
      <c r="AG22" s="4">
        <v>-11</v>
      </c>
      <c r="AH22" s="4">
        <v>7</v>
      </c>
      <c r="AI22" s="4">
        <v>29</v>
      </c>
      <c r="AJ22" s="4">
        <v>188</v>
      </c>
      <c r="AK22" s="4">
        <v>138</v>
      </c>
      <c r="AL22" s="4">
        <v>1.3</v>
      </c>
      <c r="AM22" s="4">
        <v>195</v>
      </c>
      <c r="AN22" s="4" t="s">
        <v>155</v>
      </c>
      <c r="AO22" s="4">
        <v>2</v>
      </c>
      <c r="AP22" s="5">
        <v>0.91945601851851855</v>
      </c>
      <c r="AQ22" s="4">
        <v>47.158901999999998</v>
      </c>
      <c r="AR22" s="4">
        <v>-88.486795999999998</v>
      </c>
      <c r="AS22" s="4">
        <v>314.89999999999998</v>
      </c>
      <c r="AT22" s="4">
        <v>44.3</v>
      </c>
      <c r="AU22" s="4">
        <v>12</v>
      </c>
      <c r="AV22" s="4">
        <v>10</v>
      </c>
      <c r="AW22" s="4" t="s">
        <v>205</v>
      </c>
      <c r="AX22" s="4">
        <v>1.274</v>
      </c>
      <c r="AY22" s="4">
        <v>1</v>
      </c>
      <c r="AZ22" s="4">
        <v>1.9870000000000001</v>
      </c>
      <c r="BA22" s="4">
        <v>14.023</v>
      </c>
      <c r="BB22" s="4">
        <v>14.95</v>
      </c>
      <c r="BC22" s="4">
        <v>1.07</v>
      </c>
      <c r="BD22" s="4">
        <v>13.663</v>
      </c>
      <c r="BE22" s="4">
        <v>3002.3679999999999</v>
      </c>
      <c r="BF22" s="4">
        <v>17.571000000000002</v>
      </c>
      <c r="BG22" s="4">
        <v>2.1469999999999998</v>
      </c>
      <c r="BH22" s="4">
        <v>0.47199999999999998</v>
      </c>
      <c r="BI22" s="4">
        <v>2.6190000000000002</v>
      </c>
      <c r="BJ22" s="4">
        <v>1.6180000000000001</v>
      </c>
      <c r="BK22" s="4">
        <v>0.35599999999999998</v>
      </c>
      <c r="BL22" s="4">
        <v>1.9730000000000001</v>
      </c>
      <c r="BM22" s="4">
        <v>1.0444</v>
      </c>
      <c r="BQ22" s="4">
        <v>49.165999999999997</v>
      </c>
      <c r="BR22" s="4">
        <v>0.53594200000000003</v>
      </c>
      <c r="BS22" s="4">
        <v>-5</v>
      </c>
      <c r="BT22" s="4">
        <v>5.0203999999999999E-2</v>
      </c>
      <c r="BU22" s="4">
        <v>13.097083</v>
      </c>
      <c r="BV22" s="4">
        <v>1.0141210000000001</v>
      </c>
      <c r="BW22" s="4">
        <f t="shared" si="9"/>
        <v>3.4602493285999998</v>
      </c>
      <c r="BY22" s="4">
        <f t="shared" si="10"/>
        <v>28980.507751804929</v>
      </c>
      <c r="BZ22" s="4">
        <f t="shared" si="11"/>
        <v>169.604959054641</v>
      </c>
      <c r="CA22" s="4">
        <f t="shared" si="12"/>
        <v>15.617826176677999</v>
      </c>
      <c r="CB22" s="4">
        <f t="shared" si="13"/>
        <v>10.081123398592398</v>
      </c>
    </row>
    <row r="23" spans="1:80" x14ac:dyDescent="0.25">
      <c r="A23" s="2">
        <v>42068</v>
      </c>
      <c r="B23" s="3">
        <v>2.7662037037037034E-3</v>
      </c>
      <c r="C23" s="4">
        <v>14.794</v>
      </c>
      <c r="D23" s="4">
        <v>0.27760000000000001</v>
      </c>
      <c r="E23" s="4">
        <v>2776.290598</v>
      </c>
      <c r="F23" s="4">
        <v>107.5</v>
      </c>
      <c r="G23" s="4">
        <v>18.600000000000001</v>
      </c>
      <c r="H23" s="4">
        <v>655.9</v>
      </c>
      <c r="J23" s="4">
        <v>0.72</v>
      </c>
      <c r="K23" s="4">
        <v>0.87239999999999995</v>
      </c>
      <c r="L23" s="4">
        <v>12.906599999999999</v>
      </c>
      <c r="M23" s="4">
        <v>0.2422</v>
      </c>
      <c r="N23" s="4">
        <v>93.811400000000006</v>
      </c>
      <c r="O23" s="4">
        <v>16.227399999999999</v>
      </c>
      <c r="P23" s="4">
        <v>110</v>
      </c>
      <c r="Q23" s="4">
        <v>70.701499999999996</v>
      </c>
      <c r="R23" s="4">
        <v>12.229900000000001</v>
      </c>
      <c r="S23" s="4">
        <v>82.9</v>
      </c>
      <c r="T23" s="4">
        <v>655.85469999999998</v>
      </c>
      <c r="W23" s="4">
        <v>0</v>
      </c>
      <c r="X23" s="4">
        <v>0.62849999999999995</v>
      </c>
      <c r="Y23" s="4">
        <v>12</v>
      </c>
      <c r="Z23" s="4">
        <v>871</v>
      </c>
      <c r="AA23" s="4">
        <v>902</v>
      </c>
      <c r="AB23" s="4">
        <v>840</v>
      </c>
      <c r="AC23" s="4">
        <v>47</v>
      </c>
      <c r="AD23" s="4">
        <v>5.45</v>
      </c>
      <c r="AE23" s="4">
        <v>0.13</v>
      </c>
      <c r="AF23" s="4">
        <v>990</v>
      </c>
      <c r="AG23" s="4">
        <v>-11</v>
      </c>
      <c r="AH23" s="4">
        <v>7</v>
      </c>
      <c r="AI23" s="4">
        <v>29</v>
      </c>
      <c r="AJ23" s="4">
        <v>188</v>
      </c>
      <c r="AK23" s="4">
        <v>138</v>
      </c>
      <c r="AL23" s="4">
        <v>1.3</v>
      </c>
      <c r="AM23" s="4">
        <v>195</v>
      </c>
      <c r="AN23" s="4" t="s">
        <v>155</v>
      </c>
      <c r="AO23" s="4">
        <v>2</v>
      </c>
      <c r="AP23" s="5">
        <v>0.9194675925925927</v>
      </c>
      <c r="AQ23" s="4">
        <v>47.158898000000001</v>
      </c>
      <c r="AR23" s="4">
        <v>-88.486682999999999</v>
      </c>
      <c r="AS23" s="4">
        <v>314.7</v>
      </c>
      <c r="AT23" s="4">
        <v>43.4</v>
      </c>
      <c r="AU23" s="4">
        <v>12</v>
      </c>
      <c r="AV23" s="4">
        <v>10</v>
      </c>
      <c r="AW23" s="4" t="s">
        <v>205</v>
      </c>
      <c r="AX23" s="4">
        <v>1.1000000000000001</v>
      </c>
      <c r="AY23" s="4">
        <v>1</v>
      </c>
      <c r="AZ23" s="4">
        <v>1.9</v>
      </c>
      <c r="BA23" s="4">
        <v>14.023</v>
      </c>
      <c r="BB23" s="4">
        <v>14.05</v>
      </c>
      <c r="BC23" s="4">
        <v>1</v>
      </c>
      <c r="BD23" s="4">
        <v>14.625</v>
      </c>
      <c r="BE23" s="4">
        <v>2961.9630000000002</v>
      </c>
      <c r="BF23" s="4">
        <v>35.378</v>
      </c>
      <c r="BG23" s="4">
        <v>2.2549999999999999</v>
      </c>
      <c r="BH23" s="4">
        <v>0.39</v>
      </c>
      <c r="BI23" s="4">
        <v>2.645</v>
      </c>
      <c r="BJ23" s="4">
        <v>1.6990000000000001</v>
      </c>
      <c r="BK23" s="4">
        <v>0.29399999999999998</v>
      </c>
      <c r="BL23" s="4">
        <v>1.9930000000000001</v>
      </c>
      <c r="BM23" s="4">
        <v>4.9772999999999996</v>
      </c>
      <c r="BQ23" s="4">
        <v>104.873</v>
      </c>
      <c r="BR23" s="4">
        <v>0.45112799999999997</v>
      </c>
      <c r="BS23" s="4">
        <v>-5</v>
      </c>
      <c r="BT23" s="4">
        <v>5.2102000000000002E-2</v>
      </c>
      <c r="BU23" s="4">
        <v>11.024440999999999</v>
      </c>
      <c r="BV23" s="4">
        <v>1.05246</v>
      </c>
      <c r="BW23" s="4">
        <f t="shared" si="9"/>
        <v>2.9126573121999999</v>
      </c>
      <c r="BY23" s="4">
        <f t="shared" si="10"/>
        <v>24065.987930872372</v>
      </c>
      <c r="BZ23" s="4">
        <f t="shared" si="11"/>
        <v>287.44671051542599</v>
      </c>
      <c r="CA23" s="4">
        <f t="shared" si="12"/>
        <v>13.804397115883001</v>
      </c>
      <c r="CB23" s="4">
        <f t="shared" si="13"/>
        <v>40.440627289514097</v>
      </c>
    </row>
    <row r="24" spans="1:80" x14ac:dyDescent="0.25">
      <c r="A24" s="2">
        <v>42068</v>
      </c>
      <c r="B24" s="3">
        <v>2.7777777777777779E-3</v>
      </c>
      <c r="C24" s="4">
        <v>14.917</v>
      </c>
      <c r="D24" s="4">
        <v>0.42</v>
      </c>
      <c r="E24" s="4">
        <v>4200.0487409999996</v>
      </c>
      <c r="F24" s="4">
        <v>128.80000000000001</v>
      </c>
      <c r="G24" s="4">
        <v>18.600000000000001</v>
      </c>
      <c r="H24" s="4">
        <v>842</v>
      </c>
      <c r="J24" s="4">
        <v>1.22</v>
      </c>
      <c r="K24" s="4">
        <v>0.87009999999999998</v>
      </c>
      <c r="L24" s="4">
        <v>12.9793</v>
      </c>
      <c r="M24" s="4">
        <v>0.3654</v>
      </c>
      <c r="N24" s="4">
        <v>112.1041</v>
      </c>
      <c r="O24" s="4">
        <v>16.183900000000001</v>
      </c>
      <c r="P24" s="4">
        <v>128.30000000000001</v>
      </c>
      <c r="Q24" s="4">
        <v>84.487899999999996</v>
      </c>
      <c r="R24" s="4">
        <v>12.196999999999999</v>
      </c>
      <c r="S24" s="4">
        <v>96.7</v>
      </c>
      <c r="T24" s="4">
        <v>841.96720000000005</v>
      </c>
      <c r="W24" s="4">
        <v>0</v>
      </c>
      <c r="X24" s="4">
        <v>1.0581</v>
      </c>
      <c r="Y24" s="4">
        <v>12</v>
      </c>
      <c r="Z24" s="4">
        <v>867</v>
      </c>
      <c r="AA24" s="4">
        <v>897</v>
      </c>
      <c r="AB24" s="4">
        <v>835</v>
      </c>
      <c r="AC24" s="4">
        <v>47</v>
      </c>
      <c r="AD24" s="4">
        <v>5.45</v>
      </c>
      <c r="AE24" s="4">
        <v>0.13</v>
      </c>
      <c r="AF24" s="4">
        <v>990</v>
      </c>
      <c r="AG24" s="4">
        <v>-11</v>
      </c>
      <c r="AH24" s="4">
        <v>7</v>
      </c>
      <c r="AI24" s="4">
        <v>29</v>
      </c>
      <c r="AJ24" s="4">
        <v>188</v>
      </c>
      <c r="AK24" s="4">
        <v>138.1</v>
      </c>
      <c r="AL24" s="4">
        <v>1.4</v>
      </c>
      <c r="AM24" s="4">
        <v>195</v>
      </c>
      <c r="AN24" s="4" t="s">
        <v>155</v>
      </c>
      <c r="AO24" s="4">
        <v>2</v>
      </c>
      <c r="AP24" s="5">
        <v>0.9194675925925927</v>
      </c>
      <c r="AQ24" s="4">
        <v>47.158858000000002</v>
      </c>
      <c r="AR24" s="4">
        <v>-88.486408999999995</v>
      </c>
      <c r="AS24" s="4">
        <v>314.2</v>
      </c>
      <c r="AT24" s="4">
        <v>42.5</v>
      </c>
      <c r="AU24" s="4">
        <v>12</v>
      </c>
      <c r="AV24" s="4">
        <v>10</v>
      </c>
      <c r="AW24" s="4" t="s">
        <v>205</v>
      </c>
      <c r="AX24" s="4">
        <v>1.1564559999999999</v>
      </c>
      <c r="AY24" s="4">
        <v>1.0564560000000001</v>
      </c>
      <c r="AZ24" s="4">
        <v>1.9</v>
      </c>
      <c r="BA24" s="4">
        <v>14.023</v>
      </c>
      <c r="BB24" s="4">
        <v>13.79</v>
      </c>
      <c r="BC24" s="4">
        <v>0.98</v>
      </c>
      <c r="BD24" s="4">
        <v>14.929</v>
      </c>
      <c r="BE24" s="4">
        <v>2930.9110000000001</v>
      </c>
      <c r="BF24" s="4">
        <v>52.523000000000003</v>
      </c>
      <c r="BG24" s="4">
        <v>2.6509999999999998</v>
      </c>
      <c r="BH24" s="4">
        <v>0.38300000000000001</v>
      </c>
      <c r="BI24" s="4">
        <v>3.0339999999999998</v>
      </c>
      <c r="BJ24" s="4">
        <v>1.998</v>
      </c>
      <c r="BK24" s="4">
        <v>0.28799999999999998</v>
      </c>
      <c r="BL24" s="4">
        <v>2.286</v>
      </c>
      <c r="BM24" s="4">
        <v>6.2873000000000001</v>
      </c>
      <c r="BQ24" s="4">
        <v>173.739</v>
      </c>
      <c r="BR24" s="4">
        <v>0.32380300000000001</v>
      </c>
      <c r="BS24" s="4">
        <v>-5</v>
      </c>
      <c r="BT24" s="4">
        <v>5.2693999999999998E-2</v>
      </c>
      <c r="BU24" s="4">
        <v>7.912941</v>
      </c>
      <c r="BV24" s="4">
        <v>1.064425</v>
      </c>
      <c r="BW24" s="4">
        <f t="shared" si="9"/>
        <v>2.0905990121999998</v>
      </c>
      <c r="BY24" s="4">
        <f t="shared" si="10"/>
        <v>17092.596728787987</v>
      </c>
      <c r="BZ24" s="4">
        <f t="shared" si="11"/>
        <v>306.30560190539103</v>
      </c>
      <c r="CA24" s="4">
        <f t="shared" si="12"/>
        <v>11.652011358966</v>
      </c>
      <c r="CB24" s="4">
        <f t="shared" si="13"/>
        <v>36.666512020634102</v>
      </c>
    </row>
    <row r="25" spans="1:80" x14ac:dyDescent="0.25">
      <c r="A25" s="2">
        <v>42068</v>
      </c>
      <c r="B25" s="3">
        <v>2.7893518518518519E-3</v>
      </c>
      <c r="C25" s="4">
        <v>14.909000000000001</v>
      </c>
      <c r="D25" s="4">
        <v>0.2462</v>
      </c>
      <c r="E25" s="4">
        <v>2461.624695</v>
      </c>
      <c r="F25" s="4">
        <v>137.19999999999999</v>
      </c>
      <c r="G25" s="4">
        <v>34.700000000000003</v>
      </c>
      <c r="H25" s="4">
        <v>468.2</v>
      </c>
      <c r="J25" s="4">
        <v>1.56</v>
      </c>
      <c r="K25" s="4">
        <v>0.872</v>
      </c>
      <c r="L25" s="4">
        <v>13.0008</v>
      </c>
      <c r="M25" s="4">
        <v>0.2147</v>
      </c>
      <c r="N25" s="4">
        <v>119.6397</v>
      </c>
      <c r="O25" s="4">
        <v>30.261299999999999</v>
      </c>
      <c r="P25" s="4">
        <v>149.9</v>
      </c>
      <c r="Q25" s="4">
        <v>90.167000000000002</v>
      </c>
      <c r="R25" s="4">
        <v>22.8066</v>
      </c>
      <c r="S25" s="4">
        <v>113</v>
      </c>
      <c r="T25" s="4">
        <v>468.1694</v>
      </c>
      <c r="W25" s="4">
        <v>0</v>
      </c>
      <c r="X25" s="4">
        <v>1.3604000000000001</v>
      </c>
      <c r="Y25" s="4">
        <v>12</v>
      </c>
      <c r="Z25" s="4">
        <v>864</v>
      </c>
      <c r="AA25" s="4">
        <v>895</v>
      </c>
      <c r="AB25" s="4">
        <v>833</v>
      </c>
      <c r="AC25" s="4">
        <v>47</v>
      </c>
      <c r="AD25" s="4">
        <v>5.45</v>
      </c>
      <c r="AE25" s="4">
        <v>0.13</v>
      </c>
      <c r="AF25" s="4">
        <v>990</v>
      </c>
      <c r="AG25" s="4">
        <v>-11</v>
      </c>
      <c r="AH25" s="4">
        <v>7</v>
      </c>
      <c r="AI25" s="4">
        <v>29</v>
      </c>
      <c r="AJ25" s="4">
        <v>188</v>
      </c>
      <c r="AK25" s="4">
        <v>139</v>
      </c>
      <c r="AL25" s="4">
        <v>1.4</v>
      </c>
      <c r="AM25" s="4">
        <v>195</v>
      </c>
      <c r="AN25" s="4" t="s">
        <v>155</v>
      </c>
      <c r="AO25" s="4">
        <v>2</v>
      </c>
      <c r="AP25" s="5">
        <v>0.91949074074074078</v>
      </c>
      <c r="AQ25" s="4">
        <v>47.158797</v>
      </c>
      <c r="AR25" s="4">
        <v>-88.486076999999995</v>
      </c>
      <c r="AS25" s="4">
        <v>313.89999999999998</v>
      </c>
      <c r="AT25" s="4">
        <v>41.1</v>
      </c>
      <c r="AU25" s="4">
        <v>12</v>
      </c>
      <c r="AV25" s="4">
        <v>10</v>
      </c>
      <c r="AW25" s="4" t="s">
        <v>205</v>
      </c>
      <c r="AX25" s="4">
        <v>1.1435</v>
      </c>
      <c r="AY25" s="4">
        <v>1.2130000000000001</v>
      </c>
      <c r="AZ25" s="4">
        <v>1.9564999999999999</v>
      </c>
      <c r="BA25" s="4">
        <v>14.023</v>
      </c>
      <c r="BB25" s="4">
        <v>14.01</v>
      </c>
      <c r="BC25" s="4">
        <v>1</v>
      </c>
      <c r="BD25" s="4">
        <v>14.677</v>
      </c>
      <c r="BE25" s="4">
        <v>2972.7779999999998</v>
      </c>
      <c r="BF25" s="4">
        <v>31.24</v>
      </c>
      <c r="BG25" s="4">
        <v>2.8650000000000002</v>
      </c>
      <c r="BH25" s="4">
        <v>0.72499999999999998</v>
      </c>
      <c r="BI25" s="4">
        <v>3.59</v>
      </c>
      <c r="BJ25" s="4">
        <v>2.1589999999999998</v>
      </c>
      <c r="BK25" s="4">
        <v>0.54600000000000004</v>
      </c>
      <c r="BL25" s="4">
        <v>2.7050000000000001</v>
      </c>
      <c r="BM25" s="4">
        <v>3.5400999999999998</v>
      </c>
      <c r="BQ25" s="4">
        <v>226.18700000000001</v>
      </c>
      <c r="BR25" s="4">
        <v>0.27415800000000001</v>
      </c>
      <c r="BS25" s="4">
        <v>-5</v>
      </c>
      <c r="BT25" s="4">
        <v>5.0201999999999997E-2</v>
      </c>
      <c r="BU25" s="4">
        <v>6.6997400000000003</v>
      </c>
      <c r="BV25" s="4">
        <v>1.014084</v>
      </c>
      <c r="BW25" s="4">
        <f t="shared" si="9"/>
        <v>1.7700713079999999</v>
      </c>
      <c r="BY25" s="4">
        <f t="shared" si="10"/>
        <v>14678.710842479639</v>
      </c>
      <c r="BZ25" s="4">
        <f t="shared" si="11"/>
        <v>154.25400979119999</v>
      </c>
      <c r="CA25" s="4">
        <f t="shared" si="12"/>
        <v>10.660512392419999</v>
      </c>
      <c r="CB25" s="4">
        <f t="shared" si="13"/>
        <v>17.479981436037999</v>
      </c>
    </row>
    <row r="26" spans="1:80" x14ac:dyDescent="0.25">
      <c r="A26" s="2">
        <v>42068</v>
      </c>
      <c r="B26" s="3">
        <v>2.8009259259259259E-3</v>
      </c>
      <c r="C26" s="4">
        <v>14.907999999999999</v>
      </c>
      <c r="D26" s="4">
        <v>0.19900000000000001</v>
      </c>
      <c r="E26" s="4">
        <v>1989.705635</v>
      </c>
      <c r="F26" s="4">
        <v>114</v>
      </c>
      <c r="G26" s="4">
        <v>34.9</v>
      </c>
      <c r="H26" s="4">
        <v>297.39999999999998</v>
      </c>
      <c r="J26" s="4">
        <v>1.6</v>
      </c>
      <c r="K26" s="4">
        <v>0.87260000000000004</v>
      </c>
      <c r="L26" s="4">
        <v>13.0083</v>
      </c>
      <c r="M26" s="4">
        <v>0.1736</v>
      </c>
      <c r="N26" s="4">
        <v>99.486500000000007</v>
      </c>
      <c r="O26" s="4">
        <v>30.453299999999999</v>
      </c>
      <c r="P26" s="4">
        <v>129.9</v>
      </c>
      <c r="Q26" s="4">
        <v>74.978499999999997</v>
      </c>
      <c r="R26" s="4">
        <v>22.9512</v>
      </c>
      <c r="S26" s="4">
        <v>97.9</v>
      </c>
      <c r="T26" s="4">
        <v>297.41030000000001</v>
      </c>
      <c r="W26" s="4">
        <v>0</v>
      </c>
      <c r="X26" s="4">
        <v>1.3960999999999999</v>
      </c>
      <c r="Y26" s="4">
        <v>12.1</v>
      </c>
      <c r="Z26" s="4">
        <v>862</v>
      </c>
      <c r="AA26" s="4">
        <v>892</v>
      </c>
      <c r="AB26" s="4">
        <v>829</v>
      </c>
      <c r="AC26" s="4">
        <v>47</v>
      </c>
      <c r="AD26" s="4">
        <v>5.45</v>
      </c>
      <c r="AE26" s="4">
        <v>0.13</v>
      </c>
      <c r="AF26" s="4">
        <v>990</v>
      </c>
      <c r="AG26" s="4">
        <v>-11</v>
      </c>
      <c r="AH26" s="4">
        <v>7</v>
      </c>
      <c r="AI26" s="4">
        <v>29</v>
      </c>
      <c r="AJ26" s="4">
        <v>188</v>
      </c>
      <c r="AK26" s="4">
        <v>139</v>
      </c>
      <c r="AL26" s="4">
        <v>1.4</v>
      </c>
      <c r="AM26" s="4">
        <v>195</v>
      </c>
      <c r="AN26" s="4" t="s">
        <v>155</v>
      </c>
      <c r="AO26" s="4">
        <v>2</v>
      </c>
      <c r="AP26" s="5">
        <v>0.91950231481481481</v>
      </c>
      <c r="AQ26" s="4">
        <v>47.158735999999998</v>
      </c>
      <c r="AR26" s="4">
        <v>-88.485873999999995</v>
      </c>
      <c r="AS26" s="4">
        <v>313.8</v>
      </c>
      <c r="AT26" s="4">
        <v>39.1</v>
      </c>
      <c r="AU26" s="4">
        <v>12</v>
      </c>
      <c r="AV26" s="4">
        <v>10</v>
      </c>
      <c r="AW26" s="4" t="s">
        <v>205</v>
      </c>
      <c r="AX26" s="4">
        <v>1.1565000000000001</v>
      </c>
      <c r="AY26" s="4">
        <v>1.3565</v>
      </c>
      <c r="AZ26" s="4">
        <v>2.0565000000000002</v>
      </c>
      <c r="BA26" s="4">
        <v>14.023</v>
      </c>
      <c r="BB26" s="4">
        <v>14.07</v>
      </c>
      <c r="BC26" s="4">
        <v>1</v>
      </c>
      <c r="BD26" s="4">
        <v>14.602</v>
      </c>
      <c r="BE26" s="4">
        <v>2985.9250000000002</v>
      </c>
      <c r="BF26" s="4">
        <v>25.364999999999998</v>
      </c>
      <c r="BG26" s="4">
        <v>2.391</v>
      </c>
      <c r="BH26" s="4">
        <v>0.73199999999999998</v>
      </c>
      <c r="BI26" s="4">
        <v>3.1230000000000002</v>
      </c>
      <c r="BJ26" s="4">
        <v>1.802</v>
      </c>
      <c r="BK26" s="4">
        <v>0.55200000000000005</v>
      </c>
      <c r="BL26" s="4">
        <v>2.3540000000000001</v>
      </c>
      <c r="BM26" s="4">
        <v>2.2574999999999998</v>
      </c>
      <c r="BQ26" s="4">
        <v>233.01499999999999</v>
      </c>
      <c r="BR26" s="4">
        <v>0.24204000000000001</v>
      </c>
      <c r="BS26" s="4">
        <v>-5</v>
      </c>
      <c r="BT26" s="4">
        <v>5.1796000000000002E-2</v>
      </c>
      <c r="BU26" s="4">
        <v>5.9148529999999999</v>
      </c>
      <c r="BV26" s="4">
        <v>1.046279</v>
      </c>
      <c r="BW26" s="4">
        <f t="shared" si="9"/>
        <v>1.5627041626</v>
      </c>
      <c r="BY26" s="4">
        <f t="shared" si="10"/>
        <v>13016.383586246426</v>
      </c>
      <c r="BZ26" s="4">
        <f t="shared" si="11"/>
        <v>110.572291556265</v>
      </c>
      <c r="CA26" s="4">
        <f t="shared" si="12"/>
        <v>7.8553624831219997</v>
      </c>
      <c r="CB26" s="4">
        <f t="shared" si="13"/>
        <v>9.8409993372074993</v>
      </c>
    </row>
    <row r="27" spans="1:80" x14ac:dyDescent="0.25">
      <c r="A27" s="2">
        <v>42068</v>
      </c>
      <c r="B27" s="3">
        <v>2.8124999999999995E-3</v>
      </c>
      <c r="C27" s="4">
        <v>14.813000000000001</v>
      </c>
      <c r="D27" s="4">
        <v>0.63160000000000005</v>
      </c>
      <c r="E27" s="4">
        <v>6316.3099309999998</v>
      </c>
      <c r="F27" s="4">
        <v>84.1</v>
      </c>
      <c r="G27" s="4">
        <v>17.7</v>
      </c>
      <c r="H27" s="4">
        <v>476.1</v>
      </c>
      <c r="J27" s="4">
        <v>1.34</v>
      </c>
      <c r="K27" s="4">
        <v>0.86939999999999995</v>
      </c>
      <c r="L27" s="4">
        <v>12.878</v>
      </c>
      <c r="M27" s="4">
        <v>0.54910000000000003</v>
      </c>
      <c r="N27" s="4">
        <v>73.127499999999998</v>
      </c>
      <c r="O27" s="4">
        <v>15.4002</v>
      </c>
      <c r="P27" s="4">
        <v>88.5</v>
      </c>
      <c r="Q27" s="4">
        <v>55.112900000000003</v>
      </c>
      <c r="R27" s="4">
        <v>11.606400000000001</v>
      </c>
      <c r="S27" s="4">
        <v>66.7</v>
      </c>
      <c r="T27" s="4">
        <v>476.1</v>
      </c>
      <c r="W27" s="4">
        <v>0</v>
      </c>
      <c r="X27" s="4">
        <v>1.1640999999999999</v>
      </c>
      <c r="Y27" s="4">
        <v>12</v>
      </c>
      <c r="Z27" s="4">
        <v>861</v>
      </c>
      <c r="AA27" s="4">
        <v>891</v>
      </c>
      <c r="AB27" s="4">
        <v>830</v>
      </c>
      <c r="AC27" s="4">
        <v>47</v>
      </c>
      <c r="AD27" s="4">
        <v>5.45</v>
      </c>
      <c r="AE27" s="4">
        <v>0.13</v>
      </c>
      <c r="AF27" s="4">
        <v>990</v>
      </c>
      <c r="AG27" s="4">
        <v>-11</v>
      </c>
      <c r="AH27" s="4">
        <v>7</v>
      </c>
      <c r="AI27" s="4">
        <v>29</v>
      </c>
      <c r="AJ27" s="4">
        <v>188</v>
      </c>
      <c r="AK27" s="4">
        <v>139</v>
      </c>
      <c r="AL27" s="4">
        <v>1.3</v>
      </c>
      <c r="AM27" s="4">
        <v>195</v>
      </c>
      <c r="AN27" s="4" t="s">
        <v>155</v>
      </c>
      <c r="AO27" s="4">
        <v>2</v>
      </c>
      <c r="AP27" s="5">
        <v>0.91951388888888885</v>
      </c>
      <c r="AQ27" s="4">
        <v>47.158672000000003</v>
      </c>
      <c r="AR27" s="4">
        <v>-88.485686999999999</v>
      </c>
      <c r="AS27" s="4">
        <v>313.60000000000002</v>
      </c>
      <c r="AT27" s="4">
        <v>37.1</v>
      </c>
      <c r="AU27" s="4">
        <v>12</v>
      </c>
      <c r="AV27" s="4">
        <v>10</v>
      </c>
      <c r="AW27" s="4" t="s">
        <v>205</v>
      </c>
      <c r="AX27" s="4">
        <v>1.1435</v>
      </c>
      <c r="AY27" s="4">
        <v>1.4</v>
      </c>
      <c r="AZ27" s="4">
        <v>2.0434999999999999</v>
      </c>
      <c r="BA27" s="4">
        <v>14.023</v>
      </c>
      <c r="BB27" s="4">
        <v>13.71</v>
      </c>
      <c r="BC27" s="4">
        <v>0.98</v>
      </c>
      <c r="BD27" s="4">
        <v>15.026999999999999</v>
      </c>
      <c r="BE27" s="4">
        <v>2898.1179999999999</v>
      </c>
      <c r="BF27" s="4">
        <v>78.652000000000001</v>
      </c>
      <c r="BG27" s="4">
        <v>1.7230000000000001</v>
      </c>
      <c r="BH27" s="4">
        <v>0.36299999999999999</v>
      </c>
      <c r="BI27" s="4">
        <v>2.0859999999999999</v>
      </c>
      <c r="BJ27" s="4">
        <v>1.2989999999999999</v>
      </c>
      <c r="BK27" s="4">
        <v>0.27400000000000002</v>
      </c>
      <c r="BL27" s="4">
        <v>1.5720000000000001</v>
      </c>
      <c r="BM27" s="4">
        <v>3.5430999999999999</v>
      </c>
      <c r="BQ27" s="4">
        <v>190.47900000000001</v>
      </c>
      <c r="BR27" s="4">
        <v>0.25653199999999998</v>
      </c>
      <c r="BS27" s="4">
        <v>-5</v>
      </c>
      <c r="BT27" s="4">
        <v>5.0102000000000001E-2</v>
      </c>
      <c r="BU27" s="4">
        <v>6.2690010000000003</v>
      </c>
      <c r="BV27" s="4">
        <v>1.01206</v>
      </c>
      <c r="BW27" s="4">
        <f t="shared" si="9"/>
        <v>1.6562700642000001</v>
      </c>
      <c r="BY27" s="4">
        <f t="shared" si="10"/>
        <v>13390.040519766966</v>
      </c>
      <c r="BZ27" s="4">
        <f t="shared" si="11"/>
        <v>363.39219692252402</v>
      </c>
      <c r="CA27" s="4">
        <f t="shared" si="12"/>
        <v>6.0017096043630005</v>
      </c>
      <c r="CB27" s="4">
        <f t="shared" si="13"/>
        <v>16.370021015564699</v>
      </c>
    </row>
    <row r="28" spans="1:80" x14ac:dyDescent="0.25">
      <c r="A28" s="2">
        <v>42068</v>
      </c>
      <c r="B28" s="3">
        <v>2.8240740740740739E-3</v>
      </c>
      <c r="C28" s="4">
        <v>14.342000000000001</v>
      </c>
      <c r="D28" s="4">
        <v>1.5988</v>
      </c>
      <c r="E28" s="4">
        <v>15987.82958</v>
      </c>
      <c r="F28" s="4">
        <v>66.400000000000006</v>
      </c>
      <c r="G28" s="4">
        <v>12.4</v>
      </c>
      <c r="H28" s="4">
        <v>1274</v>
      </c>
      <c r="J28" s="4">
        <v>0.97</v>
      </c>
      <c r="K28" s="4">
        <v>0.86370000000000002</v>
      </c>
      <c r="L28" s="4">
        <v>12.3879</v>
      </c>
      <c r="M28" s="4">
        <v>1.3809</v>
      </c>
      <c r="N28" s="4">
        <v>57.309699999999999</v>
      </c>
      <c r="O28" s="4">
        <v>10.711499999999999</v>
      </c>
      <c r="P28" s="4">
        <v>68</v>
      </c>
      <c r="Q28" s="4">
        <v>43.191800000000001</v>
      </c>
      <c r="R28" s="4">
        <v>8.0726999999999993</v>
      </c>
      <c r="S28" s="4">
        <v>51.3</v>
      </c>
      <c r="T28" s="4">
        <v>1274.0114000000001</v>
      </c>
      <c r="W28" s="4">
        <v>0</v>
      </c>
      <c r="X28" s="4">
        <v>0.83420000000000005</v>
      </c>
      <c r="Y28" s="4">
        <v>12</v>
      </c>
      <c r="Z28" s="4">
        <v>860</v>
      </c>
      <c r="AA28" s="4">
        <v>890</v>
      </c>
      <c r="AB28" s="4">
        <v>828</v>
      </c>
      <c r="AC28" s="4">
        <v>47</v>
      </c>
      <c r="AD28" s="4">
        <v>5.45</v>
      </c>
      <c r="AE28" s="4">
        <v>0.13</v>
      </c>
      <c r="AF28" s="4">
        <v>990</v>
      </c>
      <c r="AG28" s="4">
        <v>-11</v>
      </c>
      <c r="AH28" s="4">
        <v>7</v>
      </c>
      <c r="AI28" s="4">
        <v>29</v>
      </c>
      <c r="AJ28" s="4">
        <v>188</v>
      </c>
      <c r="AK28" s="4">
        <v>139</v>
      </c>
      <c r="AL28" s="4">
        <v>1.3</v>
      </c>
      <c r="AM28" s="4">
        <v>195</v>
      </c>
      <c r="AN28" s="4" t="s">
        <v>155</v>
      </c>
      <c r="AO28" s="4">
        <v>2</v>
      </c>
      <c r="AP28" s="5">
        <v>0.91952546296296289</v>
      </c>
      <c r="AQ28" s="4">
        <v>47.158617</v>
      </c>
      <c r="AR28" s="4">
        <v>-88.485508999999993</v>
      </c>
      <c r="AS28" s="4">
        <v>313.39999999999998</v>
      </c>
      <c r="AT28" s="4">
        <v>35.1</v>
      </c>
      <c r="AU28" s="4">
        <v>12</v>
      </c>
      <c r="AV28" s="4">
        <v>11</v>
      </c>
      <c r="AW28" s="4" t="s">
        <v>206</v>
      </c>
      <c r="AX28" s="4">
        <v>1.1000000000000001</v>
      </c>
      <c r="AY28" s="4">
        <v>1.4</v>
      </c>
      <c r="AZ28" s="4">
        <v>2</v>
      </c>
      <c r="BA28" s="4">
        <v>14.023</v>
      </c>
      <c r="BB28" s="4">
        <v>13.13</v>
      </c>
      <c r="BC28" s="4">
        <v>0.94</v>
      </c>
      <c r="BD28" s="4">
        <v>15.775</v>
      </c>
      <c r="BE28" s="4">
        <v>2702.9850000000001</v>
      </c>
      <c r="BF28" s="4">
        <v>191.77799999999999</v>
      </c>
      <c r="BG28" s="4">
        <v>1.31</v>
      </c>
      <c r="BH28" s="4">
        <v>0.245</v>
      </c>
      <c r="BI28" s="4">
        <v>1.554</v>
      </c>
      <c r="BJ28" s="4">
        <v>0.98699999999999999</v>
      </c>
      <c r="BK28" s="4">
        <v>0.184</v>
      </c>
      <c r="BL28" s="4">
        <v>1.171</v>
      </c>
      <c r="BM28" s="4">
        <v>9.1927000000000003</v>
      </c>
      <c r="BQ28" s="4">
        <v>132.34200000000001</v>
      </c>
      <c r="BR28" s="4">
        <v>0.22365399999999999</v>
      </c>
      <c r="BS28" s="4">
        <v>-5</v>
      </c>
      <c r="BT28" s="4">
        <v>5.1102000000000002E-2</v>
      </c>
      <c r="BU28" s="4">
        <v>5.4655449999999997</v>
      </c>
      <c r="BV28" s="4">
        <v>1.03226</v>
      </c>
      <c r="BW28" s="4">
        <f t="shared" si="9"/>
        <v>1.443996989</v>
      </c>
      <c r="BY28" s="4">
        <f t="shared" si="10"/>
        <v>10887.911893895025</v>
      </c>
      <c r="BZ28" s="4">
        <f t="shared" si="11"/>
        <v>772.50224000036985</v>
      </c>
      <c r="CA28" s="4">
        <f t="shared" si="12"/>
        <v>3.9757412783549997</v>
      </c>
      <c r="CB28" s="4">
        <f t="shared" si="13"/>
        <v>37.029176139345502</v>
      </c>
    </row>
    <row r="29" spans="1:80" x14ac:dyDescent="0.25">
      <c r="A29" s="2">
        <v>42068</v>
      </c>
      <c r="B29" s="3">
        <v>2.8356481481481479E-3</v>
      </c>
      <c r="C29" s="4">
        <v>13.502000000000001</v>
      </c>
      <c r="D29" s="4">
        <v>2.7389999999999999</v>
      </c>
      <c r="E29" s="4">
        <v>27389.666099999999</v>
      </c>
      <c r="F29" s="4">
        <v>48.2</v>
      </c>
      <c r="G29" s="4">
        <v>9</v>
      </c>
      <c r="H29" s="4">
        <v>2170.1999999999998</v>
      </c>
      <c r="J29" s="4">
        <v>0.63</v>
      </c>
      <c r="K29" s="4">
        <v>0.85919999999999996</v>
      </c>
      <c r="L29" s="4">
        <v>11.601100000000001</v>
      </c>
      <c r="M29" s="4">
        <v>2.3532999999999999</v>
      </c>
      <c r="N29" s="4">
        <v>41.427300000000002</v>
      </c>
      <c r="O29" s="4">
        <v>7.7332000000000001</v>
      </c>
      <c r="P29" s="4">
        <v>49.2</v>
      </c>
      <c r="Q29" s="4">
        <v>31.221900000000002</v>
      </c>
      <c r="R29" s="4">
        <v>5.8281999999999998</v>
      </c>
      <c r="S29" s="4">
        <v>37.1</v>
      </c>
      <c r="T29" s="4">
        <v>2170.2440000000001</v>
      </c>
      <c r="W29" s="4">
        <v>0</v>
      </c>
      <c r="X29" s="4">
        <v>0.54469999999999996</v>
      </c>
      <c r="Y29" s="4">
        <v>12</v>
      </c>
      <c r="Z29" s="4">
        <v>859</v>
      </c>
      <c r="AA29" s="4">
        <v>890</v>
      </c>
      <c r="AB29" s="4">
        <v>829</v>
      </c>
      <c r="AC29" s="4">
        <v>47</v>
      </c>
      <c r="AD29" s="4">
        <v>5.45</v>
      </c>
      <c r="AE29" s="4">
        <v>0.13</v>
      </c>
      <c r="AF29" s="4">
        <v>990</v>
      </c>
      <c r="AG29" s="4">
        <v>-11</v>
      </c>
      <c r="AH29" s="4">
        <v>7</v>
      </c>
      <c r="AI29" s="4">
        <v>29</v>
      </c>
      <c r="AJ29" s="4">
        <v>188</v>
      </c>
      <c r="AK29" s="4">
        <v>139</v>
      </c>
      <c r="AL29" s="4">
        <v>1.4</v>
      </c>
      <c r="AM29" s="4">
        <v>195</v>
      </c>
      <c r="AN29" s="4" t="s">
        <v>155</v>
      </c>
      <c r="AO29" s="4">
        <v>2</v>
      </c>
      <c r="AP29" s="5">
        <v>0.91953703703703704</v>
      </c>
      <c r="AQ29" s="4">
        <v>47.158594999999998</v>
      </c>
      <c r="AR29" s="4">
        <v>-88.485433</v>
      </c>
      <c r="AS29" s="4">
        <v>313.39999999999998</v>
      </c>
      <c r="AT29" s="4">
        <v>32.9</v>
      </c>
      <c r="AU29" s="4">
        <v>12</v>
      </c>
      <c r="AV29" s="4">
        <v>11</v>
      </c>
      <c r="AW29" s="4" t="s">
        <v>206</v>
      </c>
      <c r="AX29" s="4">
        <v>1.043544</v>
      </c>
      <c r="AY29" s="4">
        <v>1.4</v>
      </c>
      <c r="AZ29" s="4">
        <v>1.9435439999999999</v>
      </c>
      <c r="BA29" s="4">
        <v>14.023</v>
      </c>
      <c r="BB29" s="4">
        <v>12.68</v>
      </c>
      <c r="BC29" s="4">
        <v>0.9</v>
      </c>
      <c r="BD29" s="4">
        <v>16.388999999999999</v>
      </c>
      <c r="BE29" s="4">
        <v>2481.9870000000001</v>
      </c>
      <c r="BF29" s="4">
        <v>320.44299999999998</v>
      </c>
      <c r="BG29" s="4">
        <v>0.92800000000000005</v>
      </c>
      <c r="BH29" s="4">
        <v>0.17299999999999999</v>
      </c>
      <c r="BI29" s="4">
        <v>1.101</v>
      </c>
      <c r="BJ29" s="4">
        <v>0.7</v>
      </c>
      <c r="BK29" s="4">
        <v>0.13100000000000001</v>
      </c>
      <c r="BL29" s="4">
        <v>0.83</v>
      </c>
      <c r="BM29" s="4">
        <v>15.354200000000001</v>
      </c>
      <c r="BQ29" s="4">
        <v>84.734999999999999</v>
      </c>
      <c r="BR29" s="4">
        <v>0.20238800000000001</v>
      </c>
      <c r="BS29" s="4">
        <v>-5</v>
      </c>
      <c r="BT29" s="4">
        <v>5.1999999999999998E-2</v>
      </c>
      <c r="BU29" s="4">
        <v>4.9458570000000002</v>
      </c>
      <c r="BV29" s="4">
        <v>1.0504</v>
      </c>
      <c r="BW29" s="4">
        <f t="shared" si="9"/>
        <v>1.3066954194</v>
      </c>
      <c r="BY29" s="4">
        <f t="shared" si="10"/>
        <v>9047.0823972820835</v>
      </c>
      <c r="BZ29" s="4">
        <f t="shared" si="11"/>
        <v>1168.045692677787</v>
      </c>
      <c r="CA29" s="4">
        <f t="shared" si="12"/>
        <v>2.5515676263000002</v>
      </c>
      <c r="CB29" s="4">
        <f t="shared" si="13"/>
        <v>55.967542353907803</v>
      </c>
    </row>
    <row r="30" spans="1:80" x14ac:dyDescent="0.25">
      <c r="A30" s="2">
        <v>42068</v>
      </c>
      <c r="B30" s="3">
        <v>2.8472222222222219E-3</v>
      </c>
      <c r="C30" s="4">
        <v>13.103999999999999</v>
      </c>
      <c r="D30" s="4">
        <v>3.3875999999999999</v>
      </c>
      <c r="E30" s="4">
        <v>33876.155720000002</v>
      </c>
      <c r="F30" s="4">
        <v>35.799999999999997</v>
      </c>
      <c r="G30" s="4">
        <v>8.9</v>
      </c>
      <c r="H30" s="4">
        <v>2496.8000000000002</v>
      </c>
      <c r="J30" s="4">
        <v>0.38</v>
      </c>
      <c r="K30" s="4">
        <v>0.85609999999999997</v>
      </c>
      <c r="L30" s="4">
        <v>11.2181</v>
      </c>
      <c r="M30" s="4">
        <v>2.9</v>
      </c>
      <c r="N30" s="4">
        <v>30.625900000000001</v>
      </c>
      <c r="O30" s="4">
        <v>7.6195000000000004</v>
      </c>
      <c r="P30" s="4">
        <v>38.200000000000003</v>
      </c>
      <c r="Q30" s="4">
        <v>23.081399999999999</v>
      </c>
      <c r="R30" s="4">
        <v>5.7424999999999997</v>
      </c>
      <c r="S30" s="4">
        <v>28.8</v>
      </c>
      <c r="T30" s="4">
        <v>2496.8042999999998</v>
      </c>
      <c r="W30" s="4">
        <v>0</v>
      </c>
      <c r="X30" s="4">
        <v>0.32679999999999998</v>
      </c>
      <c r="Y30" s="4">
        <v>12</v>
      </c>
      <c r="Z30" s="4">
        <v>860</v>
      </c>
      <c r="AA30" s="4">
        <v>891</v>
      </c>
      <c r="AB30" s="4">
        <v>829</v>
      </c>
      <c r="AC30" s="4">
        <v>47</v>
      </c>
      <c r="AD30" s="4">
        <v>5.45</v>
      </c>
      <c r="AE30" s="4">
        <v>0.13</v>
      </c>
      <c r="AF30" s="4">
        <v>990</v>
      </c>
      <c r="AG30" s="4">
        <v>-11</v>
      </c>
      <c r="AH30" s="4">
        <v>7</v>
      </c>
      <c r="AI30" s="4">
        <v>29</v>
      </c>
      <c r="AJ30" s="4">
        <v>188</v>
      </c>
      <c r="AK30" s="4">
        <v>139</v>
      </c>
      <c r="AL30" s="4">
        <v>1.3</v>
      </c>
      <c r="AM30" s="4">
        <v>195</v>
      </c>
      <c r="AN30" s="4" t="s">
        <v>155</v>
      </c>
      <c r="AO30" s="4">
        <v>2</v>
      </c>
      <c r="AP30" s="5">
        <v>0.91953703703703704</v>
      </c>
      <c r="AQ30" s="4">
        <v>47.158566999999998</v>
      </c>
      <c r="AR30" s="4">
        <v>-88.485254999999995</v>
      </c>
      <c r="AS30" s="4">
        <v>313.2</v>
      </c>
      <c r="AT30" s="4">
        <v>29.9</v>
      </c>
      <c r="AU30" s="4">
        <v>12</v>
      </c>
      <c r="AV30" s="4">
        <v>11</v>
      </c>
      <c r="AW30" s="4" t="s">
        <v>206</v>
      </c>
      <c r="AX30" s="4">
        <v>1</v>
      </c>
      <c r="AY30" s="4">
        <v>1.4564999999999999</v>
      </c>
      <c r="AZ30" s="4">
        <v>1.9</v>
      </c>
      <c r="BA30" s="4">
        <v>14.023</v>
      </c>
      <c r="BB30" s="4">
        <v>12.4</v>
      </c>
      <c r="BC30" s="4">
        <v>0.88</v>
      </c>
      <c r="BD30" s="4">
        <v>16.812999999999999</v>
      </c>
      <c r="BE30" s="4">
        <v>2367.127</v>
      </c>
      <c r="BF30" s="4">
        <v>389.48</v>
      </c>
      <c r="BG30" s="4">
        <v>0.67700000000000005</v>
      </c>
      <c r="BH30" s="4">
        <v>0.16800000000000001</v>
      </c>
      <c r="BI30" s="4">
        <v>0.84499999999999997</v>
      </c>
      <c r="BJ30" s="4">
        <v>0.51</v>
      </c>
      <c r="BK30" s="4">
        <v>0.127</v>
      </c>
      <c r="BL30" s="4">
        <v>0.63700000000000001</v>
      </c>
      <c r="BM30" s="4">
        <v>17.4224</v>
      </c>
      <c r="BQ30" s="4">
        <v>50.14</v>
      </c>
      <c r="BR30" s="4">
        <v>0.19700000000000001</v>
      </c>
      <c r="BS30" s="4">
        <v>-5</v>
      </c>
      <c r="BT30" s="4">
        <v>5.2204E-2</v>
      </c>
      <c r="BU30" s="4">
        <v>4.8141879999999997</v>
      </c>
      <c r="BV30" s="4">
        <v>1.054521</v>
      </c>
      <c r="BW30" s="4">
        <f t="shared" si="9"/>
        <v>1.2719084695999998</v>
      </c>
      <c r="BY30" s="4">
        <f t="shared" si="10"/>
        <v>8398.7004712346115</v>
      </c>
      <c r="BZ30" s="4">
        <f t="shared" si="11"/>
        <v>1381.8970674308798</v>
      </c>
      <c r="CA30" s="4">
        <f t="shared" si="12"/>
        <v>1.80950884356</v>
      </c>
      <c r="CB30" s="4">
        <f t="shared" si="13"/>
        <v>61.815660541254395</v>
      </c>
    </row>
    <row r="31" spans="1:80" x14ac:dyDescent="0.25">
      <c r="A31" s="2">
        <v>42068</v>
      </c>
      <c r="B31" s="3">
        <v>2.8587962962962963E-3</v>
      </c>
      <c r="C31" s="4">
        <v>13.023</v>
      </c>
      <c r="D31" s="4">
        <v>3.3965000000000001</v>
      </c>
      <c r="E31" s="4">
        <v>33965.369019999998</v>
      </c>
      <c r="F31" s="4">
        <v>25.1</v>
      </c>
      <c r="G31" s="4">
        <v>8.8000000000000007</v>
      </c>
      <c r="H31" s="4">
        <v>2446.9</v>
      </c>
      <c r="J31" s="4">
        <v>0.2</v>
      </c>
      <c r="K31" s="4">
        <v>0.85670000000000002</v>
      </c>
      <c r="L31" s="4">
        <v>11.156599999999999</v>
      </c>
      <c r="M31" s="4">
        <v>2.9098000000000002</v>
      </c>
      <c r="N31" s="4">
        <v>21.5426</v>
      </c>
      <c r="O31" s="4">
        <v>7.5388999999999999</v>
      </c>
      <c r="P31" s="4">
        <v>29.1</v>
      </c>
      <c r="Q31" s="4">
        <v>16.235700000000001</v>
      </c>
      <c r="R31" s="4">
        <v>5.6817000000000002</v>
      </c>
      <c r="S31" s="4">
        <v>21.9</v>
      </c>
      <c r="T31" s="4">
        <v>2446.9483</v>
      </c>
      <c r="W31" s="4">
        <v>0</v>
      </c>
      <c r="X31" s="4">
        <v>0.17130000000000001</v>
      </c>
      <c r="Y31" s="4">
        <v>12.1</v>
      </c>
      <c r="Z31" s="4">
        <v>860</v>
      </c>
      <c r="AA31" s="4">
        <v>891</v>
      </c>
      <c r="AB31" s="4">
        <v>831</v>
      </c>
      <c r="AC31" s="4">
        <v>47</v>
      </c>
      <c r="AD31" s="4">
        <v>5.45</v>
      </c>
      <c r="AE31" s="4">
        <v>0.13</v>
      </c>
      <c r="AF31" s="4">
        <v>990</v>
      </c>
      <c r="AG31" s="4">
        <v>-11</v>
      </c>
      <c r="AH31" s="4">
        <v>7</v>
      </c>
      <c r="AI31" s="4">
        <v>29</v>
      </c>
      <c r="AJ31" s="4">
        <v>188</v>
      </c>
      <c r="AK31" s="4">
        <v>139</v>
      </c>
      <c r="AL31" s="4">
        <v>1.5</v>
      </c>
      <c r="AM31" s="4">
        <v>195</v>
      </c>
      <c r="AN31" s="4" t="s">
        <v>155</v>
      </c>
      <c r="AO31" s="4">
        <v>2</v>
      </c>
      <c r="AP31" s="5">
        <v>0.91956018518518512</v>
      </c>
      <c r="AQ31" s="4">
        <v>47.158538999999998</v>
      </c>
      <c r="AR31" s="4">
        <v>-88.485043000000005</v>
      </c>
      <c r="AS31" s="4">
        <v>312.89999999999998</v>
      </c>
      <c r="AT31" s="4">
        <v>26.8</v>
      </c>
      <c r="AU31" s="4">
        <v>12</v>
      </c>
      <c r="AV31" s="4">
        <v>11</v>
      </c>
      <c r="AW31" s="4" t="s">
        <v>206</v>
      </c>
      <c r="AX31" s="4">
        <v>1</v>
      </c>
      <c r="AY31" s="4">
        <v>1.5</v>
      </c>
      <c r="AZ31" s="4">
        <v>1.9</v>
      </c>
      <c r="BA31" s="4">
        <v>14.023</v>
      </c>
      <c r="BB31" s="4">
        <v>12.45</v>
      </c>
      <c r="BC31" s="4">
        <v>0.89</v>
      </c>
      <c r="BD31" s="4">
        <v>16.728000000000002</v>
      </c>
      <c r="BE31" s="4">
        <v>2363.5100000000002</v>
      </c>
      <c r="BF31" s="4">
        <v>392.34100000000001</v>
      </c>
      <c r="BG31" s="4">
        <v>0.47799999999999998</v>
      </c>
      <c r="BH31" s="4">
        <v>0.16700000000000001</v>
      </c>
      <c r="BI31" s="4">
        <v>0.64500000000000002</v>
      </c>
      <c r="BJ31" s="4">
        <v>0.36</v>
      </c>
      <c r="BK31" s="4">
        <v>0.126</v>
      </c>
      <c r="BL31" s="4">
        <v>0.48599999999999999</v>
      </c>
      <c r="BM31" s="4">
        <v>17.142299999999999</v>
      </c>
      <c r="BQ31" s="4">
        <v>26.391999999999999</v>
      </c>
      <c r="BR31" s="4">
        <v>0.20016200000000001</v>
      </c>
      <c r="BS31" s="4">
        <v>-5</v>
      </c>
      <c r="BT31" s="4">
        <v>5.3795999999999997E-2</v>
      </c>
      <c r="BU31" s="4">
        <v>4.8914590000000002</v>
      </c>
      <c r="BV31" s="4">
        <v>1.086679</v>
      </c>
      <c r="BW31" s="4">
        <f t="shared" si="9"/>
        <v>1.2923234678</v>
      </c>
      <c r="BY31" s="4">
        <f t="shared" si="10"/>
        <v>8520.4660364233314</v>
      </c>
      <c r="BZ31" s="4">
        <f t="shared" si="11"/>
        <v>1414.391377737503</v>
      </c>
      <c r="CA31" s="4">
        <f t="shared" si="12"/>
        <v>1.29780190188</v>
      </c>
      <c r="CB31" s="4">
        <f t="shared" si="13"/>
        <v>61.798082062770895</v>
      </c>
    </row>
    <row r="32" spans="1:80" x14ac:dyDescent="0.25">
      <c r="A32" s="2">
        <v>42068</v>
      </c>
      <c r="B32" s="3">
        <v>2.8703703703703708E-3</v>
      </c>
      <c r="C32" s="4">
        <v>13.372999999999999</v>
      </c>
      <c r="D32" s="4">
        <v>2.5390000000000001</v>
      </c>
      <c r="E32" s="4">
        <v>25390.1</v>
      </c>
      <c r="F32" s="4">
        <v>19.899999999999999</v>
      </c>
      <c r="G32" s="4">
        <v>8.9</v>
      </c>
      <c r="H32" s="4">
        <v>2054.4</v>
      </c>
      <c r="J32" s="4">
        <v>0.1</v>
      </c>
      <c r="K32" s="4">
        <v>0.86209999999999998</v>
      </c>
      <c r="L32" s="4">
        <v>11.528600000000001</v>
      </c>
      <c r="M32" s="4">
        <v>2.1888000000000001</v>
      </c>
      <c r="N32" s="4">
        <v>17.165700000000001</v>
      </c>
      <c r="O32" s="4">
        <v>7.6722999999999999</v>
      </c>
      <c r="P32" s="4">
        <v>24.8</v>
      </c>
      <c r="Q32" s="4">
        <v>12.936999999999999</v>
      </c>
      <c r="R32" s="4">
        <v>5.7821999999999996</v>
      </c>
      <c r="S32" s="4">
        <v>18.7</v>
      </c>
      <c r="T32" s="4">
        <v>2054.3748000000001</v>
      </c>
      <c r="W32" s="4">
        <v>0</v>
      </c>
      <c r="X32" s="4">
        <v>8.6199999999999999E-2</v>
      </c>
      <c r="Y32" s="4">
        <v>12</v>
      </c>
      <c r="Z32" s="4">
        <v>860</v>
      </c>
      <c r="AA32" s="4">
        <v>894</v>
      </c>
      <c r="AB32" s="4">
        <v>830</v>
      </c>
      <c r="AC32" s="4">
        <v>47</v>
      </c>
      <c r="AD32" s="4">
        <v>5.45</v>
      </c>
      <c r="AE32" s="4">
        <v>0.13</v>
      </c>
      <c r="AF32" s="4">
        <v>990</v>
      </c>
      <c r="AG32" s="4">
        <v>-11</v>
      </c>
      <c r="AH32" s="4">
        <v>7</v>
      </c>
      <c r="AI32" s="4">
        <v>29</v>
      </c>
      <c r="AJ32" s="4">
        <v>188</v>
      </c>
      <c r="AK32" s="4">
        <v>139</v>
      </c>
      <c r="AL32" s="4">
        <v>1.4</v>
      </c>
      <c r="AM32" s="4">
        <v>195</v>
      </c>
      <c r="AN32" s="4" t="s">
        <v>155</v>
      </c>
      <c r="AO32" s="4">
        <v>2</v>
      </c>
      <c r="AP32" s="5">
        <v>0.91957175925925927</v>
      </c>
      <c r="AQ32" s="4">
        <v>47.158535999999998</v>
      </c>
      <c r="AR32" s="4">
        <v>-88.484913000000006</v>
      </c>
      <c r="AS32" s="4">
        <v>312.7</v>
      </c>
      <c r="AT32" s="4">
        <v>24.3</v>
      </c>
      <c r="AU32" s="4">
        <v>12</v>
      </c>
      <c r="AV32" s="4">
        <v>11</v>
      </c>
      <c r="AW32" s="4" t="s">
        <v>206</v>
      </c>
      <c r="AX32" s="4">
        <v>1</v>
      </c>
      <c r="AY32" s="4">
        <v>1.5</v>
      </c>
      <c r="AZ32" s="4">
        <v>1.9</v>
      </c>
      <c r="BA32" s="4">
        <v>14.023</v>
      </c>
      <c r="BB32" s="4">
        <v>12.96</v>
      </c>
      <c r="BC32" s="4">
        <v>0.92</v>
      </c>
      <c r="BD32" s="4">
        <v>16.001999999999999</v>
      </c>
      <c r="BE32" s="4">
        <v>2510.6469999999999</v>
      </c>
      <c r="BF32" s="4">
        <v>303.38</v>
      </c>
      <c r="BG32" s="4">
        <v>0.39100000000000001</v>
      </c>
      <c r="BH32" s="4">
        <v>0.17499999999999999</v>
      </c>
      <c r="BI32" s="4">
        <v>0.56599999999999995</v>
      </c>
      <c r="BJ32" s="4">
        <v>0.29499999999999998</v>
      </c>
      <c r="BK32" s="4">
        <v>0.13200000000000001</v>
      </c>
      <c r="BL32" s="4">
        <v>0.42699999999999999</v>
      </c>
      <c r="BM32" s="4">
        <v>14.7949</v>
      </c>
      <c r="BQ32" s="4">
        <v>13.65</v>
      </c>
      <c r="BR32" s="4">
        <v>0.22830600000000001</v>
      </c>
      <c r="BS32" s="4">
        <v>-5</v>
      </c>
      <c r="BT32" s="4">
        <v>5.1999999999999998E-2</v>
      </c>
      <c r="BU32" s="4">
        <v>5.5792279999999996</v>
      </c>
      <c r="BV32" s="4">
        <v>1.0504</v>
      </c>
      <c r="BW32" s="4">
        <f t="shared" si="9"/>
        <v>1.4740320375999998</v>
      </c>
      <c r="BY32" s="4">
        <f t="shared" si="10"/>
        <v>10323.506893860291</v>
      </c>
      <c r="BZ32" s="4">
        <f t="shared" si="11"/>
        <v>1247.4655025016798</v>
      </c>
      <c r="CA32" s="4">
        <f t="shared" si="12"/>
        <v>1.2130078556199999</v>
      </c>
      <c r="CB32" s="4">
        <f t="shared" si="13"/>
        <v>60.835016688516397</v>
      </c>
    </row>
    <row r="33" spans="1:80" x14ac:dyDescent="0.25">
      <c r="A33" s="2">
        <v>42068</v>
      </c>
      <c r="B33" s="3">
        <v>2.8819444444444444E-3</v>
      </c>
      <c r="C33" s="4">
        <v>14.018000000000001</v>
      </c>
      <c r="D33" s="4">
        <v>1.3928</v>
      </c>
      <c r="E33" s="4">
        <v>13927.53686</v>
      </c>
      <c r="F33" s="4">
        <v>13.7</v>
      </c>
      <c r="G33" s="4">
        <v>8.9</v>
      </c>
      <c r="H33" s="4">
        <v>977.8</v>
      </c>
      <c r="J33" s="4">
        <v>0.1</v>
      </c>
      <c r="K33" s="4">
        <v>0.86829999999999996</v>
      </c>
      <c r="L33" s="4">
        <v>12.1713</v>
      </c>
      <c r="M33" s="4">
        <v>1.2093</v>
      </c>
      <c r="N33" s="4">
        <v>11.905900000000001</v>
      </c>
      <c r="O33" s="4">
        <v>7.7276999999999996</v>
      </c>
      <c r="P33" s="4">
        <v>19.600000000000001</v>
      </c>
      <c r="Q33" s="4">
        <v>8.9730000000000008</v>
      </c>
      <c r="R33" s="4">
        <v>5.8239999999999998</v>
      </c>
      <c r="S33" s="4">
        <v>14.8</v>
      </c>
      <c r="T33" s="4">
        <v>977.80340000000001</v>
      </c>
      <c r="W33" s="4">
        <v>0</v>
      </c>
      <c r="X33" s="4">
        <v>8.6800000000000002E-2</v>
      </c>
      <c r="Y33" s="4">
        <v>12</v>
      </c>
      <c r="Z33" s="4">
        <v>861</v>
      </c>
      <c r="AA33" s="4">
        <v>893</v>
      </c>
      <c r="AB33" s="4">
        <v>831</v>
      </c>
      <c r="AC33" s="4">
        <v>47</v>
      </c>
      <c r="AD33" s="4">
        <v>5.45</v>
      </c>
      <c r="AE33" s="4">
        <v>0.13</v>
      </c>
      <c r="AF33" s="4">
        <v>990</v>
      </c>
      <c r="AG33" s="4">
        <v>-11</v>
      </c>
      <c r="AH33" s="4">
        <v>7</v>
      </c>
      <c r="AI33" s="4">
        <v>29</v>
      </c>
      <c r="AJ33" s="4">
        <v>188</v>
      </c>
      <c r="AK33" s="4">
        <v>139.1</v>
      </c>
      <c r="AL33" s="4">
        <v>1.3</v>
      </c>
      <c r="AM33" s="4">
        <v>195</v>
      </c>
      <c r="AN33" s="4" t="s">
        <v>155</v>
      </c>
      <c r="AO33" s="4">
        <v>2</v>
      </c>
      <c r="AP33" s="5">
        <v>0.91958333333333331</v>
      </c>
      <c r="AQ33" s="4">
        <v>47.158543000000002</v>
      </c>
      <c r="AR33" s="4">
        <v>-88.484790000000004</v>
      </c>
      <c r="AS33" s="4">
        <v>312.5</v>
      </c>
      <c r="AT33" s="4">
        <v>22.3</v>
      </c>
      <c r="AU33" s="4">
        <v>12</v>
      </c>
      <c r="AV33" s="4">
        <v>11</v>
      </c>
      <c r="AW33" s="4" t="s">
        <v>206</v>
      </c>
      <c r="AX33" s="4">
        <v>1.0564439999999999</v>
      </c>
      <c r="AY33" s="4">
        <v>1.5</v>
      </c>
      <c r="AZ33" s="4">
        <v>1.9564440000000001</v>
      </c>
      <c r="BA33" s="4">
        <v>14.023</v>
      </c>
      <c r="BB33" s="4">
        <v>13.6</v>
      </c>
      <c r="BC33" s="4">
        <v>0.97</v>
      </c>
      <c r="BD33" s="4">
        <v>15.17</v>
      </c>
      <c r="BE33" s="4">
        <v>2738.3069999999998</v>
      </c>
      <c r="BF33" s="4">
        <v>173.16399999999999</v>
      </c>
      <c r="BG33" s="4">
        <v>0.28100000000000003</v>
      </c>
      <c r="BH33" s="4">
        <v>0.182</v>
      </c>
      <c r="BI33" s="4">
        <v>0.46300000000000002</v>
      </c>
      <c r="BJ33" s="4">
        <v>0.21099999999999999</v>
      </c>
      <c r="BK33" s="4">
        <v>0.13700000000000001</v>
      </c>
      <c r="BL33" s="4">
        <v>0.34899999999999998</v>
      </c>
      <c r="BM33" s="4">
        <v>7.2747000000000002</v>
      </c>
      <c r="BQ33" s="4">
        <v>14.204000000000001</v>
      </c>
      <c r="BR33" s="4">
        <v>0.23038800000000001</v>
      </c>
      <c r="BS33" s="4">
        <v>-5</v>
      </c>
      <c r="BT33" s="4">
        <v>5.2102000000000002E-2</v>
      </c>
      <c r="BU33" s="4">
        <v>5.6301059999999996</v>
      </c>
      <c r="BV33" s="4">
        <v>1.05246</v>
      </c>
      <c r="BW33" s="4">
        <f t="shared" si="9"/>
        <v>1.4874740051999999</v>
      </c>
      <c r="BY33" s="4">
        <f t="shared" si="10"/>
        <v>11362.298540189451</v>
      </c>
      <c r="BZ33" s="4">
        <f t="shared" si="11"/>
        <v>718.52464475800787</v>
      </c>
      <c r="CA33" s="4">
        <f t="shared" si="12"/>
        <v>0.87552089374199993</v>
      </c>
      <c r="CB33" s="4">
        <f t="shared" si="13"/>
        <v>30.185553771113401</v>
      </c>
    </row>
    <row r="34" spans="1:80" x14ac:dyDescent="0.25">
      <c r="A34" s="2">
        <v>42068</v>
      </c>
      <c r="B34" s="3">
        <v>2.8935185185185188E-3</v>
      </c>
      <c r="C34" s="4">
        <v>14.476000000000001</v>
      </c>
      <c r="D34" s="4">
        <v>0.74960000000000004</v>
      </c>
      <c r="E34" s="4">
        <v>7495.8510640000004</v>
      </c>
      <c r="F34" s="4">
        <v>11.6</v>
      </c>
      <c r="G34" s="4">
        <v>8.8000000000000007</v>
      </c>
      <c r="H34" s="4">
        <v>459.9</v>
      </c>
      <c r="J34" s="4">
        <v>0</v>
      </c>
      <c r="K34" s="4">
        <v>0.87090000000000001</v>
      </c>
      <c r="L34" s="4">
        <v>12.6073</v>
      </c>
      <c r="M34" s="4">
        <v>0.65280000000000005</v>
      </c>
      <c r="N34" s="4">
        <v>10.1098</v>
      </c>
      <c r="O34" s="4">
        <v>7.6649000000000003</v>
      </c>
      <c r="P34" s="4">
        <v>17.8</v>
      </c>
      <c r="Q34" s="4">
        <v>7.6193</v>
      </c>
      <c r="R34" s="4">
        <v>5.7766999999999999</v>
      </c>
      <c r="S34" s="4">
        <v>13.4</v>
      </c>
      <c r="T34" s="4">
        <v>459.9162</v>
      </c>
      <c r="W34" s="4">
        <v>0</v>
      </c>
      <c r="X34" s="4">
        <v>0</v>
      </c>
      <c r="Y34" s="4">
        <v>12</v>
      </c>
      <c r="Z34" s="4">
        <v>861</v>
      </c>
      <c r="AA34" s="4">
        <v>893</v>
      </c>
      <c r="AB34" s="4">
        <v>831</v>
      </c>
      <c r="AC34" s="4">
        <v>47</v>
      </c>
      <c r="AD34" s="4">
        <v>5.45</v>
      </c>
      <c r="AE34" s="4">
        <v>0.13</v>
      </c>
      <c r="AF34" s="4">
        <v>990</v>
      </c>
      <c r="AG34" s="4">
        <v>-11</v>
      </c>
      <c r="AH34" s="4">
        <v>7</v>
      </c>
      <c r="AI34" s="4">
        <v>29</v>
      </c>
      <c r="AJ34" s="4">
        <v>188</v>
      </c>
      <c r="AK34" s="4">
        <v>139.9</v>
      </c>
      <c r="AL34" s="4">
        <v>1.4</v>
      </c>
      <c r="AM34" s="4">
        <v>195</v>
      </c>
      <c r="AN34" s="4" t="s">
        <v>155</v>
      </c>
      <c r="AO34" s="4">
        <v>2</v>
      </c>
      <c r="AP34" s="5">
        <v>0.91959490740740746</v>
      </c>
      <c r="AQ34" s="4">
        <v>47.158552999999998</v>
      </c>
      <c r="AR34" s="4">
        <v>-88.484677000000005</v>
      </c>
      <c r="AS34" s="4">
        <v>312.39999999999998</v>
      </c>
      <c r="AT34" s="4">
        <v>20.7</v>
      </c>
      <c r="AU34" s="4">
        <v>12</v>
      </c>
      <c r="AV34" s="4">
        <v>11</v>
      </c>
      <c r="AW34" s="4" t="s">
        <v>206</v>
      </c>
      <c r="AX34" s="4">
        <v>1.1564559999999999</v>
      </c>
      <c r="AY34" s="4">
        <v>1.5564560000000001</v>
      </c>
      <c r="AZ34" s="4">
        <v>2</v>
      </c>
      <c r="BA34" s="4">
        <v>14.023</v>
      </c>
      <c r="BB34" s="4">
        <v>13.89</v>
      </c>
      <c r="BC34" s="4">
        <v>0.99</v>
      </c>
      <c r="BD34" s="4">
        <v>14.819000000000001</v>
      </c>
      <c r="BE34" s="4">
        <v>2873.25</v>
      </c>
      <c r="BF34" s="4">
        <v>94.697000000000003</v>
      </c>
      <c r="BG34" s="4">
        <v>0.24099999999999999</v>
      </c>
      <c r="BH34" s="4">
        <v>0.183</v>
      </c>
      <c r="BI34" s="4">
        <v>0.42399999999999999</v>
      </c>
      <c r="BJ34" s="4">
        <v>0.182</v>
      </c>
      <c r="BK34" s="4">
        <v>0.13800000000000001</v>
      </c>
      <c r="BL34" s="4">
        <v>0.32</v>
      </c>
      <c r="BM34" s="4">
        <v>3.4662000000000002</v>
      </c>
      <c r="BQ34" s="4">
        <v>0</v>
      </c>
      <c r="BR34" s="4">
        <v>0.22755</v>
      </c>
      <c r="BS34" s="4">
        <v>-5</v>
      </c>
      <c r="BT34" s="4">
        <v>5.2796000000000003E-2</v>
      </c>
      <c r="BU34" s="4">
        <v>5.5607540000000002</v>
      </c>
      <c r="BV34" s="4">
        <v>1.066479</v>
      </c>
      <c r="BW34" s="4">
        <f t="shared" si="9"/>
        <v>1.4691512068000001</v>
      </c>
      <c r="BY34" s="4">
        <f t="shared" si="10"/>
        <v>11775.3706492785</v>
      </c>
      <c r="BZ34" s="4">
        <f t="shared" si="11"/>
        <v>388.09441377350601</v>
      </c>
      <c r="CA34" s="4">
        <f t="shared" si="12"/>
        <v>0.74588617703600002</v>
      </c>
      <c r="CB34" s="4">
        <f t="shared" si="13"/>
        <v>14.205443224407601</v>
      </c>
    </row>
    <row r="35" spans="1:80" x14ac:dyDescent="0.25">
      <c r="A35" s="2">
        <v>42068</v>
      </c>
      <c r="B35" s="3">
        <v>2.9050925925925928E-3</v>
      </c>
      <c r="C35" s="4">
        <v>14.41</v>
      </c>
      <c r="D35" s="4">
        <v>0.90469999999999995</v>
      </c>
      <c r="E35" s="4">
        <v>9046.7114089999995</v>
      </c>
      <c r="F35" s="4">
        <v>11.1</v>
      </c>
      <c r="G35" s="4">
        <v>8.8000000000000007</v>
      </c>
      <c r="H35" s="4">
        <v>830.6</v>
      </c>
      <c r="J35" s="4">
        <v>0</v>
      </c>
      <c r="K35" s="4">
        <v>0.86970000000000003</v>
      </c>
      <c r="L35" s="4">
        <v>12.533300000000001</v>
      </c>
      <c r="M35" s="4">
        <v>0.78680000000000005</v>
      </c>
      <c r="N35" s="4">
        <v>9.6540999999999997</v>
      </c>
      <c r="O35" s="4">
        <v>7.6536999999999997</v>
      </c>
      <c r="P35" s="4">
        <v>17.3</v>
      </c>
      <c r="Q35" s="4">
        <v>7.2758000000000003</v>
      </c>
      <c r="R35" s="4">
        <v>5.7682000000000002</v>
      </c>
      <c r="S35" s="4">
        <v>13</v>
      </c>
      <c r="T35" s="4">
        <v>830.58309999999994</v>
      </c>
      <c r="W35" s="4">
        <v>0</v>
      </c>
      <c r="X35" s="4">
        <v>0</v>
      </c>
      <c r="Y35" s="4">
        <v>12</v>
      </c>
      <c r="Z35" s="4">
        <v>862</v>
      </c>
      <c r="AA35" s="4">
        <v>896</v>
      </c>
      <c r="AB35" s="4">
        <v>833</v>
      </c>
      <c r="AC35" s="4">
        <v>47</v>
      </c>
      <c r="AD35" s="4">
        <v>5.45</v>
      </c>
      <c r="AE35" s="4">
        <v>0.13</v>
      </c>
      <c r="AF35" s="4">
        <v>990</v>
      </c>
      <c r="AG35" s="4">
        <v>-11</v>
      </c>
      <c r="AH35" s="4">
        <v>7</v>
      </c>
      <c r="AI35" s="4">
        <v>29</v>
      </c>
      <c r="AJ35" s="4">
        <v>188</v>
      </c>
      <c r="AK35" s="4">
        <v>139</v>
      </c>
      <c r="AL35" s="4">
        <v>1.4</v>
      </c>
      <c r="AM35" s="4">
        <v>195</v>
      </c>
      <c r="AN35" s="4" t="s">
        <v>155</v>
      </c>
      <c r="AO35" s="4">
        <v>2</v>
      </c>
      <c r="AP35" s="5">
        <v>0.91960648148148139</v>
      </c>
      <c r="AQ35" s="4">
        <v>47.158571999999999</v>
      </c>
      <c r="AR35" s="4">
        <v>-88.484567999999996</v>
      </c>
      <c r="AS35" s="4">
        <v>312.10000000000002</v>
      </c>
      <c r="AT35" s="4">
        <v>19.7</v>
      </c>
      <c r="AU35" s="4">
        <v>12</v>
      </c>
      <c r="AV35" s="4">
        <v>11</v>
      </c>
      <c r="AW35" s="4" t="s">
        <v>206</v>
      </c>
      <c r="AX35" s="4">
        <v>1.2</v>
      </c>
      <c r="AY35" s="4">
        <v>1.6</v>
      </c>
      <c r="AZ35" s="4">
        <v>2.0565000000000002</v>
      </c>
      <c r="BA35" s="4">
        <v>14.023</v>
      </c>
      <c r="BB35" s="4">
        <v>13.75</v>
      </c>
      <c r="BC35" s="4">
        <v>0.98</v>
      </c>
      <c r="BD35" s="4">
        <v>14.977</v>
      </c>
      <c r="BE35" s="4">
        <v>2835.6350000000002</v>
      </c>
      <c r="BF35" s="4">
        <v>113.303</v>
      </c>
      <c r="BG35" s="4">
        <v>0.22900000000000001</v>
      </c>
      <c r="BH35" s="4">
        <v>0.18099999999999999</v>
      </c>
      <c r="BI35" s="4">
        <v>0.41</v>
      </c>
      <c r="BJ35" s="4">
        <v>0.17199999999999999</v>
      </c>
      <c r="BK35" s="4">
        <v>0.13700000000000001</v>
      </c>
      <c r="BL35" s="4">
        <v>0.309</v>
      </c>
      <c r="BM35" s="4">
        <v>6.2142999999999997</v>
      </c>
      <c r="BQ35" s="4">
        <v>0</v>
      </c>
      <c r="BR35" s="4">
        <v>0.25387599999999999</v>
      </c>
      <c r="BS35" s="4">
        <v>-5</v>
      </c>
      <c r="BT35" s="4">
        <v>5.1204E-2</v>
      </c>
      <c r="BU35" s="4">
        <v>6.2040949999999997</v>
      </c>
      <c r="BV35" s="4">
        <v>1.034321</v>
      </c>
      <c r="BW35" s="4">
        <f t="shared" si="9"/>
        <v>1.6391218989999998</v>
      </c>
      <c r="BY35" s="4">
        <f t="shared" si="10"/>
        <v>12965.708557964526</v>
      </c>
      <c r="BZ35" s="4">
        <f t="shared" si="11"/>
        <v>518.0686783535449</v>
      </c>
      <c r="CA35" s="4">
        <f t="shared" si="12"/>
        <v>0.78645589857999987</v>
      </c>
      <c r="CB35" s="4">
        <f t="shared" si="13"/>
        <v>28.414377270614494</v>
      </c>
    </row>
    <row r="36" spans="1:80" x14ac:dyDescent="0.25">
      <c r="A36" s="2">
        <v>42068</v>
      </c>
      <c r="B36" s="3">
        <v>2.9166666666666668E-3</v>
      </c>
      <c r="C36" s="4">
        <v>13.981</v>
      </c>
      <c r="D36" s="4">
        <v>1.5652999999999999</v>
      </c>
      <c r="E36" s="4">
        <v>15653.476070000001</v>
      </c>
      <c r="F36" s="4">
        <v>9.8000000000000007</v>
      </c>
      <c r="G36" s="4">
        <v>8.8000000000000007</v>
      </c>
      <c r="H36" s="4">
        <v>1579.8</v>
      </c>
      <c r="J36" s="4">
        <v>0</v>
      </c>
      <c r="K36" s="4">
        <v>0.86650000000000005</v>
      </c>
      <c r="L36" s="4">
        <v>12.115</v>
      </c>
      <c r="M36" s="4">
        <v>1.3564000000000001</v>
      </c>
      <c r="N36" s="4">
        <v>8.4951000000000008</v>
      </c>
      <c r="O36" s="4">
        <v>7.6254999999999997</v>
      </c>
      <c r="P36" s="4">
        <v>16.100000000000001</v>
      </c>
      <c r="Q36" s="4">
        <v>6.4024000000000001</v>
      </c>
      <c r="R36" s="4">
        <v>5.7469999999999999</v>
      </c>
      <c r="S36" s="4">
        <v>12.1</v>
      </c>
      <c r="T36" s="4">
        <v>1579.7636</v>
      </c>
      <c r="W36" s="4">
        <v>0</v>
      </c>
      <c r="X36" s="4">
        <v>0</v>
      </c>
      <c r="Y36" s="4">
        <v>12.1</v>
      </c>
      <c r="Z36" s="4">
        <v>862</v>
      </c>
      <c r="AA36" s="4">
        <v>895</v>
      </c>
      <c r="AB36" s="4">
        <v>835</v>
      </c>
      <c r="AC36" s="4">
        <v>47</v>
      </c>
      <c r="AD36" s="4">
        <v>5.45</v>
      </c>
      <c r="AE36" s="4">
        <v>0.13</v>
      </c>
      <c r="AF36" s="4">
        <v>990</v>
      </c>
      <c r="AG36" s="4">
        <v>-11</v>
      </c>
      <c r="AH36" s="4">
        <v>7</v>
      </c>
      <c r="AI36" s="4">
        <v>29</v>
      </c>
      <c r="AJ36" s="4">
        <v>188</v>
      </c>
      <c r="AK36" s="4">
        <v>139</v>
      </c>
      <c r="AL36" s="4">
        <v>1.5</v>
      </c>
      <c r="AM36" s="4">
        <v>195</v>
      </c>
      <c r="AN36" s="4" t="s">
        <v>155</v>
      </c>
      <c r="AO36" s="4">
        <v>2</v>
      </c>
      <c r="AP36" s="5">
        <v>0.91961805555555554</v>
      </c>
      <c r="AQ36" s="4">
        <v>47.158605000000001</v>
      </c>
      <c r="AR36" s="4">
        <v>-88.484455999999994</v>
      </c>
      <c r="AS36" s="4">
        <v>311.89999999999998</v>
      </c>
      <c r="AT36" s="4">
        <v>19.8</v>
      </c>
      <c r="AU36" s="4">
        <v>12</v>
      </c>
      <c r="AV36" s="4">
        <v>11</v>
      </c>
      <c r="AW36" s="4" t="s">
        <v>206</v>
      </c>
      <c r="AX36" s="4">
        <v>1.2</v>
      </c>
      <c r="AY36" s="4">
        <v>1.6</v>
      </c>
      <c r="AZ36" s="4">
        <v>2.1</v>
      </c>
      <c r="BA36" s="4">
        <v>14.023</v>
      </c>
      <c r="BB36" s="4">
        <v>13.41</v>
      </c>
      <c r="BC36" s="4">
        <v>0.96</v>
      </c>
      <c r="BD36" s="4">
        <v>15.403</v>
      </c>
      <c r="BE36" s="4">
        <v>2695.3470000000002</v>
      </c>
      <c r="BF36" s="4">
        <v>192.072</v>
      </c>
      <c r="BG36" s="4">
        <v>0.19800000000000001</v>
      </c>
      <c r="BH36" s="4">
        <v>0.17799999999999999</v>
      </c>
      <c r="BI36" s="4">
        <v>0.376</v>
      </c>
      <c r="BJ36" s="4">
        <v>0.14899999999999999</v>
      </c>
      <c r="BK36" s="4">
        <v>0.13400000000000001</v>
      </c>
      <c r="BL36" s="4">
        <v>0.28299999999999997</v>
      </c>
      <c r="BM36" s="4">
        <v>11.6226</v>
      </c>
      <c r="BQ36" s="4">
        <v>0</v>
      </c>
      <c r="BR36" s="4">
        <v>0.28902</v>
      </c>
      <c r="BS36" s="4">
        <v>-5</v>
      </c>
      <c r="BT36" s="4">
        <v>5.2693999999999998E-2</v>
      </c>
      <c r="BU36" s="4">
        <v>7.062926</v>
      </c>
      <c r="BV36" s="4">
        <v>1.064419</v>
      </c>
      <c r="BW36" s="4">
        <f t="shared" si="9"/>
        <v>1.8660250491999999</v>
      </c>
      <c r="BY36" s="4">
        <f t="shared" si="10"/>
        <v>14030.295830722314</v>
      </c>
      <c r="BZ36" s="4">
        <f t="shared" si="11"/>
        <v>999.80706780926391</v>
      </c>
      <c r="CA36" s="4">
        <f t="shared" si="12"/>
        <v>0.77560109283800005</v>
      </c>
      <c r="CB36" s="4">
        <f t="shared" si="13"/>
        <v>60.500008467241209</v>
      </c>
    </row>
    <row r="37" spans="1:80" x14ac:dyDescent="0.25">
      <c r="A37" s="2">
        <v>42068</v>
      </c>
      <c r="B37" s="3">
        <v>2.9282407407407412E-3</v>
      </c>
      <c r="C37" s="4">
        <v>13.789</v>
      </c>
      <c r="D37" s="4">
        <v>1.9036999999999999</v>
      </c>
      <c r="E37" s="4">
        <v>19037.187239999999</v>
      </c>
      <c r="F37" s="4">
        <v>9.6999999999999993</v>
      </c>
      <c r="G37" s="4">
        <v>8.8000000000000007</v>
      </c>
      <c r="H37" s="4">
        <v>2115.5</v>
      </c>
      <c r="J37" s="4">
        <v>0</v>
      </c>
      <c r="K37" s="4">
        <v>0.86450000000000005</v>
      </c>
      <c r="L37" s="4">
        <v>11.9208</v>
      </c>
      <c r="M37" s="4">
        <v>1.6457999999999999</v>
      </c>
      <c r="N37" s="4">
        <v>8.3856999999999999</v>
      </c>
      <c r="O37" s="4">
        <v>7.6075999999999997</v>
      </c>
      <c r="P37" s="4">
        <v>16</v>
      </c>
      <c r="Q37" s="4">
        <v>6.3198999999999996</v>
      </c>
      <c r="R37" s="4">
        <v>5.7335000000000003</v>
      </c>
      <c r="S37" s="4">
        <v>12.1</v>
      </c>
      <c r="T37" s="4">
        <v>2115.5453000000002</v>
      </c>
      <c r="W37" s="4">
        <v>0</v>
      </c>
      <c r="X37" s="4">
        <v>0</v>
      </c>
      <c r="Y37" s="4">
        <v>12</v>
      </c>
      <c r="Z37" s="4">
        <v>863</v>
      </c>
      <c r="AA37" s="4">
        <v>896</v>
      </c>
      <c r="AB37" s="4">
        <v>836</v>
      </c>
      <c r="AC37" s="4">
        <v>47</v>
      </c>
      <c r="AD37" s="4">
        <v>5.45</v>
      </c>
      <c r="AE37" s="4">
        <v>0.13</v>
      </c>
      <c r="AF37" s="4">
        <v>990</v>
      </c>
      <c r="AG37" s="4">
        <v>-11</v>
      </c>
      <c r="AH37" s="4">
        <v>7</v>
      </c>
      <c r="AI37" s="4">
        <v>29</v>
      </c>
      <c r="AJ37" s="4">
        <v>188</v>
      </c>
      <c r="AK37" s="4">
        <v>139</v>
      </c>
      <c r="AL37" s="4">
        <v>1.5</v>
      </c>
      <c r="AM37" s="4">
        <v>195</v>
      </c>
      <c r="AN37" s="4" t="s">
        <v>155</v>
      </c>
      <c r="AO37" s="4">
        <v>2</v>
      </c>
      <c r="AP37" s="5">
        <v>0.91962962962962969</v>
      </c>
      <c r="AQ37" s="4">
        <v>47.158622000000001</v>
      </c>
      <c r="AR37" s="4">
        <v>-88.484407000000004</v>
      </c>
      <c r="AS37" s="4">
        <v>311.89999999999998</v>
      </c>
      <c r="AT37" s="4">
        <v>20.7</v>
      </c>
      <c r="AU37" s="4">
        <v>12</v>
      </c>
      <c r="AV37" s="4">
        <v>11</v>
      </c>
      <c r="AW37" s="4" t="s">
        <v>206</v>
      </c>
      <c r="AX37" s="4">
        <v>1.2</v>
      </c>
      <c r="AY37" s="4">
        <v>1.6</v>
      </c>
      <c r="AZ37" s="4">
        <v>2.1</v>
      </c>
      <c r="BA37" s="4">
        <v>14.023</v>
      </c>
      <c r="BB37" s="4">
        <v>13.2</v>
      </c>
      <c r="BC37" s="4">
        <v>0.94</v>
      </c>
      <c r="BD37" s="4">
        <v>15.673999999999999</v>
      </c>
      <c r="BE37" s="4">
        <v>2623.42</v>
      </c>
      <c r="BF37" s="4">
        <v>230.51900000000001</v>
      </c>
      <c r="BG37" s="4">
        <v>0.193</v>
      </c>
      <c r="BH37" s="4">
        <v>0.17499999999999999</v>
      </c>
      <c r="BI37" s="4">
        <v>0.36899999999999999</v>
      </c>
      <c r="BJ37" s="4">
        <v>0.14599999999999999</v>
      </c>
      <c r="BK37" s="4">
        <v>0.13200000000000001</v>
      </c>
      <c r="BL37" s="4">
        <v>0.27800000000000002</v>
      </c>
      <c r="BM37" s="4">
        <v>15.395899999999999</v>
      </c>
      <c r="BQ37" s="4">
        <v>0</v>
      </c>
      <c r="BR37" s="4">
        <v>0.30218200000000001</v>
      </c>
      <c r="BS37" s="4">
        <v>-5</v>
      </c>
      <c r="BT37" s="4">
        <v>5.0102000000000001E-2</v>
      </c>
      <c r="BU37" s="4">
        <v>7.3845729999999996</v>
      </c>
      <c r="BV37" s="4">
        <v>1.01206</v>
      </c>
      <c r="BW37" s="4">
        <f t="shared" si="9"/>
        <v>1.9510041865999999</v>
      </c>
      <c r="BY37" s="4">
        <f t="shared" si="10"/>
        <v>14277.780500249419</v>
      </c>
      <c r="BZ37" s="4">
        <f t="shared" si="11"/>
        <v>1254.583590556219</v>
      </c>
      <c r="CA37" s="4">
        <f t="shared" si="12"/>
        <v>0.79459482394599978</v>
      </c>
      <c r="CB37" s="4">
        <f t="shared" si="13"/>
        <v>83.791112671165891</v>
      </c>
    </row>
    <row r="38" spans="1:80" x14ac:dyDescent="0.25">
      <c r="A38" s="2">
        <v>42068</v>
      </c>
      <c r="B38" s="3">
        <v>2.9398148148148148E-3</v>
      </c>
      <c r="C38" s="4">
        <v>13.898999999999999</v>
      </c>
      <c r="D38" s="4">
        <v>1.5876999999999999</v>
      </c>
      <c r="E38" s="4">
        <v>15877.24876</v>
      </c>
      <c r="F38" s="4">
        <v>9.6999999999999993</v>
      </c>
      <c r="G38" s="4">
        <v>8.6999999999999993</v>
      </c>
      <c r="H38" s="4">
        <v>1813.1</v>
      </c>
      <c r="J38" s="4">
        <v>0</v>
      </c>
      <c r="K38" s="4">
        <v>0.86670000000000003</v>
      </c>
      <c r="L38" s="4">
        <v>12.046799999999999</v>
      </c>
      <c r="M38" s="4">
        <v>1.3761000000000001</v>
      </c>
      <c r="N38" s="4">
        <v>8.4074000000000009</v>
      </c>
      <c r="O38" s="4">
        <v>7.5411000000000001</v>
      </c>
      <c r="P38" s="4">
        <v>15.9</v>
      </c>
      <c r="Q38" s="4">
        <v>6.3362999999999996</v>
      </c>
      <c r="R38" s="4">
        <v>5.6833999999999998</v>
      </c>
      <c r="S38" s="4">
        <v>12</v>
      </c>
      <c r="T38" s="4">
        <v>1813.1433</v>
      </c>
      <c r="W38" s="4">
        <v>0</v>
      </c>
      <c r="X38" s="4">
        <v>0</v>
      </c>
      <c r="Y38" s="4">
        <v>12</v>
      </c>
      <c r="Z38" s="4">
        <v>866</v>
      </c>
      <c r="AA38" s="4">
        <v>900</v>
      </c>
      <c r="AB38" s="4">
        <v>839</v>
      </c>
      <c r="AC38" s="4">
        <v>47</v>
      </c>
      <c r="AD38" s="4">
        <v>5.45</v>
      </c>
      <c r="AE38" s="4">
        <v>0.13</v>
      </c>
      <c r="AF38" s="4">
        <v>990</v>
      </c>
      <c r="AG38" s="4">
        <v>-11</v>
      </c>
      <c r="AH38" s="4">
        <v>7</v>
      </c>
      <c r="AI38" s="4">
        <v>28.898</v>
      </c>
      <c r="AJ38" s="4">
        <v>188</v>
      </c>
      <c r="AK38" s="4">
        <v>139</v>
      </c>
      <c r="AL38" s="4">
        <v>1.5</v>
      </c>
      <c r="AM38" s="4">
        <v>195</v>
      </c>
      <c r="AN38" s="4" t="s">
        <v>155</v>
      </c>
      <c r="AO38" s="4">
        <v>2</v>
      </c>
      <c r="AP38" s="5">
        <v>0.91962962962962969</v>
      </c>
      <c r="AQ38" s="4">
        <v>47.158693999999997</v>
      </c>
      <c r="AR38" s="4">
        <v>-88.484298999999993</v>
      </c>
      <c r="AS38" s="4">
        <v>311.60000000000002</v>
      </c>
      <c r="AT38" s="4">
        <v>22</v>
      </c>
      <c r="AU38" s="4">
        <v>12</v>
      </c>
      <c r="AV38" s="4">
        <v>11</v>
      </c>
      <c r="AW38" s="4" t="s">
        <v>206</v>
      </c>
      <c r="AX38" s="4">
        <v>1.143556</v>
      </c>
      <c r="AY38" s="4">
        <v>1.430669</v>
      </c>
      <c r="AZ38" s="4">
        <v>1.8742259999999999</v>
      </c>
      <c r="BA38" s="4">
        <v>14.023</v>
      </c>
      <c r="BB38" s="4">
        <v>13.43</v>
      </c>
      <c r="BC38" s="4">
        <v>0.96</v>
      </c>
      <c r="BD38" s="4">
        <v>15.375</v>
      </c>
      <c r="BE38" s="4">
        <v>2685.1410000000001</v>
      </c>
      <c r="BF38" s="4">
        <v>195.22499999999999</v>
      </c>
      <c r="BG38" s="4">
        <v>0.19600000000000001</v>
      </c>
      <c r="BH38" s="4">
        <v>0.17599999999999999</v>
      </c>
      <c r="BI38" s="4">
        <v>0.372</v>
      </c>
      <c r="BJ38" s="4">
        <v>0.14799999999999999</v>
      </c>
      <c r="BK38" s="4">
        <v>0.13300000000000001</v>
      </c>
      <c r="BL38" s="4">
        <v>0.28100000000000003</v>
      </c>
      <c r="BM38" s="4">
        <v>13.3643</v>
      </c>
      <c r="BQ38" s="4">
        <v>0</v>
      </c>
      <c r="BR38" s="4">
        <v>0.34063199999999999</v>
      </c>
      <c r="BS38" s="4">
        <v>-5</v>
      </c>
      <c r="BT38" s="4">
        <v>5.1102000000000002E-2</v>
      </c>
      <c r="BU38" s="4">
        <v>8.3241949999999996</v>
      </c>
      <c r="BV38" s="4">
        <v>1.03226</v>
      </c>
      <c r="BW38" s="4">
        <f t="shared" si="9"/>
        <v>2.1992523189999997</v>
      </c>
      <c r="BY38" s="4">
        <f t="shared" si="10"/>
        <v>16473.156680146814</v>
      </c>
      <c r="BZ38" s="4">
        <f t="shared" si="11"/>
        <v>1197.6920440608749</v>
      </c>
      <c r="CA38" s="4">
        <f t="shared" si="12"/>
        <v>0.90796989381999993</v>
      </c>
      <c r="CB38" s="4">
        <f t="shared" si="13"/>
        <v>81.989067918774495</v>
      </c>
    </row>
    <row r="39" spans="1:80" x14ac:dyDescent="0.25">
      <c r="A39" s="2">
        <v>42068</v>
      </c>
      <c r="B39" s="3">
        <v>2.9513888888888888E-3</v>
      </c>
      <c r="C39" s="4">
        <v>14.1</v>
      </c>
      <c r="D39" s="4">
        <v>1.3142</v>
      </c>
      <c r="E39" s="4">
        <v>13141.62162</v>
      </c>
      <c r="F39" s="4">
        <v>9.6</v>
      </c>
      <c r="G39" s="4">
        <v>8.8000000000000007</v>
      </c>
      <c r="H39" s="4">
        <v>1486.5</v>
      </c>
      <c r="J39" s="4">
        <v>0</v>
      </c>
      <c r="K39" s="4">
        <v>0.8679</v>
      </c>
      <c r="L39" s="4">
        <v>12.238</v>
      </c>
      <c r="M39" s="4">
        <v>1.1406000000000001</v>
      </c>
      <c r="N39" s="4">
        <v>8.3323</v>
      </c>
      <c r="O39" s="4">
        <v>7.6374000000000004</v>
      </c>
      <c r="P39" s="4">
        <v>16</v>
      </c>
      <c r="Q39" s="4">
        <v>6.2797000000000001</v>
      </c>
      <c r="R39" s="4">
        <v>5.7560000000000002</v>
      </c>
      <c r="S39" s="4">
        <v>12</v>
      </c>
      <c r="T39" s="4">
        <v>1486.4664</v>
      </c>
      <c r="W39" s="4">
        <v>0</v>
      </c>
      <c r="X39" s="4">
        <v>0</v>
      </c>
      <c r="Y39" s="4">
        <v>12.1</v>
      </c>
      <c r="Z39" s="4">
        <v>869</v>
      </c>
      <c r="AA39" s="4">
        <v>902</v>
      </c>
      <c r="AB39" s="4">
        <v>842</v>
      </c>
      <c r="AC39" s="4">
        <v>47</v>
      </c>
      <c r="AD39" s="4">
        <v>5.45</v>
      </c>
      <c r="AE39" s="4">
        <v>0.13</v>
      </c>
      <c r="AF39" s="4">
        <v>990</v>
      </c>
      <c r="AG39" s="4">
        <v>-11</v>
      </c>
      <c r="AH39" s="4">
        <v>7</v>
      </c>
      <c r="AI39" s="4">
        <v>28.102</v>
      </c>
      <c r="AJ39" s="4">
        <v>188</v>
      </c>
      <c r="AK39" s="4">
        <v>139</v>
      </c>
      <c r="AL39" s="4">
        <v>1.6</v>
      </c>
      <c r="AM39" s="4">
        <v>195</v>
      </c>
      <c r="AN39" s="4" t="s">
        <v>155</v>
      </c>
      <c r="AO39" s="4">
        <v>2</v>
      </c>
      <c r="AP39" s="5">
        <v>0.91965277777777776</v>
      </c>
      <c r="AQ39" s="4">
        <v>47.158749999999998</v>
      </c>
      <c r="AR39" s="4">
        <v>-88.484215000000006</v>
      </c>
      <c r="AS39" s="4">
        <v>311.3</v>
      </c>
      <c r="AT39" s="4">
        <v>22.7</v>
      </c>
      <c r="AU39" s="4">
        <v>12</v>
      </c>
      <c r="AV39" s="4">
        <v>11</v>
      </c>
      <c r="AW39" s="4" t="s">
        <v>206</v>
      </c>
      <c r="AX39" s="4">
        <v>1.1000000000000001</v>
      </c>
      <c r="AY39" s="4">
        <v>1.3</v>
      </c>
      <c r="AZ39" s="4">
        <v>1.7</v>
      </c>
      <c r="BA39" s="4">
        <v>14.023</v>
      </c>
      <c r="BB39" s="4">
        <v>13.55</v>
      </c>
      <c r="BC39" s="4">
        <v>0.97</v>
      </c>
      <c r="BD39" s="4">
        <v>15.215</v>
      </c>
      <c r="BE39" s="4">
        <v>2743.3380000000002</v>
      </c>
      <c r="BF39" s="4">
        <v>162.73699999999999</v>
      </c>
      <c r="BG39" s="4">
        <v>0.19600000000000001</v>
      </c>
      <c r="BH39" s="4">
        <v>0.17899999999999999</v>
      </c>
      <c r="BI39" s="4">
        <v>0.375</v>
      </c>
      <c r="BJ39" s="4">
        <v>0.14699999999999999</v>
      </c>
      <c r="BK39" s="4">
        <v>0.13500000000000001</v>
      </c>
      <c r="BL39" s="4">
        <v>0.28299999999999997</v>
      </c>
      <c r="BM39" s="4">
        <v>11.019</v>
      </c>
      <c r="BQ39" s="4">
        <v>0</v>
      </c>
      <c r="BR39" s="4">
        <v>0.35999799999999998</v>
      </c>
      <c r="BS39" s="4">
        <v>-5</v>
      </c>
      <c r="BT39" s="4">
        <v>5.1898E-2</v>
      </c>
      <c r="BU39" s="4">
        <v>8.7974519999999998</v>
      </c>
      <c r="BV39" s="4">
        <v>1.04834</v>
      </c>
      <c r="BW39" s="4">
        <f t="shared" si="9"/>
        <v>2.3242868184000001</v>
      </c>
      <c r="BY39" s="4">
        <f t="shared" si="10"/>
        <v>17787.04128420991</v>
      </c>
      <c r="BZ39" s="4">
        <f t="shared" si="11"/>
        <v>1055.1414872933881</v>
      </c>
      <c r="CA39" s="4">
        <f t="shared" si="12"/>
        <v>0.95310715222799991</v>
      </c>
      <c r="CB39" s="4">
        <f t="shared" si="13"/>
        <v>71.444134084355994</v>
      </c>
    </row>
    <row r="40" spans="1:80" x14ac:dyDescent="0.25">
      <c r="A40" s="2">
        <v>42068</v>
      </c>
      <c r="B40" s="3">
        <v>2.9629629629629628E-3</v>
      </c>
      <c r="C40" s="4">
        <v>14.092000000000001</v>
      </c>
      <c r="D40" s="4">
        <v>1.0871999999999999</v>
      </c>
      <c r="E40" s="4">
        <v>10871.99005</v>
      </c>
      <c r="F40" s="4">
        <v>9.5</v>
      </c>
      <c r="G40" s="4">
        <v>12.1</v>
      </c>
      <c r="H40" s="4">
        <v>1442.3</v>
      </c>
      <c r="J40" s="4">
        <v>0</v>
      </c>
      <c r="K40" s="4">
        <v>0.87</v>
      </c>
      <c r="L40" s="4">
        <v>12.260300000000001</v>
      </c>
      <c r="M40" s="4">
        <v>0.94589999999999996</v>
      </c>
      <c r="N40" s="4">
        <v>8.2655999999999992</v>
      </c>
      <c r="O40" s="4">
        <v>10.5151</v>
      </c>
      <c r="P40" s="4">
        <v>18.8</v>
      </c>
      <c r="Q40" s="4">
        <v>6.2294</v>
      </c>
      <c r="R40" s="4">
        <v>7.9248000000000003</v>
      </c>
      <c r="S40" s="4">
        <v>14.2</v>
      </c>
      <c r="T40" s="4">
        <v>1442.2825</v>
      </c>
      <c r="W40" s="4">
        <v>0</v>
      </c>
      <c r="X40" s="4">
        <v>0</v>
      </c>
      <c r="Y40" s="4">
        <v>12</v>
      </c>
      <c r="Z40" s="4">
        <v>871</v>
      </c>
      <c r="AA40" s="4">
        <v>905</v>
      </c>
      <c r="AB40" s="4">
        <v>843</v>
      </c>
      <c r="AC40" s="4">
        <v>47</v>
      </c>
      <c r="AD40" s="4">
        <v>5.45</v>
      </c>
      <c r="AE40" s="4">
        <v>0.13</v>
      </c>
      <c r="AF40" s="4">
        <v>990</v>
      </c>
      <c r="AG40" s="4">
        <v>-11</v>
      </c>
      <c r="AH40" s="4">
        <v>7</v>
      </c>
      <c r="AI40" s="4">
        <v>28.898102000000002</v>
      </c>
      <c r="AJ40" s="4">
        <v>188</v>
      </c>
      <c r="AK40" s="4">
        <v>139.1</v>
      </c>
      <c r="AL40" s="4">
        <v>1.5</v>
      </c>
      <c r="AM40" s="4">
        <v>195</v>
      </c>
      <c r="AN40" s="4" t="s">
        <v>155</v>
      </c>
      <c r="AO40" s="4">
        <v>2</v>
      </c>
      <c r="AP40" s="5">
        <v>0.91965277777777776</v>
      </c>
      <c r="AQ40" s="4">
        <v>47.158800999999997</v>
      </c>
      <c r="AR40" s="4">
        <v>-88.484178999999997</v>
      </c>
      <c r="AS40" s="4">
        <v>311.2</v>
      </c>
      <c r="AT40" s="4">
        <v>23.5</v>
      </c>
      <c r="AU40" s="4">
        <v>12</v>
      </c>
      <c r="AV40" s="4">
        <v>11</v>
      </c>
      <c r="AW40" s="4" t="s">
        <v>206</v>
      </c>
      <c r="AX40" s="4">
        <v>1.1000000000000001</v>
      </c>
      <c r="AY40" s="4">
        <v>1.3564560000000001</v>
      </c>
      <c r="AZ40" s="4">
        <v>1.7</v>
      </c>
      <c r="BA40" s="4">
        <v>14.023</v>
      </c>
      <c r="BB40" s="4">
        <v>13.78</v>
      </c>
      <c r="BC40" s="4">
        <v>0.98</v>
      </c>
      <c r="BD40" s="4">
        <v>14.941000000000001</v>
      </c>
      <c r="BE40" s="4">
        <v>2784.8629999999998</v>
      </c>
      <c r="BF40" s="4">
        <v>136.745</v>
      </c>
      <c r="BG40" s="4">
        <v>0.19700000000000001</v>
      </c>
      <c r="BH40" s="4">
        <v>0.25</v>
      </c>
      <c r="BI40" s="4">
        <v>0.44700000000000001</v>
      </c>
      <c r="BJ40" s="4">
        <v>0.14799999999999999</v>
      </c>
      <c r="BK40" s="4">
        <v>0.189</v>
      </c>
      <c r="BL40" s="4">
        <v>0.33700000000000002</v>
      </c>
      <c r="BM40" s="4">
        <v>10.833600000000001</v>
      </c>
      <c r="BQ40" s="4">
        <v>0</v>
      </c>
      <c r="BR40" s="4">
        <v>0.40471299999999999</v>
      </c>
      <c r="BS40" s="4">
        <v>-5</v>
      </c>
      <c r="BT40" s="4">
        <v>5.0999999999999997E-2</v>
      </c>
      <c r="BU40" s="4">
        <v>9.8901810000000001</v>
      </c>
      <c r="BV40" s="4">
        <v>1.0302</v>
      </c>
      <c r="BW40" s="4">
        <f t="shared" si="9"/>
        <v>2.6129858202</v>
      </c>
      <c r="BY40" s="4">
        <f t="shared" si="10"/>
        <v>20299.04295895961</v>
      </c>
      <c r="BZ40" s="4">
        <f t="shared" si="11"/>
        <v>996.74297422276493</v>
      </c>
      <c r="CA40" s="4">
        <f t="shared" si="12"/>
        <v>1.078781382756</v>
      </c>
      <c r="CB40" s="4">
        <f t="shared" si="13"/>
        <v>78.966797217739199</v>
      </c>
    </row>
    <row r="41" spans="1:80" x14ac:dyDescent="0.25">
      <c r="A41" s="2">
        <v>42068</v>
      </c>
      <c r="B41" s="3">
        <v>2.9745370370370373E-3</v>
      </c>
      <c r="C41" s="4">
        <v>13.978999999999999</v>
      </c>
      <c r="D41" s="4">
        <v>0.77529999999999999</v>
      </c>
      <c r="E41" s="4">
        <v>7752.5311199999996</v>
      </c>
      <c r="F41" s="4">
        <v>9.5</v>
      </c>
      <c r="G41" s="4">
        <v>12.2</v>
      </c>
      <c r="H41" s="4">
        <v>1218.9000000000001</v>
      </c>
      <c r="J41" s="4">
        <v>0</v>
      </c>
      <c r="K41" s="4">
        <v>0.87380000000000002</v>
      </c>
      <c r="L41" s="4">
        <v>12.214700000000001</v>
      </c>
      <c r="M41" s="4">
        <v>0.6774</v>
      </c>
      <c r="N41" s="4">
        <v>8.3012999999999995</v>
      </c>
      <c r="O41" s="4">
        <v>10.660600000000001</v>
      </c>
      <c r="P41" s="4">
        <v>19</v>
      </c>
      <c r="Q41" s="4">
        <v>6.2563000000000004</v>
      </c>
      <c r="R41" s="4">
        <v>8.0343999999999998</v>
      </c>
      <c r="S41" s="4">
        <v>14.3</v>
      </c>
      <c r="T41" s="4">
        <v>1218.9387999999999</v>
      </c>
      <c r="W41" s="4">
        <v>0</v>
      </c>
      <c r="X41" s="4">
        <v>0</v>
      </c>
      <c r="Y41" s="4">
        <v>12.1</v>
      </c>
      <c r="Z41" s="4">
        <v>870</v>
      </c>
      <c r="AA41" s="4">
        <v>906</v>
      </c>
      <c r="AB41" s="4">
        <v>842</v>
      </c>
      <c r="AC41" s="4">
        <v>47</v>
      </c>
      <c r="AD41" s="4">
        <v>5.45</v>
      </c>
      <c r="AE41" s="4">
        <v>0.13</v>
      </c>
      <c r="AF41" s="4">
        <v>990</v>
      </c>
      <c r="AG41" s="4">
        <v>-11</v>
      </c>
      <c r="AH41" s="4">
        <v>7</v>
      </c>
      <c r="AI41" s="4">
        <v>28</v>
      </c>
      <c r="AJ41" s="4">
        <v>188</v>
      </c>
      <c r="AK41" s="4">
        <v>140</v>
      </c>
      <c r="AL41" s="4">
        <v>1.5</v>
      </c>
      <c r="AM41" s="4">
        <v>195</v>
      </c>
      <c r="AN41" s="4" t="s">
        <v>155</v>
      </c>
      <c r="AO41" s="4">
        <v>2</v>
      </c>
      <c r="AP41" s="5">
        <v>0.9196643518518518</v>
      </c>
      <c r="AQ41" s="4">
        <v>47.158895999999999</v>
      </c>
      <c r="AR41" s="4">
        <v>-88.484131000000005</v>
      </c>
      <c r="AS41" s="4">
        <v>311</v>
      </c>
      <c r="AT41" s="4">
        <v>24.9</v>
      </c>
      <c r="AU41" s="4">
        <v>12</v>
      </c>
      <c r="AV41" s="4">
        <v>11</v>
      </c>
      <c r="AW41" s="4" t="s">
        <v>206</v>
      </c>
      <c r="AX41" s="4">
        <v>1.1000000000000001</v>
      </c>
      <c r="AY41" s="4">
        <v>1.4</v>
      </c>
      <c r="AZ41" s="4">
        <v>1.7565</v>
      </c>
      <c r="BA41" s="4">
        <v>14.023</v>
      </c>
      <c r="BB41" s="4">
        <v>14.21</v>
      </c>
      <c r="BC41" s="4">
        <v>1.01</v>
      </c>
      <c r="BD41" s="4">
        <v>14.44</v>
      </c>
      <c r="BE41" s="4">
        <v>2846.45</v>
      </c>
      <c r="BF41" s="4">
        <v>100.476</v>
      </c>
      <c r="BG41" s="4">
        <v>0.20300000000000001</v>
      </c>
      <c r="BH41" s="4">
        <v>0.26</v>
      </c>
      <c r="BI41" s="4">
        <v>0.46300000000000002</v>
      </c>
      <c r="BJ41" s="4">
        <v>0.153</v>
      </c>
      <c r="BK41" s="4">
        <v>0.19600000000000001</v>
      </c>
      <c r="BL41" s="4">
        <v>0.34899999999999998</v>
      </c>
      <c r="BM41" s="4">
        <v>9.3933999999999997</v>
      </c>
      <c r="BQ41" s="4">
        <v>0</v>
      </c>
      <c r="BR41" s="4">
        <v>0.40634900000000002</v>
      </c>
      <c r="BS41" s="4">
        <v>-5</v>
      </c>
      <c r="BT41" s="4">
        <v>5.1101000000000001E-2</v>
      </c>
      <c r="BU41" s="4">
        <v>9.9301630000000003</v>
      </c>
      <c r="BV41" s="4">
        <v>1.0322420000000001</v>
      </c>
      <c r="BW41" s="4">
        <f t="shared" si="9"/>
        <v>2.6235490646000001</v>
      </c>
      <c r="BY41" s="4">
        <f t="shared" si="10"/>
        <v>20831.830091384949</v>
      </c>
      <c r="BZ41" s="4">
        <f t="shared" si="11"/>
        <v>735.33663344235606</v>
      </c>
      <c r="CA41" s="4">
        <f t="shared" si="12"/>
        <v>1.119735110043</v>
      </c>
      <c r="CB41" s="4">
        <f t="shared" si="13"/>
        <v>68.7458809325354</v>
      </c>
    </row>
    <row r="42" spans="1:80" x14ac:dyDescent="0.25">
      <c r="A42" s="2">
        <v>42068</v>
      </c>
      <c r="B42" s="3">
        <v>2.9861111111111113E-3</v>
      </c>
      <c r="C42" s="4">
        <v>13.827999999999999</v>
      </c>
      <c r="D42" s="4">
        <v>0.31900000000000001</v>
      </c>
      <c r="E42" s="4">
        <v>3189.781199</v>
      </c>
      <c r="F42" s="4">
        <v>9.6</v>
      </c>
      <c r="G42" s="4">
        <v>12.2</v>
      </c>
      <c r="H42" s="4">
        <v>578.79999999999995</v>
      </c>
      <c r="J42" s="4">
        <v>0</v>
      </c>
      <c r="K42" s="4">
        <v>0.87960000000000005</v>
      </c>
      <c r="L42" s="4">
        <v>12.1623</v>
      </c>
      <c r="M42" s="4">
        <v>0.28060000000000002</v>
      </c>
      <c r="N42" s="4">
        <v>8.4430999999999994</v>
      </c>
      <c r="O42" s="4">
        <v>10.730700000000001</v>
      </c>
      <c r="P42" s="4">
        <v>19.2</v>
      </c>
      <c r="Q42" s="4">
        <v>6.3632</v>
      </c>
      <c r="R42" s="4">
        <v>8.0873000000000008</v>
      </c>
      <c r="S42" s="4">
        <v>14.5</v>
      </c>
      <c r="T42" s="4">
        <v>578.76409999999998</v>
      </c>
      <c r="W42" s="4">
        <v>0</v>
      </c>
      <c r="X42" s="4">
        <v>0</v>
      </c>
      <c r="Y42" s="4">
        <v>12</v>
      </c>
      <c r="Z42" s="4">
        <v>872</v>
      </c>
      <c r="AA42" s="4">
        <v>910</v>
      </c>
      <c r="AB42" s="4">
        <v>845</v>
      </c>
      <c r="AC42" s="4">
        <v>47</v>
      </c>
      <c r="AD42" s="4">
        <v>5.45</v>
      </c>
      <c r="AE42" s="4">
        <v>0.13</v>
      </c>
      <c r="AF42" s="4">
        <v>990</v>
      </c>
      <c r="AG42" s="4">
        <v>-11</v>
      </c>
      <c r="AH42" s="4">
        <v>7</v>
      </c>
      <c r="AI42" s="4">
        <v>28</v>
      </c>
      <c r="AJ42" s="4">
        <v>188</v>
      </c>
      <c r="AK42" s="4">
        <v>140</v>
      </c>
      <c r="AL42" s="4">
        <v>1.5</v>
      </c>
      <c r="AM42" s="4">
        <v>195</v>
      </c>
      <c r="AN42" s="4" t="s">
        <v>155</v>
      </c>
      <c r="AO42" s="4">
        <v>2</v>
      </c>
      <c r="AP42" s="5">
        <v>0.91967592592592595</v>
      </c>
      <c r="AQ42" s="4">
        <v>47.159059999999997</v>
      </c>
      <c r="AR42" s="4">
        <v>-88.484093999999999</v>
      </c>
      <c r="AS42" s="4">
        <v>310.89999999999998</v>
      </c>
      <c r="AT42" s="4">
        <v>26.1</v>
      </c>
      <c r="AU42" s="4">
        <v>12</v>
      </c>
      <c r="AV42" s="4">
        <v>11</v>
      </c>
      <c r="AW42" s="4" t="s">
        <v>206</v>
      </c>
      <c r="AX42" s="4">
        <v>1.1000000000000001</v>
      </c>
      <c r="AY42" s="4">
        <v>1.4</v>
      </c>
      <c r="AZ42" s="4">
        <v>1.8</v>
      </c>
      <c r="BA42" s="4">
        <v>14.023</v>
      </c>
      <c r="BB42" s="4">
        <v>14.91</v>
      </c>
      <c r="BC42" s="4">
        <v>1.06</v>
      </c>
      <c r="BD42" s="4">
        <v>13.692</v>
      </c>
      <c r="BE42" s="4">
        <v>2951.0050000000001</v>
      </c>
      <c r="BF42" s="4">
        <v>43.326999999999998</v>
      </c>
      <c r="BG42" s="4">
        <v>0.215</v>
      </c>
      <c r="BH42" s="4">
        <v>0.27300000000000002</v>
      </c>
      <c r="BI42" s="4">
        <v>0.48699999999999999</v>
      </c>
      <c r="BJ42" s="4">
        <v>0.16200000000000001</v>
      </c>
      <c r="BK42" s="4">
        <v>0.20499999999999999</v>
      </c>
      <c r="BL42" s="4">
        <v>0.36699999999999999</v>
      </c>
      <c r="BM42" s="4">
        <v>4.6437999999999997</v>
      </c>
      <c r="BQ42" s="4">
        <v>0</v>
      </c>
      <c r="BR42" s="4">
        <v>0.37397599999999998</v>
      </c>
      <c r="BS42" s="4">
        <v>-5</v>
      </c>
      <c r="BT42" s="4">
        <v>5.1898E-2</v>
      </c>
      <c r="BU42" s="4">
        <v>9.1390390000000004</v>
      </c>
      <c r="BV42" s="4">
        <v>1.04834</v>
      </c>
      <c r="BW42" s="4">
        <f t="shared" si="9"/>
        <v>2.4145341037999999</v>
      </c>
      <c r="BY42" s="4">
        <f t="shared" si="10"/>
        <v>19876.410790951715</v>
      </c>
      <c r="BZ42" s="4">
        <f t="shared" si="11"/>
        <v>291.82778420896102</v>
      </c>
      <c r="CA42" s="4">
        <f t="shared" si="12"/>
        <v>1.0911464223660001</v>
      </c>
      <c r="CB42" s="4">
        <f t="shared" si="13"/>
        <v>31.2781836801434</v>
      </c>
    </row>
    <row r="43" spans="1:80" x14ac:dyDescent="0.25">
      <c r="A43" s="2">
        <v>42068</v>
      </c>
      <c r="B43" s="3">
        <v>2.9976851851851848E-3</v>
      </c>
      <c r="C43" s="4">
        <v>13.605</v>
      </c>
      <c r="D43" s="4">
        <v>0.1447</v>
      </c>
      <c r="E43" s="4">
        <v>1447.4797410000001</v>
      </c>
      <c r="F43" s="4">
        <v>10.3</v>
      </c>
      <c r="G43" s="4">
        <v>13.5</v>
      </c>
      <c r="H43" s="4">
        <v>296.3</v>
      </c>
      <c r="J43" s="4">
        <v>0</v>
      </c>
      <c r="K43" s="4">
        <v>0.8831</v>
      </c>
      <c r="L43" s="4">
        <v>12.0143</v>
      </c>
      <c r="M43" s="4">
        <v>0.1278</v>
      </c>
      <c r="N43" s="4">
        <v>9.0957000000000008</v>
      </c>
      <c r="O43" s="4">
        <v>11.9216</v>
      </c>
      <c r="P43" s="4">
        <v>21</v>
      </c>
      <c r="Q43" s="4">
        <v>6.8540000000000001</v>
      </c>
      <c r="R43" s="4">
        <v>8.9833999999999996</v>
      </c>
      <c r="S43" s="4">
        <v>15.8</v>
      </c>
      <c r="T43" s="4">
        <v>296.27440000000001</v>
      </c>
      <c r="W43" s="4">
        <v>0</v>
      </c>
      <c r="X43" s="4">
        <v>0</v>
      </c>
      <c r="Y43" s="4">
        <v>12</v>
      </c>
      <c r="Z43" s="4">
        <v>875</v>
      </c>
      <c r="AA43" s="4">
        <v>910</v>
      </c>
      <c r="AB43" s="4">
        <v>847</v>
      </c>
      <c r="AC43" s="4">
        <v>47</v>
      </c>
      <c r="AD43" s="4">
        <v>5.41</v>
      </c>
      <c r="AE43" s="4">
        <v>0.12</v>
      </c>
      <c r="AF43" s="4">
        <v>990</v>
      </c>
      <c r="AG43" s="4">
        <v>-11.1</v>
      </c>
      <c r="AH43" s="4">
        <v>7</v>
      </c>
      <c r="AI43" s="4">
        <v>28</v>
      </c>
      <c r="AJ43" s="4">
        <v>188</v>
      </c>
      <c r="AK43" s="4">
        <v>140</v>
      </c>
      <c r="AL43" s="4">
        <v>1.5</v>
      </c>
      <c r="AM43" s="4">
        <v>195</v>
      </c>
      <c r="AN43" s="4" t="s">
        <v>155</v>
      </c>
      <c r="AO43" s="4">
        <v>2</v>
      </c>
      <c r="AP43" s="5">
        <v>0.91969907407407403</v>
      </c>
      <c r="AQ43" s="4">
        <v>47.159153000000003</v>
      </c>
      <c r="AR43" s="4">
        <v>-88.484076999999999</v>
      </c>
      <c r="AS43" s="4">
        <v>310.89999999999998</v>
      </c>
      <c r="AT43" s="4">
        <v>26.6</v>
      </c>
      <c r="AU43" s="4">
        <v>12</v>
      </c>
      <c r="AV43" s="4">
        <v>10</v>
      </c>
      <c r="AW43" s="4" t="s">
        <v>221</v>
      </c>
      <c r="AX43" s="4">
        <v>1.3822179999999999</v>
      </c>
      <c r="AY43" s="4">
        <v>1.5128870000000001</v>
      </c>
      <c r="AZ43" s="4">
        <v>2.0822180000000001</v>
      </c>
      <c r="BA43" s="4">
        <v>14.023</v>
      </c>
      <c r="BB43" s="4">
        <v>15.37</v>
      </c>
      <c r="BC43" s="4">
        <v>1.1000000000000001</v>
      </c>
      <c r="BD43" s="4">
        <v>13.24</v>
      </c>
      <c r="BE43" s="4">
        <v>2994.1529999999998</v>
      </c>
      <c r="BF43" s="4">
        <v>20.274999999999999</v>
      </c>
      <c r="BG43" s="4">
        <v>0.23699999999999999</v>
      </c>
      <c r="BH43" s="4">
        <v>0.311</v>
      </c>
      <c r="BI43" s="4">
        <v>0.54900000000000004</v>
      </c>
      <c r="BJ43" s="4">
        <v>0.17899999999999999</v>
      </c>
      <c r="BK43" s="4">
        <v>0.23400000000000001</v>
      </c>
      <c r="BL43" s="4">
        <v>0.41299999999999998</v>
      </c>
      <c r="BM43" s="4">
        <v>2.4417</v>
      </c>
      <c r="BQ43" s="4">
        <v>0</v>
      </c>
      <c r="BR43" s="4">
        <v>0.45544800000000002</v>
      </c>
      <c r="BS43" s="4">
        <v>-5</v>
      </c>
      <c r="BT43" s="4">
        <v>5.1204E-2</v>
      </c>
      <c r="BU43" s="4">
        <v>11.130011</v>
      </c>
      <c r="BV43" s="4">
        <v>1.034321</v>
      </c>
      <c r="BW43" s="4">
        <f t="shared" si="9"/>
        <v>2.9405489061999996</v>
      </c>
      <c r="BY43" s="4">
        <f t="shared" si="10"/>
        <v>24560.492443528368</v>
      </c>
      <c r="BZ43" s="4">
        <f t="shared" si="11"/>
        <v>166.31213711942499</v>
      </c>
      <c r="CA43" s="4">
        <f t="shared" si="12"/>
        <v>1.468304441153</v>
      </c>
      <c r="CB43" s="4">
        <f t="shared" si="13"/>
        <v>20.028820971861897</v>
      </c>
    </row>
    <row r="44" spans="1:80" x14ac:dyDescent="0.25">
      <c r="A44" s="2">
        <v>42068</v>
      </c>
      <c r="B44" s="3">
        <v>3.0092592592592588E-3</v>
      </c>
      <c r="C44" s="4">
        <v>13.366</v>
      </c>
      <c r="D44" s="4">
        <v>8.5199999999999998E-2</v>
      </c>
      <c r="E44" s="4">
        <v>852.33076300000005</v>
      </c>
      <c r="F44" s="4">
        <v>22.9</v>
      </c>
      <c r="G44" s="4">
        <v>13.4</v>
      </c>
      <c r="H44" s="4">
        <v>195.9</v>
      </c>
      <c r="J44" s="4">
        <v>0</v>
      </c>
      <c r="K44" s="4">
        <v>0.88560000000000005</v>
      </c>
      <c r="L44" s="4">
        <v>11.8368</v>
      </c>
      <c r="M44" s="4">
        <v>7.5499999999999998E-2</v>
      </c>
      <c r="N44" s="4">
        <v>20.3065</v>
      </c>
      <c r="O44" s="4">
        <v>11.8675</v>
      </c>
      <c r="P44" s="4">
        <v>32.200000000000003</v>
      </c>
      <c r="Q44" s="4">
        <v>15.2835</v>
      </c>
      <c r="R44" s="4">
        <v>8.9320000000000004</v>
      </c>
      <c r="S44" s="4">
        <v>24.2</v>
      </c>
      <c r="T44" s="4">
        <v>195.89689999999999</v>
      </c>
      <c r="W44" s="4">
        <v>0</v>
      </c>
      <c r="X44" s="4">
        <v>0</v>
      </c>
      <c r="Y44" s="4">
        <v>12.1</v>
      </c>
      <c r="Z44" s="4">
        <v>877</v>
      </c>
      <c r="AA44" s="4">
        <v>911</v>
      </c>
      <c r="AB44" s="4">
        <v>847</v>
      </c>
      <c r="AC44" s="4">
        <v>47</v>
      </c>
      <c r="AD44" s="4">
        <v>5.07</v>
      </c>
      <c r="AE44" s="4">
        <v>0.12</v>
      </c>
      <c r="AF44" s="4">
        <v>990</v>
      </c>
      <c r="AG44" s="4">
        <v>-11.9</v>
      </c>
      <c r="AH44" s="4">
        <v>7</v>
      </c>
      <c r="AI44" s="4">
        <v>28</v>
      </c>
      <c r="AJ44" s="4">
        <v>188</v>
      </c>
      <c r="AK44" s="4">
        <v>140</v>
      </c>
      <c r="AL44" s="4">
        <v>1.7</v>
      </c>
      <c r="AM44" s="4">
        <v>195</v>
      </c>
      <c r="AN44" s="4" t="s">
        <v>155</v>
      </c>
      <c r="AO44" s="4">
        <v>2</v>
      </c>
      <c r="AP44" s="5">
        <v>0.91969907407407403</v>
      </c>
      <c r="AQ44" s="4">
        <v>47.159224000000002</v>
      </c>
      <c r="AR44" s="4">
        <v>-88.484086000000005</v>
      </c>
      <c r="AS44" s="4">
        <v>310.89999999999998</v>
      </c>
      <c r="AT44" s="4">
        <v>27.3</v>
      </c>
      <c r="AU44" s="4">
        <v>12</v>
      </c>
      <c r="AV44" s="4">
        <v>10</v>
      </c>
      <c r="AW44" s="4" t="s">
        <v>212</v>
      </c>
      <c r="AX44" s="4">
        <v>1.938739</v>
      </c>
      <c r="AY44" s="4">
        <v>1.261261</v>
      </c>
      <c r="AZ44" s="4">
        <v>2.5822820000000002</v>
      </c>
      <c r="BA44" s="4">
        <v>14.023</v>
      </c>
      <c r="BB44" s="4">
        <v>15.71</v>
      </c>
      <c r="BC44" s="4">
        <v>1.1200000000000001</v>
      </c>
      <c r="BD44" s="4">
        <v>12.917999999999999</v>
      </c>
      <c r="BE44" s="4">
        <v>3009.4250000000002</v>
      </c>
      <c r="BF44" s="4">
        <v>12.214</v>
      </c>
      <c r="BG44" s="4">
        <v>0.54100000000000004</v>
      </c>
      <c r="BH44" s="4">
        <v>0.316</v>
      </c>
      <c r="BI44" s="4">
        <v>0.85699999999999998</v>
      </c>
      <c r="BJ44" s="4">
        <v>0.40699999999999997</v>
      </c>
      <c r="BK44" s="4">
        <v>0.23799999999999999</v>
      </c>
      <c r="BL44" s="4">
        <v>0.64500000000000002</v>
      </c>
      <c r="BM44" s="4">
        <v>1.647</v>
      </c>
      <c r="BQ44" s="4">
        <v>0</v>
      </c>
      <c r="BR44" s="4">
        <v>0.46700399999999997</v>
      </c>
      <c r="BS44" s="4">
        <v>-5</v>
      </c>
      <c r="BT44" s="4">
        <v>5.2796000000000003E-2</v>
      </c>
      <c r="BU44" s="4">
        <v>11.412411000000001</v>
      </c>
      <c r="BV44" s="4">
        <v>1.066479</v>
      </c>
      <c r="BW44" s="4">
        <f t="shared" si="9"/>
        <v>3.0151589861999999</v>
      </c>
      <c r="BY44" s="4">
        <f t="shared" si="10"/>
        <v>25312.113895598475</v>
      </c>
      <c r="BZ44" s="4">
        <f t="shared" si="11"/>
        <v>102.731305522098</v>
      </c>
      <c r="CA44" s="4">
        <f t="shared" si="12"/>
        <v>3.423255391149</v>
      </c>
      <c r="CB44" s="4">
        <f t="shared" si="13"/>
        <v>13.852829555829002</v>
      </c>
    </row>
    <row r="45" spans="1:80" x14ac:dyDescent="0.25">
      <c r="A45" s="2">
        <v>42068</v>
      </c>
      <c r="B45" s="3">
        <v>3.0208333333333333E-3</v>
      </c>
      <c r="C45" s="4">
        <v>13.194000000000001</v>
      </c>
      <c r="D45" s="4">
        <v>6.4600000000000005E-2</v>
      </c>
      <c r="E45" s="4">
        <v>645.656566</v>
      </c>
      <c r="F45" s="4">
        <v>43.7</v>
      </c>
      <c r="G45" s="4">
        <v>10.9</v>
      </c>
      <c r="H45" s="4">
        <v>151.80000000000001</v>
      </c>
      <c r="J45" s="4">
        <v>0</v>
      </c>
      <c r="K45" s="4">
        <v>0.88719999999999999</v>
      </c>
      <c r="L45" s="4">
        <v>11.7052</v>
      </c>
      <c r="M45" s="4">
        <v>5.7299999999999997E-2</v>
      </c>
      <c r="N45" s="4">
        <v>38.798299999999998</v>
      </c>
      <c r="O45" s="4">
        <v>9.6707000000000001</v>
      </c>
      <c r="P45" s="4">
        <v>48.5</v>
      </c>
      <c r="Q45" s="4">
        <v>29.235900000000001</v>
      </c>
      <c r="R45" s="4">
        <v>7.2872000000000003</v>
      </c>
      <c r="S45" s="4">
        <v>36.5</v>
      </c>
      <c r="T45" s="4">
        <v>151.7911</v>
      </c>
      <c r="W45" s="4">
        <v>0</v>
      </c>
      <c r="X45" s="4">
        <v>0</v>
      </c>
      <c r="Y45" s="4">
        <v>12</v>
      </c>
      <c r="Z45" s="4">
        <v>875</v>
      </c>
      <c r="AA45" s="4">
        <v>909</v>
      </c>
      <c r="AB45" s="4">
        <v>846</v>
      </c>
      <c r="AC45" s="4">
        <v>47</v>
      </c>
      <c r="AD45" s="4">
        <v>5.41</v>
      </c>
      <c r="AE45" s="4">
        <v>0.12</v>
      </c>
      <c r="AF45" s="4">
        <v>990</v>
      </c>
      <c r="AG45" s="4">
        <v>-11.1</v>
      </c>
      <c r="AH45" s="4">
        <v>7</v>
      </c>
      <c r="AI45" s="4">
        <v>28</v>
      </c>
      <c r="AJ45" s="4">
        <v>188</v>
      </c>
      <c r="AK45" s="4">
        <v>140</v>
      </c>
      <c r="AL45" s="4">
        <v>1.7</v>
      </c>
      <c r="AM45" s="4">
        <v>195</v>
      </c>
      <c r="AN45" s="4" t="s">
        <v>155</v>
      </c>
      <c r="AO45" s="4">
        <v>2</v>
      </c>
      <c r="AP45" s="5">
        <v>0.91971064814814818</v>
      </c>
      <c r="AQ45" s="4">
        <v>47.159340999999998</v>
      </c>
      <c r="AR45" s="4">
        <v>-88.484087000000002</v>
      </c>
      <c r="AS45" s="4">
        <v>310.8</v>
      </c>
      <c r="AT45" s="4">
        <v>28.8</v>
      </c>
      <c r="AU45" s="4">
        <v>12</v>
      </c>
      <c r="AV45" s="4">
        <v>10</v>
      </c>
      <c r="AW45" s="4" t="s">
        <v>212</v>
      </c>
      <c r="AX45" s="4">
        <v>2.4824999999999999</v>
      </c>
      <c r="AY45" s="4">
        <v>1.2825</v>
      </c>
      <c r="AZ45" s="4">
        <v>3.1389999999999998</v>
      </c>
      <c r="BA45" s="4">
        <v>14.023</v>
      </c>
      <c r="BB45" s="4">
        <v>15.93</v>
      </c>
      <c r="BC45" s="4">
        <v>1.1399999999999999</v>
      </c>
      <c r="BD45" s="4">
        <v>12.718</v>
      </c>
      <c r="BE45" s="4">
        <v>3015.0650000000001</v>
      </c>
      <c r="BF45" s="4">
        <v>9.391</v>
      </c>
      <c r="BG45" s="4">
        <v>1.0469999999999999</v>
      </c>
      <c r="BH45" s="4">
        <v>0.26100000000000001</v>
      </c>
      <c r="BI45" s="4">
        <v>1.3069999999999999</v>
      </c>
      <c r="BJ45" s="4">
        <v>0.78900000000000003</v>
      </c>
      <c r="BK45" s="4">
        <v>0.19700000000000001</v>
      </c>
      <c r="BL45" s="4">
        <v>0.98499999999999999</v>
      </c>
      <c r="BM45" s="4">
        <v>1.2929999999999999</v>
      </c>
      <c r="BQ45" s="4">
        <v>0</v>
      </c>
      <c r="BR45" s="4">
        <v>0.38644600000000001</v>
      </c>
      <c r="BS45" s="4">
        <v>-5</v>
      </c>
      <c r="BT45" s="4">
        <v>5.0999999999999997E-2</v>
      </c>
      <c r="BU45" s="4">
        <v>9.4437739999999994</v>
      </c>
      <c r="BV45" s="4">
        <v>1.0302</v>
      </c>
      <c r="BW45" s="4">
        <f t="shared" si="9"/>
        <v>2.4950450907999997</v>
      </c>
      <c r="BY45" s="4">
        <f t="shared" si="10"/>
        <v>20985.037639563467</v>
      </c>
      <c r="BZ45" s="4">
        <f t="shared" si="11"/>
        <v>65.361936964257993</v>
      </c>
      <c r="CA45" s="4">
        <f t="shared" si="12"/>
        <v>5.4914884745819998</v>
      </c>
      <c r="CB45" s="4">
        <f t="shared" si="13"/>
        <v>8.9993594393339986</v>
      </c>
    </row>
    <row r="46" spans="1:80" x14ac:dyDescent="0.25">
      <c r="A46" s="2">
        <v>42068</v>
      </c>
      <c r="B46" s="3">
        <v>3.0324074074074073E-3</v>
      </c>
      <c r="C46" s="4">
        <v>13.196999999999999</v>
      </c>
      <c r="D46" s="4">
        <v>5.6500000000000002E-2</v>
      </c>
      <c r="E46" s="4">
        <v>564.59069</v>
      </c>
      <c r="F46" s="4">
        <v>87.3</v>
      </c>
      <c r="G46" s="4">
        <v>10.8</v>
      </c>
      <c r="H46" s="4">
        <v>170.3</v>
      </c>
      <c r="J46" s="4">
        <v>0.22</v>
      </c>
      <c r="K46" s="4">
        <v>0.88719999999999999</v>
      </c>
      <c r="L46" s="4">
        <v>11.708399999999999</v>
      </c>
      <c r="M46" s="4">
        <v>5.0099999999999999E-2</v>
      </c>
      <c r="N46" s="4">
        <v>77.461100000000002</v>
      </c>
      <c r="O46" s="4">
        <v>9.5815999999999999</v>
      </c>
      <c r="P46" s="4">
        <v>87</v>
      </c>
      <c r="Q46" s="4">
        <v>58.291899999999998</v>
      </c>
      <c r="R46" s="4">
        <v>7.2103999999999999</v>
      </c>
      <c r="S46" s="4">
        <v>65.5</v>
      </c>
      <c r="T46" s="4">
        <v>170.3</v>
      </c>
      <c r="W46" s="4">
        <v>0</v>
      </c>
      <c r="X46" s="4">
        <v>0.19159999999999999</v>
      </c>
      <c r="Y46" s="4">
        <v>12</v>
      </c>
      <c r="Z46" s="4">
        <v>874</v>
      </c>
      <c r="AA46" s="4">
        <v>907</v>
      </c>
      <c r="AB46" s="4">
        <v>845</v>
      </c>
      <c r="AC46" s="4">
        <v>47</v>
      </c>
      <c r="AD46" s="4">
        <v>5.03</v>
      </c>
      <c r="AE46" s="4">
        <v>0.12</v>
      </c>
      <c r="AF46" s="4">
        <v>990</v>
      </c>
      <c r="AG46" s="4">
        <v>-12</v>
      </c>
      <c r="AH46" s="4">
        <v>7</v>
      </c>
      <c r="AI46" s="4">
        <v>28</v>
      </c>
      <c r="AJ46" s="4">
        <v>188</v>
      </c>
      <c r="AK46" s="4">
        <v>140</v>
      </c>
      <c r="AL46" s="4">
        <v>1.7</v>
      </c>
      <c r="AM46" s="4">
        <v>195</v>
      </c>
      <c r="AN46" s="4" t="s">
        <v>155</v>
      </c>
      <c r="AO46" s="4">
        <v>2</v>
      </c>
      <c r="AP46" s="5">
        <v>0.91972222222222222</v>
      </c>
      <c r="AQ46" s="4">
        <v>47.159464999999997</v>
      </c>
      <c r="AR46" s="4">
        <v>-88.484098000000003</v>
      </c>
      <c r="AS46" s="4">
        <v>311.10000000000002</v>
      </c>
      <c r="AT46" s="4">
        <v>30.3</v>
      </c>
      <c r="AU46" s="4">
        <v>12</v>
      </c>
      <c r="AV46" s="4">
        <v>10</v>
      </c>
      <c r="AW46" s="4" t="s">
        <v>212</v>
      </c>
      <c r="AX46" s="4">
        <v>2.7</v>
      </c>
      <c r="AY46" s="4">
        <v>1.5</v>
      </c>
      <c r="AZ46" s="4">
        <v>3.4</v>
      </c>
      <c r="BA46" s="4">
        <v>14.023</v>
      </c>
      <c r="BB46" s="4">
        <v>15.94</v>
      </c>
      <c r="BC46" s="4">
        <v>1.1399999999999999</v>
      </c>
      <c r="BD46" s="4">
        <v>12.715999999999999</v>
      </c>
      <c r="BE46" s="4">
        <v>3016.4409999999998</v>
      </c>
      <c r="BF46" s="4">
        <v>8.2129999999999992</v>
      </c>
      <c r="BG46" s="4">
        <v>2.09</v>
      </c>
      <c r="BH46" s="4">
        <v>0.25900000000000001</v>
      </c>
      <c r="BI46" s="4">
        <v>2.3479999999999999</v>
      </c>
      <c r="BJ46" s="4">
        <v>1.573</v>
      </c>
      <c r="BK46" s="4">
        <v>0.19500000000000001</v>
      </c>
      <c r="BL46" s="4">
        <v>1.7669999999999999</v>
      </c>
      <c r="BM46" s="4">
        <v>1.4509000000000001</v>
      </c>
      <c r="BQ46" s="4">
        <v>35.899000000000001</v>
      </c>
      <c r="BR46" s="4">
        <v>0.44669599999999998</v>
      </c>
      <c r="BS46" s="4">
        <v>-5</v>
      </c>
      <c r="BT46" s="4">
        <v>5.1102000000000002E-2</v>
      </c>
      <c r="BU46" s="4">
        <v>10.916134</v>
      </c>
      <c r="BV46" s="4">
        <v>1.03226</v>
      </c>
      <c r="BW46" s="4">
        <f t="shared" si="9"/>
        <v>2.8840426027999997</v>
      </c>
      <c r="BY46" s="4">
        <f t="shared" si="10"/>
        <v>24267.843255252275</v>
      </c>
      <c r="BZ46" s="4">
        <f t="shared" si="11"/>
        <v>66.075151695453997</v>
      </c>
      <c r="CA46" s="4">
        <f t="shared" si="12"/>
        <v>12.655085062333999</v>
      </c>
      <c r="CB46" s="4">
        <f t="shared" si="13"/>
        <v>11.672767270782201</v>
      </c>
    </row>
    <row r="47" spans="1:80" x14ac:dyDescent="0.25">
      <c r="A47" s="2">
        <v>42068</v>
      </c>
      <c r="B47" s="3">
        <v>3.0439814814814821E-3</v>
      </c>
      <c r="C47" s="4">
        <v>13.592000000000001</v>
      </c>
      <c r="D47" s="4">
        <v>8.4099999999999994E-2</v>
      </c>
      <c r="E47" s="4">
        <v>841.287554</v>
      </c>
      <c r="F47" s="4">
        <v>122.9</v>
      </c>
      <c r="G47" s="4">
        <v>8.5</v>
      </c>
      <c r="H47" s="4">
        <v>146.6</v>
      </c>
      <c r="J47" s="4">
        <v>0.56999999999999995</v>
      </c>
      <c r="K47" s="4">
        <v>0.88390000000000002</v>
      </c>
      <c r="L47" s="4">
        <v>12.013199999999999</v>
      </c>
      <c r="M47" s="4">
        <v>7.4399999999999994E-2</v>
      </c>
      <c r="N47" s="4">
        <v>108.66540000000001</v>
      </c>
      <c r="O47" s="4">
        <v>7.5246000000000004</v>
      </c>
      <c r="P47" s="4">
        <v>116.2</v>
      </c>
      <c r="Q47" s="4">
        <v>81.774100000000004</v>
      </c>
      <c r="R47" s="4">
        <v>5.6624999999999996</v>
      </c>
      <c r="S47" s="4">
        <v>87.4</v>
      </c>
      <c r="T47" s="4">
        <v>146.5958</v>
      </c>
      <c r="W47" s="4">
        <v>0</v>
      </c>
      <c r="X47" s="4">
        <v>0.49990000000000001</v>
      </c>
      <c r="Y47" s="4">
        <v>12</v>
      </c>
      <c r="Z47" s="4">
        <v>875</v>
      </c>
      <c r="AA47" s="4">
        <v>909</v>
      </c>
      <c r="AB47" s="4">
        <v>846</v>
      </c>
      <c r="AC47" s="4">
        <v>47</v>
      </c>
      <c r="AD47" s="4">
        <v>5.03</v>
      </c>
      <c r="AE47" s="4">
        <v>0.12</v>
      </c>
      <c r="AF47" s="4">
        <v>990</v>
      </c>
      <c r="AG47" s="4">
        <v>-12</v>
      </c>
      <c r="AH47" s="4">
        <v>7</v>
      </c>
      <c r="AI47" s="4">
        <v>28</v>
      </c>
      <c r="AJ47" s="4">
        <v>188.1</v>
      </c>
      <c r="AK47" s="4">
        <v>140.1</v>
      </c>
      <c r="AL47" s="4">
        <v>1.6</v>
      </c>
      <c r="AM47" s="4">
        <v>195</v>
      </c>
      <c r="AN47" s="4" t="s">
        <v>155</v>
      </c>
      <c r="AO47" s="4">
        <v>2</v>
      </c>
      <c r="AP47" s="5">
        <v>0.91973379629629637</v>
      </c>
      <c r="AQ47" s="4">
        <v>47.159669999999998</v>
      </c>
      <c r="AR47" s="4">
        <v>-88.484110000000001</v>
      </c>
      <c r="AS47" s="4">
        <v>311.39999999999998</v>
      </c>
      <c r="AT47" s="4">
        <v>30.7</v>
      </c>
      <c r="AU47" s="4">
        <v>12</v>
      </c>
      <c r="AV47" s="4">
        <v>10</v>
      </c>
      <c r="AW47" s="4" t="s">
        <v>212</v>
      </c>
      <c r="AX47" s="4">
        <v>2.9824999999999999</v>
      </c>
      <c r="AY47" s="4">
        <v>1.2175</v>
      </c>
      <c r="AZ47" s="4">
        <v>3.6259999999999999</v>
      </c>
      <c r="BA47" s="4">
        <v>14.023</v>
      </c>
      <c r="BB47" s="4">
        <v>15.48</v>
      </c>
      <c r="BC47" s="4">
        <v>1.1000000000000001</v>
      </c>
      <c r="BD47" s="4">
        <v>13.138</v>
      </c>
      <c r="BE47" s="4">
        <v>3011.14</v>
      </c>
      <c r="BF47" s="4">
        <v>11.863</v>
      </c>
      <c r="BG47" s="4">
        <v>2.8519999999999999</v>
      </c>
      <c r="BH47" s="4">
        <v>0.19800000000000001</v>
      </c>
      <c r="BI47" s="4">
        <v>3.05</v>
      </c>
      <c r="BJ47" s="4">
        <v>2.1459999999999999</v>
      </c>
      <c r="BK47" s="4">
        <v>0.14899999999999999</v>
      </c>
      <c r="BL47" s="4">
        <v>2.2949999999999999</v>
      </c>
      <c r="BM47" s="4">
        <v>1.2151000000000001</v>
      </c>
      <c r="BQ47" s="4">
        <v>91.102000000000004</v>
      </c>
      <c r="BR47" s="4">
        <v>0.40601799999999999</v>
      </c>
      <c r="BS47" s="4">
        <v>-5</v>
      </c>
      <c r="BT47" s="4">
        <v>5.2204E-2</v>
      </c>
      <c r="BU47" s="4">
        <v>9.9220649999999999</v>
      </c>
      <c r="BV47" s="4">
        <v>1.054521</v>
      </c>
      <c r="BW47" s="4">
        <f t="shared" si="9"/>
        <v>2.6214095729999998</v>
      </c>
      <c r="BY47" s="4">
        <f t="shared" si="10"/>
        <v>22019.147654621698</v>
      </c>
      <c r="BZ47" s="4">
        <f t="shared" si="11"/>
        <v>86.748921879015001</v>
      </c>
      <c r="CA47" s="4">
        <f t="shared" si="12"/>
        <v>15.69275784813</v>
      </c>
      <c r="CB47" s="4">
        <f t="shared" si="13"/>
        <v>8.8854939707655003</v>
      </c>
    </row>
    <row r="48" spans="1:80" x14ac:dyDescent="0.25">
      <c r="A48" s="2">
        <v>42068</v>
      </c>
      <c r="B48" s="3">
        <v>3.0555555555555557E-3</v>
      </c>
      <c r="C48" s="4">
        <v>14.055999999999999</v>
      </c>
      <c r="D48" s="4">
        <v>0.20019999999999999</v>
      </c>
      <c r="E48" s="4">
        <v>2001.511722</v>
      </c>
      <c r="F48" s="4">
        <v>131</v>
      </c>
      <c r="G48" s="4">
        <v>8.4</v>
      </c>
      <c r="H48" s="4">
        <v>323.2</v>
      </c>
      <c r="J48" s="4">
        <v>1.04</v>
      </c>
      <c r="K48" s="4">
        <v>0.87919999999999998</v>
      </c>
      <c r="L48" s="4">
        <v>12.3581</v>
      </c>
      <c r="M48" s="4">
        <v>0.17599999999999999</v>
      </c>
      <c r="N48" s="4">
        <v>115.1322</v>
      </c>
      <c r="O48" s="4">
        <v>7.3857999999999997</v>
      </c>
      <c r="P48" s="4">
        <v>122.5</v>
      </c>
      <c r="Q48" s="4">
        <v>86.640500000000003</v>
      </c>
      <c r="R48" s="4">
        <v>5.5579999999999998</v>
      </c>
      <c r="S48" s="4">
        <v>92.2</v>
      </c>
      <c r="T48" s="4">
        <v>323.18689999999998</v>
      </c>
      <c r="W48" s="4">
        <v>0</v>
      </c>
      <c r="X48" s="4">
        <v>0.91010000000000002</v>
      </c>
      <c r="Y48" s="4">
        <v>12.2</v>
      </c>
      <c r="Z48" s="4">
        <v>874</v>
      </c>
      <c r="AA48" s="4">
        <v>907</v>
      </c>
      <c r="AB48" s="4">
        <v>846</v>
      </c>
      <c r="AC48" s="4">
        <v>47</v>
      </c>
      <c r="AD48" s="4">
        <v>5.03</v>
      </c>
      <c r="AE48" s="4">
        <v>0.12</v>
      </c>
      <c r="AF48" s="4">
        <v>990</v>
      </c>
      <c r="AG48" s="4">
        <v>-12</v>
      </c>
      <c r="AH48" s="4">
        <v>7.1020000000000003</v>
      </c>
      <c r="AI48" s="4">
        <v>28</v>
      </c>
      <c r="AJ48" s="4">
        <v>189</v>
      </c>
      <c r="AK48" s="4">
        <v>141</v>
      </c>
      <c r="AL48" s="4">
        <v>2</v>
      </c>
      <c r="AM48" s="4">
        <v>195</v>
      </c>
      <c r="AN48" s="4" t="s">
        <v>155</v>
      </c>
      <c r="AO48" s="4">
        <v>2</v>
      </c>
      <c r="AP48" s="5">
        <v>0.91975694444444445</v>
      </c>
      <c r="AQ48" s="4">
        <v>47.159782999999997</v>
      </c>
      <c r="AR48" s="4">
        <v>-88.484110000000001</v>
      </c>
      <c r="AS48" s="4">
        <v>311.5</v>
      </c>
      <c r="AT48" s="4">
        <v>30.5</v>
      </c>
      <c r="AU48" s="4">
        <v>12</v>
      </c>
      <c r="AV48" s="4">
        <v>8</v>
      </c>
      <c r="AW48" s="4" t="s">
        <v>222</v>
      </c>
      <c r="AX48" s="4">
        <v>3.2</v>
      </c>
      <c r="AY48" s="4">
        <v>1</v>
      </c>
      <c r="AZ48" s="4">
        <v>3.8</v>
      </c>
      <c r="BA48" s="4">
        <v>14.023</v>
      </c>
      <c r="BB48" s="4">
        <v>14.85</v>
      </c>
      <c r="BC48" s="4">
        <v>1.06</v>
      </c>
      <c r="BD48" s="4">
        <v>13.741</v>
      </c>
      <c r="BE48" s="4">
        <v>2982.8029999999999</v>
      </c>
      <c r="BF48" s="4">
        <v>27.033000000000001</v>
      </c>
      <c r="BG48" s="4">
        <v>2.91</v>
      </c>
      <c r="BH48" s="4">
        <v>0.187</v>
      </c>
      <c r="BI48" s="4">
        <v>3.097</v>
      </c>
      <c r="BJ48" s="4">
        <v>2.19</v>
      </c>
      <c r="BK48" s="4">
        <v>0.14000000000000001</v>
      </c>
      <c r="BL48" s="4">
        <v>2.33</v>
      </c>
      <c r="BM48" s="4">
        <v>2.5796000000000001</v>
      </c>
      <c r="BQ48" s="4">
        <v>159.714</v>
      </c>
      <c r="BR48" s="4">
        <v>0.47287200000000001</v>
      </c>
      <c r="BS48" s="4">
        <v>-5</v>
      </c>
      <c r="BT48" s="4">
        <v>5.4407999999999998E-2</v>
      </c>
      <c r="BU48" s="4">
        <v>11.555809999999999</v>
      </c>
      <c r="BV48" s="4">
        <v>1.0990420000000001</v>
      </c>
      <c r="BW48" s="4">
        <f t="shared" si="9"/>
        <v>3.0530450019999997</v>
      </c>
      <c r="BY48" s="4">
        <f t="shared" si="10"/>
        <v>25403.435390011906</v>
      </c>
      <c r="BZ48" s="4">
        <f t="shared" si="11"/>
        <v>230.23011204500997</v>
      </c>
      <c r="CA48" s="4">
        <f t="shared" si="12"/>
        <v>18.651424014299998</v>
      </c>
      <c r="CB48" s="4">
        <f t="shared" si="13"/>
        <v>21.969503829811998</v>
      </c>
    </row>
    <row r="49" spans="1:80" x14ac:dyDescent="0.25">
      <c r="A49" s="2">
        <v>42068</v>
      </c>
      <c r="B49" s="3">
        <v>3.0671296296296297E-3</v>
      </c>
      <c r="C49" s="4">
        <v>13.933999999999999</v>
      </c>
      <c r="D49" s="4">
        <v>0.1444</v>
      </c>
      <c r="E49" s="4">
        <v>1443.7105899999999</v>
      </c>
      <c r="F49" s="4">
        <v>155.19999999999999</v>
      </c>
      <c r="G49" s="4">
        <v>4.7</v>
      </c>
      <c r="H49" s="4">
        <v>406.2</v>
      </c>
      <c r="J49" s="4">
        <v>1.52</v>
      </c>
      <c r="K49" s="4">
        <v>0.88070000000000004</v>
      </c>
      <c r="L49" s="4">
        <v>12.271000000000001</v>
      </c>
      <c r="M49" s="4">
        <v>0.12709999999999999</v>
      </c>
      <c r="N49" s="4">
        <v>136.64490000000001</v>
      </c>
      <c r="O49" s="4">
        <v>4.1391</v>
      </c>
      <c r="P49" s="4">
        <v>140.80000000000001</v>
      </c>
      <c r="Q49" s="4">
        <v>102.8295</v>
      </c>
      <c r="R49" s="4">
        <v>3.1147999999999998</v>
      </c>
      <c r="S49" s="4">
        <v>105.9</v>
      </c>
      <c r="T49" s="4">
        <v>406.24169999999998</v>
      </c>
      <c r="W49" s="4">
        <v>0</v>
      </c>
      <c r="X49" s="4">
        <v>1.3360000000000001</v>
      </c>
      <c r="Y49" s="4">
        <v>12.4</v>
      </c>
      <c r="Z49" s="4">
        <v>875</v>
      </c>
      <c r="AA49" s="4">
        <v>907</v>
      </c>
      <c r="AB49" s="4">
        <v>846</v>
      </c>
      <c r="AC49" s="4">
        <v>47</v>
      </c>
      <c r="AD49" s="4">
        <v>5.03</v>
      </c>
      <c r="AE49" s="4">
        <v>0.12</v>
      </c>
      <c r="AF49" s="4">
        <v>990</v>
      </c>
      <c r="AG49" s="4">
        <v>-12</v>
      </c>
      <c r="AH49" s="4">
        <v>8</v>
      </c>
      <c r="AI49" s="4">
        <v>28</v>
      </c>
      <c r="AJ49" s="4">
        <v>189.1</v>
      </c>
      <c r="AK49" s="4">
        <v>141</v>
      </c>
      <c r="AL49" s="4">
        <v>2.4</v>
      </c>
      <c r="AM49" s="4">
        <v>195</v>
      </c>
      <c r="AN49" s="4" t="s">
        <v>155</v>
      </c>
      <c r="AO49" s="4">
        <v>2</v>
      </c>
      <c r="AP49" s="5">
        <v>0.91975694444444445</v>
      </c>
      <c r="AQ49" s="4">
        <v>47.159854000000003</v>
      </c>
      <c r="AR49" s="4">
        <v>-88.484112999999994</v>
      </c>
      <c r="AS49" s="4">
        <v>311.60000000000002</v>
      </c>
      <c r="AT49" s="4">
        <v>30.7</v>
      </c>
      <c r="AU49" s="4">
        <v>12</v>
      </c>
      <c r="AV49" s="4">
        <v>8</v>
      </c>
      <c r="AW49" s="4" t="s">
        <v>222</v>
      </c>
      <c r="AX49" s="4">
        <v>2.24024</v>
      </c>
      <c r="AY49" s="4">
        <v>1.0564560000000001</v>
      </c>
      <c r="AZ49" s="4">
        <v>2.9531529999999999</v>
      </c>
      <c r="BA49" s="4">
        <v>14.023</v>
      </c>
      <c r="BB49" s="4">
        <v>15.02</v>
      </c>
      <c r="BC49" s="4">
        <v>1.07</v>
      </c>
      <c r="BD49" s="4">
        <v>13.55</v>
      </c>
      <c r="BE49" s="4">
        <v>2992.2689999999998</v>
      </c>
      <c r="BF49" s="4">
        <v>19.733000000000001</v>
      </c>
      <c r="BG49" s="4">
        <v>3.4889999999999999</v>
      </c>
      <c r="BH49" s="4">
        <v>0.106</v>
      </c>
      <c r="BI49" s="4">
        <v>3.5950000000000002</v>
      </c>
      <c r="BJ49" s="4">
        <v>2.6259999999999999</v>
      </c>
      <c r="BK49" s="4">
        <v>0.08</v>
      </c>
      <c r="BL49" s="4">
        <v>2.7050000000000001</v>
      </c>
      <c r="BM49" s="4">
        <v>3.2759</v>
      </c>
      <c r="BQ49" s="4">
        <v>236.88</v>
      </c>
      <c r="BR49" s="4">
        <v>0.58582000000000001</v>
      </c>
      <c r="BS49" s="4">
        <v>-5</v>
      </c>
      <c r="BT49" s="4">
        <v>5.7897999999999998E-2</v>
      </c>
      <c r="BU49" s="4">
        <v>14.315975999999999</v>
      </c>
      <c r="BV49" s="4">
        <v>1.16954</v>
      </c>
      <c r="BW49" s="4">
        <f t="shared" si="9"/>
        <v>3.7822808591999997</v>
      </c>
      <c r="BY49" s="4">
        <f t="shared" si="10"/>
        <v>31571.054126693925</v>
      </c>
      <c r="BZ49" s="4">
        <f t="shared" si="11"/>
        <v>208.20040279869599</v>
      </c>
      <c r="CA49" s="4">
        <f t="shared" si="12"/>
        <v>27.706595943311999</v>
      </c>
      <c r="CB49" s="4">
        <f t="shared" si="13"/>
        <v>34.563609158680798</v>
      </c>
    </row>
    <row r="50" spans="1:80" x14ac:dyDescent="0.25">
      <c r="A50" s="2">
        <v>42068</v>
      </c>
      <c r="B50" s="3">
        <v>3.0787037037037037E-3</v>
      </c>
      <c r="C50" s="4">
        <v>13.771000000000001</v>
      </c>
      <c r="D50" s="4">
        <v>8.5000000000000006E-2</v>
      </c>
      <c r="E50" s="4">
        <v>849.96661099999994</v>
      </c>
      <c r="F50" s="4">
        <v>170.7</v>
      </c>
      <c r="G50" s="4">
        <v>71.8</v>
      </c>
      <c r="H50" s="4">
        <v>212</v>
      </c>
      <c r="J50" s="4">
        <v>1.8</v>
      </c>
      <c r="K50" s="4">
        <v>0.88260000000000005</v>
      </c>
      <c r="L50" s="4">
        <v>12.154999999999999</v>
      </c>
      <c r="M50" s="4">
        <v>7.4999999999999997E-2</v>
      </c>
      <c r="N50" s="4">
        <v>150.6283</v>
      </c>
      <c r="O50" s="4">
        <v>63.406199999999998</v>
      </c>
      <c r="P50" s="4">
        <v>214</v>
      </c>
      <c r="Q50" s="4">
        <v>113.35250000000001</v>
      </c>
      <c r="R50" s="4">
        <v>47.7151</v>
      </c>
      <c r="S50" s="4">
        <v>161.1</v>
      </c>
      <c r="T50" s="4">
        <v>211.99510000000001</v>
      </c>
      <c r="W50" s="4">
        <v>0</v>
      </c>
      <c r="X50" s="4">
        <v>1.5887</v>
      </c>
      <c r="Y50" s="4">
        <v>12.4</v>
      </c>
      <c r="Z50" s="4">
        <v>872</v>
      </c>
      <c r="AA50" s="4">
        <v>904</v>
      </c>
      <c r="AB50" s="4">
        <v>844</v>
      </c>
      <c r="AC50" s="4">
        <v>47</v>
      </c>
      <c r="AD50" s="4">
        <v>5.03</v>
      </c>
      <c r="AE50" s="4">
        <v>0.12</v>
      </c>
      <c r="AF50" s="4">
        <v>990</v>
      </c>
      <c r="AG50" s="4">
        <v>-12</v>
      </c>
      <c r="AH50" s="4">
        <v>8</v>
      </c>
      <c r="AI50" s="4">
        <v>28</v>
      </c>
      <c r="AJ50" s="4">
        <v>190</v>
      </c>
      <c r="AK50" s="4">
        <v>141</v>
      </c>
      <c r="AL50" s="4">
        <v>2.4</v>
      </c>
      <c r="AM50" s="4">
        <v>195</v>
      </c>
      <c r="AN50" s="4" t="s">
        <v>155</v>
      </c>
      <c r="AO50" s="4">
        <v>2</v>
      </c>
      <c r="AP50" s="5">
        <v>0.9197685185185186</v>
      </c>
      <c r="AQ50" s="4">
        <v>47.160058999999997</v>
      </c>
      <c r="AR50" s="4">
        <v>-88.484114000000005</v>
      </c>
      <c r="AS50" s="4">
        <v>311.60000000000002</v>
      </c>
      <c r="AT50" s="4">
        <v>31.9</v>
      </c>
      <c r="AU50" s="4">
        <v>12</v>
      </c>
      <c r="AV50" s="4">
        <v>8</v>
      </c>
      <c r="AW50" s="4" t="s">
        <v>222</v>
      </c>
      <c r="AX50" s="4">
        <v>1.5</v>
      </c>
      <c r="AY50" s="4">
        <v>1.1000000000000001</v>
      </c>
      <c r="AZ50" s="4">
        <v>2.2999999999999998</v>
      </c>
      <c r="BA50" s="4">
        <v>14.023</v>
      </c>
      <c r="BB50" s="4">
        <v>15.28</v>
      </c>
      <c r="BC50" s="4">
        <v>1.0900000000000001</v>
      </c>
      <c r="BD50" s="4">
        <v>13.298999999999999</v>
      </c>
      <c r="BE50" s="4">
        <v>3009.5070000000001</v>
      </c>
      <c r="BF50" s="4">
        <v>11.821999999999999</v>
      </c>
      <c r="BG50" s="4">
        <v>3.9060000000000001</v>
      </c>
      <c r="BH50" s="4">
        <v>1.6439999999999999</v>
      </c>
      <c r="BI50" s="4">
        <v>5.55</v>
      </c>
      <c r="BJ50" s="4">
        <v>2.9390000000000001</v>
      </c>
      <c r="BK50" s="4">
        <v>1.2370000000000001</v>
      </c>
      <c r="BL50" s="4">
        <v>4.1760000000000002</v>
      </c>
      <c r="BM50" s="4">
        <v>1.7357</v>
      </c>
      <c r="BQ50" s="4">
        <v>286.01299999999998</v>
      </c>
      <c r="BR50" s="4">
        <v>0.502552</v>
      </c>
      <c r="BS50" s="4">
        <v>-5</v>
      </c>
      <c r="BT50" s="4">
        <v>5.7203999999999998E-2</v>
      </c>
      <c r="BU50" s="4">
        <v>12.281115</v>
      </c>
      <c r="BV50" s="4">
        <v>1.155521</v>
      </c>
      <c r="BW50" s="4">
        <f t="shared" si="9"/>
        <v>3.244670583</v>
      </c>
      <c r="BY50" s="4">
        <f t="shared" si="10"/>
        <v>27239.594849944788</v>
      </c>
      <c r="BZ50" s="4">
        <f t="shared" si="11"/>
        <v>107.00307070760999</v>
      </c>
      <c r="CA50" s="4">
        <f t="shared" si="12"/>
        <v>26.601423177945001</v>
      </c>
      <c r="CB50" s="4">
        <f t="shared" si="13"/>
        <v>15.710136172153501</v>
      </c>
    </row>
    <row r="51" spans="1:80" x14ac:dyDescent="0.25">
      <c r="A51" s="2">
        <v>42068</v>
      </c>
      <c r="B51" s="3">
        <v>3.0902777777777782E-3</v>
      </c>
      <c r="C51" s="4">
        <v>14.013</v>
      </c>
      <c r="D51" s="4">
        <v>7.0099999999999996E-2</v>
      </c>
      <c r="E51" s="4">
        <v>700.565068</v>
      </c>
      <c r="F51" s="4">
        <v>173.7</v>
      </c>
      <c r="G51" s="4">
        <v>105</v>
      </c>
      <c r="H51" s="4">
        <v>219.2</v>
      </c>
      <c r="J51" s="4">
        <v>1.9</v>
      </c>
      <c r="K51" s="4">
        <v>0.88090000000000002</v>
      </c>
      <c r="L51" s="4">
        <v>12.3436</v>
      </c>
      <c r="M51" s="4">
        <v>6.1699999999999998E-2</v>
      </c>
      <c r="N51" s="4">
        <v>153.00229999999999</v>
      </c>
      <c r="O51" s="4">
        <v>92.473100000000002</v>
      </c>
      <c r="P51" s="4">
        <v>245.5</v>
      </c>
      <c r="Q51" s="4">
        <v>115.139</v>
      </c>
      <c r="R51" s="4">
        <v>69.588800000000006</v>
      </c>
      <c r="S51" s="4">
        <v>184.7</v>
      </c>
      <c r="T51" s="4">
        <v>219.155</v>
      </c>
      <c r="W51" s="4">
        <v>0</v>
      </c>
      <c r="X51" s="4">
        <v>1.6737</v>
      </c>
      <c r="Y51" s="4">
        <v>12.4</v>
      </c>
      <c r="Z51" s="4">
        <v>872</v>
      </c>
      <c r="AA51" s="4">
        <v>907</v>
      </c>
      <c r="AB51" s="4">
        <v>844</v>
      </c>
      <c r="AC51" s="4">
        <v>47</v>
      </c>
      <c r="AD51" s="4">
        <v>5.03</v>
      </c>
      <c r="AE51" s="4">
        <v>0.12</v>
      </c>
      <c r="AF51" s="4">
        <v>990</v>
      </c>
      <c r="AG51" s="4">
        <v>-12</v>
      </c>
      <c r="AH51" s="4">
        <v>8</v>
      </c>
      <c r="AI51" s="4">
        <v>28</v>
      </c>
      <c r="AJ51" s="4">
        <v>190</v>
      </c>
      <c r="AK51" s="4">
        <v>141</v>
      </c>
      <c r="AL51" s="4">
        <v>2.4</v>
      </c>
      <c r="AM51" s="4">
        <v>195</v>
      </c>
      <c r="AN51" s="4" t="s">
        <v>155</v>
      </c>
      <c r="AO51" s="4">
        <v>2</v>
      </c>
      <c r="AP51" s="5">
        <v>0.91979166666666667</v>
      </c>
      <c r="AQ51" s="4">
        <v>47.160175000000002</v>
      </c>
      <c r="AR51" s="4">
        <v>-88.484112999999994</v>
      </c>
      <c r="AS51" s="4">
        <v>311.60000000000002</v>
      </c>
      <c r="AT51" s="4">
        <v>32.799999999999997</v>
      </c>
      <c r="AU51" s="4">
        <v>12</v>
      </c>
      <c r="AV51" s="4">
        <v>8</v>
      </c>
      <c r="AW51" s="4" t="s">
        <v>222</v>
      </c>
      <c r="AX51" s="4">
        <v>1.726</v>
      </c>
      <c r="AY51" s="4">
        <v>1.0435000000000001</v>
      </c>
      <c r="AZ51" s="4">
        <v>2.4695</v>
      </c>
      <c r="BA51" s="4">
        <v>14.023</v>
      </c>
      <c r="BB51" s="4">
        <v>15.05</v>
      </c>
      <c r="BC51" s="4">
        <v>1.07</v>
      </c>
      <c r="BD51" s="4">
        <v>13.523</v>
      </c>
      <c r="BE51" s="4">
        <v>3012.78</v>
      </c>
      <c r="BF51" s="4">
        <v>9.5869999999999997</v>
      </c>
      <c r="BG51" s="4">
        <v>3.911</v>
      </c>
      <c r="BH51" s="4">
        <v>2.3639999999999999</v>
      </c>
      <c r="BI51" s="4">
        <v>6.274</v>
      </c>
      <c r="BJ51" s="4">
        <v>2.9430000000000001</v>
      </c>
      <c r="BK51" s="4">
        <v>1.7789999999999999</v>
      </c>
      <c r="BL51" s="4">
        <v>4.7220000000000004</v>
      </c>
      <c r="BM51" s="4">
        <v>1.7688999999999999</v>
      </c>
      <c r="BQ51" s="4">
        <v>297.02600000000001</v>
      </c>
      <c r="BR51" s="4">
        <v>0.48528399999999999</v>
      </c>
      <c r="BS51" s="4">
        <v>-5</v>
      </c>
      <c r="BT51" s="4">
        <v>5.8897999999999999E-2</v>
      </c>
      <c r="BU51" s="4">
        <v>11.859128</v>
      </c>
      <c r="BV51" s="4">
        <v>1.18974</v>
      </c>
      <c r="BW51" s="4">
        <f t="shared" si="9"/>
        <v>3.1331816176</v>
      </c>
      <c r="BY51" s="4">
        <f t="shared" si="10"/>
        <v>26332.231474354085</v>
      </c>
      <c r="BZ51" s="4">
        <f t="shared" si="11"/>
        <v>83.792080120232001</v>
      </c>
      <c r="CA51" s="4">
        <f t="shared" si="12"/>
        <v>25.722341899848001</v>
      </c>
      <c r="CB51" s="4">
        <f t="shared" si="13"/>
        <v>15.460499689650399</v>
      </c>
    </row>
    <row r="52" spans="1:80" x14ac:dyDescent="0.25">
      <c r="A52" s="2">
        <v>42068</v>
      </c>
      <c r="B52" s="3">
        <v>3.1018518518518522E-3</v>
      </c>
      <c r="C52" s="4">
        <v>14.569000000000001</v>
      </c>
      <c r="D52" s="4">
        <v>0.29580000000000001</v>
      </c>
      <c r="E52" s="4">
        <v>2957.8282009999998</v>
      </c>
      <c r="F52" s="4">
        <v>164.3</v>
      </c>
      <c r="G52" s="4">
        <v>27.4</v>
      </c>
      <c r="H52" s="4">
        <v>276.3</v>
      </c>
      <c r="J52" s="4">
        <v>1.67</v>
      </c>
      <c r="K52" s="4">
        <v>0.87460000000000004</v>
      </c>
      <c r="L52" s="4">
        <v>12.7423</v>
      </c>
      <c r="M52" s="4">
        <v>0.25869999999999999</v>
      </c>
      <c r="N52" s="4">
        <v>143.72819999999999</v>
      </c>
      <c r="O52" s="4">
        <v>23.920200000000001</v>
      </c>
      <c r="P52" s="4">
        <v>167.6</v>
      </c>
      <c r="Q52" s="4">
        <v>108.15989999999999</v>
      </c>
      <c r="R52" s="4">
        <v>18.000699999999998</v>
      </c>
      <c r="S52" s="4">
        <v>126.2</v>
      </c>
      <c r="T52" s="4">
        <v>276.25319999999999</v>
      </c>
      <c r="W52" s="4">
        <v>0</v>
      </c>
      <c r="X52" s="4">
        <v>1.4587000000000001</v>
      </c>
      <c r="Y52" s="4">
        <v>12.4</v>
      </c>
      <c r="Z52" s="4">
        <v>873</v>
      </c>
      <c r="AA52" s="4">
        <v>907</v>
      </c>
      <c r="AB52" s="4">
        <v>845</v>
      </c>
      <c r="AC52" s="4">
        <v>47</v>
      </c>
      <c r="AD52" s="4">
        <v>5.03</v>
      </c>
      <c r="AE52" s="4">
        <v>0.12</v>
      </c>
      <c r="AF52" s="4">
        <v>990</v>
      </c>
      <c r="AG52" s="4">
        <v>-12</v>
      </c>
      <c r="AH52" s="4">
        <v>8</v>
      </c>
      <c r="AI52" s="4">
        <v>28</v>
      </c>
      <c r="AJ52" s="4">
        <v>190</v>
      </c>
      <c r="AK52" s="4">
        <v>141</v>
      </c>
      <c r="AL52" s="4">
        <v>2.4</v>
      </c>
      <c r="AM52" s="4">
        <v>195</v>
      </c>
      <c r="AN52" s="4" t="s">
        <v>155</v>
      </c>
      <c r="AO52" s="4">
        <v>2</v>
      </c>
      <c r="AP52" s="5">
        <v>0.91979166666666667</v>
      </c>
      <c r="AQ52" s="4">
        <v>47.160251000000002</v>
      </c>
      <c r="AR52" s="4">
        <v>-88.484110999999999</v>
      </c>
      <c r="AS52" s="4">
        <v>311.7</v>
      </c>
      <c r="AT52" s="4">
        <v>33.1</v>
      </c>
      <c r="AU52" s="4">
        <v>12</v>
      </c>
      <c r="AV52" s="4">
        <v>8</v>
      </c>
      <c r="AW52" s="4" t="s">
        <v>222</v>
      </c>
      <c r="AX52" s="4">
        <v>2.1259999999999999</v>
      </c>
      <c r="AY52" s="4">
        <v>1.113</v>
      </c>
      <c r="AZ52" s="4">
        <v>2.8260000000000001</v>
      </c>
      <c r="BA52" s="4">
        <v>14.023</v>
      </c>
      <c r="BB52" s="4">
        <v>14.27</v>
      </c>
      <c r="BC52" s="4">
        <v>1.02</v>
      </c>
      <c r="BD52" s="4">
        <v>14.339</v>
      </c>
      <c r="BE52" s="4">
        <v>2966.0839999999998</v>
      </c>
      <c r="BF52" s="4">
        <v>38.326000000000001</v>
      </c>
      <c r="BG52" s="4">
        <v>3.504</v>
      </c>
      <c r="BH52" s="4">
        <v>0.58299999999999996</v>
      </c>
      <c r="BI52" s="4">
        <v>4.0869999999999997</v>
      </c>
      <c r="BJ52" s="4">
        <v>2.637</v>
      </c>
      <c r="BK52" s="4">
        <v>0.439</v>
      </c>
      <c r="BL52" s="4">
        <v>3.0750000000000002</v>
      </c>
      <c r="BM52" s="4">
        <v>2.1265000000000001</v>
      </c>
      <c r="BQ52" s="4">
        <v>246.89400000000001</v>
      </c>
      <c r="BR52" s="4">
        <v>0.53289399999999998</v>
      </c>
      <c r="BS52" s="4">
        <v>-5</v>
      </c>
      <c r="BT52" s="4">
        <v>5.7897999999999998E-2</v>
      </c>
      <c r="BU52" s="4">
        <v>13.022598</v>
      </c>
      <c r="BV52" s="4">
        <v>1.16954</v>
      </c>
      <c r="BW52" s="4">
        <f t="shared" si="9"/>
        <v>3.4405703916000001</v>
      </c>
      <c r="BY52" s="4">
        <f t="shared" si="10"/>
        <v>28467.450120312984</v>
      </c>
      <c r="BZ52" s="4">
        <f t="shared" si="11"/>
        <v>367.83971502867598</v>
      </c>
      <c r="CA52" s="4">
        <f t="shared" si="12"/>
        <v>25.309015512462004</v>
      </c>
      <c r="CB52" s="4">
        <f t="shared" si="13"/>
        <v>20.409412774839002</v>
      </c>
    </row>
    <row r="53" spans="1:80" x14ac:dyDescent="0.25">
      <c r="A53" s="2">
        <v>42068</v>
      </c>
      <c r="B53" s="3">
        <v>3.1134259259259257E-3</v>
      </c>
      <c r="C53" s="4">
        <v>14.561</v>
      </c>
      <c r="D53" s="4">
        <v>0.61429999999999996</v>
      </c>
      <c r="E53" s="4">
        <v>6143.2469780000001</v>
      </c>
      <c r="F53" s="4">
        <v>165.4</v>
      </c>
      <c r="G53" s="4">
        <v>24.7</v>
      </c>
      <c r="H53" s="4">
        <v>681.9</v>
      </c>
      <c r="J53" s="4">
        <v>1.4</v>
      </c>
      <c r="K53" s="4">
        <v>0.87150000000000005</v>
      </c>
      <c r="L53" s="4">
        <v>12.6897</v>
      </c>
      <c r="M53" s="4">
        <v>0.53539999999999999</v>
      </c>
      <c r="N53" s="4">
        <v>144.1326</v>
      </c>
      <c r="O53" s="4">
        <v>21.5412</v>
      </c>
      <c r="P53" s="4">
        <v>165.7</v>
      </c>
      <c r="Q53" s="4">
        <v>108.46420000000001</v>
      </c>
      <c r="R53" s="4">
        <v>16.2104</v>
      </c>
      <c r="S53" s="4">
        <v>124.7</v>
      </c>
      <c r="T53" s="4">
        <v>681.88930000000005</v>
      </c>
      <c r="W53" s="4">
        <v>0</v>
      </c>
      <c r="X53" s="4">
        <v>1.2201</v>
      </c>
      <c r="Y53" s="4">
        <v>12.4</v>
      </c>
      <c r="Z53" s="4">
        <v>876</v>
      </c>
      <c r="AA53" s="4">
        <v>910</v>
      </c>
      <c r="AB53" s="4">
        <v>848</v>
      </c>
      <c r="AC53" s="4">
        <v>47</v>
      </c>
      <c r="AD53" s="4">
        <v>5.03</v>
      </c>
      <c r="AE53" s="4">
        <v>0.12</v>
      </c>
      <c r="AF53" s="4">
        <v>990</v>
      </c>
      <c r="AG53" s="4">
        <v>-12</v>
      </c>
      <c r="AH53" s="4">
        <v>8</v>
      </c>
      <c r="AI53" s="4">
        <v>28</v>
      </c>
      <c r="AJ53" s="4">
        <v>190</v>
      </c>
      <c r="AK53" s="4">
        <v>141</v>
      </c>
      <c r="AL53" s="4">
        <v>2.2000000000000002</v>
      </c>
      <c r="AM53" s="4">
        <v>195</v>
      </c>
      <c r="AN53" s="4" t="s">
        <v>155</v>
      </c>
      <c r="AO53" s="4">
        <v>2</v>
      </c>
      <c r="AP53" s="5">
        <v>0.91980324074074071</v>
      </c>
      <c r="AQ53" s="4">
        <v>47.160389000000002</v>
      </c>
      <c r="AR53" s="4">
        <v>-88.484103000000005</v>
      </c>
      <c r="AS53" s="4">
        <v>312</v>
      </c>
      <c r="AT53" s="4">
        <v>33.9</v>
      </c>
      <c r="AU53" s="4">
        <v>12</v>
      </c>
      <c r="AV53" s="4">
        <v>8</v>
      </c>
      <c r="AW53" s="4" t="s">
        <v>222</v>
      </c>
      <c r="AX53" s="4">
        <v>2.5257740000000002</v>
      </c>
      <c r="AY53" s="4">
        <v>1.3693310000000001</v>
      </c>
      <c r="AZ53" s="4">
        <v>3.2822179999999999</v>
      </c>
      <c r="BA53" s="4">
        <v>14.023</v>
      </c>
      <c r="BB53" s="4">
        <v>13.92</v>
      </c>
      <c r="BC53" s="4">
        <v>0.99</v>
      </c>
      <c r="BD53" s="4">
        <v>14.749000000000001</v>
      </c>
      <c r="BE53" s="4">
        <v>2894.8470000000002</v>
      </c>
      <c r="BF53" s="4">
        <v>77.731999999999999</v>
      </c>
      <c r="BG53" s="4">
        <v>3.4430000000000001</v>
      </c>
      <c r="BH53" s="4">
        <v>0.51500000000000001</v>
      </c>
      <c r="BI53" s="4">
        <v>3.9580000000000002</v>
      </c>
      <c r="BJ53" s="4">
        <v>2.5910000000000002</v>
      </c>
      <c r="BK53" s="4">
        <v>0.38700000000000001</v>
      </c>
      <c r="BL53" s="4">
        <v>2.9780000000000002</v>
      </c>
      <c r="BM53" s="4">
        <v>5.1440999999999999</v>
      </c>
      <c r="BQ53" s="4">
        <v>202.37200000000001</v>
      </c>
      <c r="BR53" s="4">
        <v>0.61785800000000002</v>
      </c>
      <c r="BS53" s="4">
        <v>-5</v>
      </c>
      <c r="BT53" s="4">
        <v>5.7306000000000003E-2</v>
      </c>
      <c r="BU53" s="4">
        <v>15.098905</v>
      </c>
      <c r="BV53" s="4">
        <v>1.157581</v>
      </c>
      <c r="BW53" s="4">
        <f t="shared" si="9"/>
        <v>3.9891307010000001</v>
      </c>
      <c r="BY53" s="4">
        <f t="shared" si="10"/>
        <v>32213.547623948296</v>
      </c>
      <c r="BZ53" s="4">
        <f t="shared" si="11"/>
        <v>864.99337751001997</v>
      </c>
      <c r="CA53" s="4">
        <f t="shared" si="12"/>
        <v>28.832370724135004</v>
      </c>
      <c r="CB53" s="4">
        <f t="shared" si="13"/>
        <v>57.242994304138499</v>
      </c>
    </row>
    <row r="54" spans="1:80" x14ac:dyDescent="0.25">
      <c r="A54" s="2">
        <v>42068</v>
      </c>
      <c r="B54" s="3">
        <v>3.1249999999999997E-3</v>
      </c>
      <c r="C54" s="4">
        <v>13.961</v>
      </c>
      <c r="D54" s="4">
        <v>0.42220000000000002</v>
      </c>
      <c r="E54" s="4">
        <v>4221.8518519999998</v>
      </c>
      <c r="F54" s="4">
        <v>186.6</v>
      </c>
      <c r="G54" s="4">
        <v>17.8</v>
      </c>
      <c r="H54" s="4">
        <v>619</v>
      </c>
      <c r="J54" s="4">
        <v>1.3</v>
      </c>
      <c r="K54" s="4">
        <v>0.87780000000000002</v>
      </c>
      <c r="L54" s="4">
        <v>12.2555</v>
      </c>
      <c r="M54" s="4">
        <v>0.37059999999999998</v>
      </c>
      <c r="N54" s="4">
        <v>163.81979999999999</v>
      </c>
      <c r="O54" s="4">
        <v>15.6189</v>
      </c>
      <c r="P54" s="4">
        <v>179.4</v>
      </c>
      <c r="Q54" s="4">
        <v>123.2794</v>
      </c>
      <c r="R54" s="4">
        <v>11.7537</v>
      </c>
      <c r="S54" s="4">
        <v>135</v>
      </c>
      <c r="T54" s="4">
        <v>619.03959999999995</v>
      </c>
      <c r="W54" s="4">
        <v>0</v>
      </c>
      <c r="X54" s="4">
        <v>1.1412</v>
      </c>
      <c r="Y54" s="4">
        <v>12.5</v>
      </c>
      <c r="Z54" s="4">
        <v>875</v>
      </c>
      <c r="AA54" s="4">
        <v>906</v>
      </c>
      <c r="AB54" s="4">
        <v>848</v>
      </c>
      <c r="AC54" s="4">
        <v>47</v>
      </c>
      <c r="AD54" s="4">
        <v>5.03</v>
      </c>
      <c r="AE54" s="4">
        <v>0.12</v>
      </c>
      <c r="AF54" s="4">
        <v>990</v>
      </c>
      <c r="AG54" s="4">
        <v>-12</v>
      </c>
      <c r="AH54" s="4">
        <v>8</v>
      </c>
      <c r="AI54" s="4">
        <v>28</v>
      </c>
      <c r="AJ54" s="4">
        <v>190</v>
      </c>
      <c r="AK54" s="4">
        <v>141</v>
      </c>
      <c r="AL54" s="4">
        <v>2.4</v>
      </c>
      <c r="AM54" s="4">
        <v>195</v>
      </c>
      <c r="AN54" s="4" t="s">
        <v>155</v>
      </c>
      <c r="AO54" s="4">
        <v>2</v>
      </c>
      <c r="AP54" s="5">
        <v>0.91981481481481486</v>
      </c>
      <c r="AQ54" s="4">
        <v>47.160528999999997</v>
      </c>
      <c r="AR54" s="4">
        <v>-88.484069000000005</v>
      </c>
      <c r="AS54" s="4">
        <v>312.3</v>
      </c>
      <c r="AT54" s="4">
        <v>35.299999999999997</v>
      </c>
      <c r="AU54" s="4">
        <v>12</v>
      </c>
      <c r="AV54" s="4">
        <v>7</v>
      </c>
      <c r="AW54" s="4" t="s">
        <v>223</v>
      </c>
      <c r="AX54" s="4">
        <v>3.0387390000000001</v>
      </c>
      <c r="AY54" s="4">
        <v>1.612913</v>
      </c>
      <c r="AZ54" s="4">
        <v>3.8387389999999999</v>
      </c>
      <c r="BA54" s="4">
        <v>14.023</v>
      </c>
      <c r="BB54" s="4">
        <v>14.66</v>
      </c>
      <c r="BC54" s="4">
        <v>1.05</v>
      </c>
      <c r="BD54" s="4">
        <v>13.917</v>
      </c>
      <c r="BE54" s="4">
        <v>2929.587</v>
      </c>
      <c r="BF54" s="4">
        <v>56.384999999999998</v>
      </c>
      <c r="BG54" s="4">
        <v>4.101</v>
      </c>
      <c r="BH54" s="4">
        <v>0.39100000000000001</v>
      </c>
      <c r="BI54" s="4">
        <v>4.492</v>
      </c>
      <c r="BJ54" s="4">
        <v>3.0859999999999999</v>
      </c>
      <c r="BK54" s="4">
        <v>0.29399999999999998</v>
      </c>
      <c r="BL54" s="4">
        <v>3.38</v>
      </c>
      <c r="BM54" s="4">
        <v>4.8933999999999997</v>
      </c>
      <c r="BQ54" s="4">
        <v>198.34800000000001</v>
      </c>
      <c r="BR54" s="4">
        <v>0.58747400000000005</v>
      </c>
      <c r="BS54" s="4">
        <v>-5</v>
      </c>
      <c r="BT54" s="4">
        <v>5.9898E-2</v>
      </c>
      <c r="BU54" s="4">
        <v>14.356396</v>
      </c>
      <c r="BV54" s="4">
        <v>1.20994</v>
      </c>
      <c r="BW54" s="4">
        <f t="shared" si="9"/>
        <v>3.7929598231999999</v>
      </c>
      <c r="BY54" s="4">
        <f t="shared" si="10"/>
        <v>30996.975272189124</v>
      </c>
      <c r="BZ54" s="4">
        <f t="shared" si="11"/>
        <v>596.59073129501996</v>
      </c>
      <c r="CA54" s="4">
        <f t="shared" si="12"/>
        <v>32.651928647271994</v>
      </c>
      <c r="CB54" s="4">
        <f t="shared" si="13"/>
        <v>51.775420493376799</v>
      </c>
    </row>
    <row r="55" spans="1:80" x14ac:dyDescent="0.25">
      <c r="A55" s="2">
        <v>42068</v>
      </c>
      <c r="B55" s="3">
        <v>3.1365740740740742E-3</v>
      </c>
      <c r="C55" s="4">
        <v>13.593999999999999</v>
      </c>
      <c r="D55" s="4">
        <v>0.18140000000000001</v>
      </c>
      <c r="E55" s="4">
        <v>1814.444444</v>
      </c>
      <c r="F55" s="4">
        <v>199.2</v>
      </c>
      <c r="G55" s="4">
        <v>14</v>
      </c>
      <c r="H55" s="4">
        <v>321.8</v>
      </c>
      <c r="J55" s="4">
        <v>1.24</v>
      </c>
      <c r="K55" s="4">
        <v>0.88300000000000001</v>
      </c>
      <c r="L55" s="4">
        <v>12.0038</v>
      </c>
      <c r="M55" s="4">
        <v>0.16020000000000001</v>
      </c>
      <c r="N55" s="4">
        <v>175.8811</v>
      </c>
      <c r="O55" s="4">
        <v>12.3628</v>
      </c>
      <c r="P55" s="4">
        <v>188.2</v>
      </c>
      <c r="Q55" s="4">
        <v>132.3562</v>
      </c>
      <c r="R55" s="4">
        <v>9.3033999999999999</v>
      </c>
      <c r="S55" s="4">
        <v>141.69999999999999</v>
      </c>
      <c r="T55" s="4">
        <v>321.8261</v>
      </c>
      <c r="W55" s="4">
        <v>0</v>
      </c>
      <c r="X55" s="4">
        <v>1.0962000000000001</v>
      </c>
      <c r="Y55" s="4">
        <v>12.4</v>
      </c>
      <c r="Z55" s="4">
        <v>873</v>
      </c>
      <c r="AA55" s="4">
        <v>905</v>
      </c>
      <c r="AB55" s="4">
        <v>848</v>
      </c>
      <c r="AC55" s="4">
        <v>47</v>
      </c>
      <c r="AD55" s="4">
        <v>5.03</v>
      </c>
      <c r="AE55" s="4">
        <v>0.12</v>
      </c>
      <c r="AF55" s="4">
        <v>990</v>
      </c>
      <c r="AG55" s="4">
        <v>-12</v>
      </c>
      <c r="AH55" s="4">
        <v>8</v>
      </c>
      <c r="AI55" s="4">
        <v>28</v>
      </c>
      <c r="AJ55" s="4">
        <v>190</v>
      </c>
      <c r="AK55" s="4">
        <v>141</v>
      </c>
      <c r="AL55" s="4">
        <v>2.2999999999999998</v>
      </c>
      <c r="AM55" s="4">
        <v>195</v>
      </c>
      <c r="AN55" s="4" t="s">
        <v>155</v>
      </c>
      <c r="AO55" s="4">
        <v>2</v>
      </c>
      <c r="AP55" s="5">
        <v>0.91982638888888879</v>
      </c>
      <c r="AQ55" s="4">
        <v>47.160749000000003</v>
      </c>
      <c r="AR55" s="4">
        <v>-88.483984000000007</v>
      </c>
      <c r="AS55" s="4">
        <v>312.5</v>
      </c>
      <c r="AT55" s="4">
        <v>36.200000000000003</v>
      </c>
      <c r="AU55" s="4">
        <v>12</v>
      </c>
      <c r="AV55" s="4">
        <v>8</v>
      </c>
      <c r="AW55" s="4" t="s">
        <v>224</v>
      </c>
      <c r="AX55" s="4">
        <v>2.3404600000000002</v>
      </c>
      <c r="AY55" s="4">
        <v>1.3048949999999999</v>
      </c>
      <c r="AZ55" s="4">
        <v>3.14046</v>
      </c>
      <c r="BA55" s="4">
        <v>14.023</v>
      </c>
      <c r="BB55" s="4">
        <v>15.34</v>
      </c>
      <c r="BC55" s="4">
        <v>1.0900000000000001</v>
      </c>
      <c r="BD55" s="4">
        <v>13.247999999999999</v>
      </c>
      <c r="BE55" s="4">
        <v>2985.518</v>
      </c>
      <c r="BF55" s="4">
        <v>25.361999999999998</v>
      </c>
      <c r="BG55" s="4">
        <v>4.5810000000000004</v>
      </c>
      <c r="BH55" s="4">
        <v>0.32200000000000001</v>
      </c>
      <c r="BI55" s="4">
        <v>4.9029999999999996</v>
      </c>
      <c r="BJ55" s="4">
        <v>3.4470000000000001</v>
      </c>
      <c r="BK55" s="4">
        <v>0.24199999999999999</v>
      </c>
      <c r="BL55" s="4">
        <v>3.69</v>
      </c>
      <c r="BM55" s="4">
        <v>2.6469</v>
      </c>
      <c r="BQ55" s="4">
        <v>198.24700000000001</v>
      </c>
      <c r="BR55" s="4">
        <v>0.48130800000000001</v>
      </c>
      <c r="BS55" s="4">
        <v>-5</v>
      </c>
      <c r="BT55" s="4">
        <v>5.8999999999999997E-2</v>
      </c>
      <c r="BU55" s="4">
        <v>11.761964000000001</v>
      </c>
      <c r="BV55" s="4">
        <v>1.1918</v>
      </c>
      <c r="BW55" s="4">
        <f t="shared" si="9"/>
        <v>3.1075108888000003</v>
      </c>
      <c r="BY55" s="4">
        <f t="shared" si="10"/>
        <v>25880.164209928425</v>
      </c>
      <c r="BZ55" s="4">
        <f t="shared" si="11"/>
        <v>219.85220812341601</v>
      </c>
      <c r="CA55" s="4">
        <f t="shared" si="12"/>
        <v>29.880552062196003</v>
      </c>
      <c r="CB55" s="4">
        <f t="shared" si="13"/>
        <v>22.944831231049204</v>
      </c>
    </row>
    <row r="56" spans="1:80" x14ac:dyDescent="0.25">
      <c r="A56" s="2">
        <v>42068</v>
      </c>
      <c r="B56" s="3">
        <v>3.1481481481481482E-3</v>
      </c>
      <c r="C56" s="4">
        <v>13.44</v>
      </c>
      <c r="D56" s="4">
        <v>8.6499999999999994E-2</v>
      </c>
      <c r="E56" s="4">
        <v>864.77446799999996</v>
      </c>
      <c r="F56" s="4">
        <v>168.4</v>
      </c>
      <c r="G56" s="4">
        <v>12.8</v>
      </c>
      <c r="H56" s="4">
        <v>213.9</v>
      </c>
      <c r="J56" s="4">
        <v>0.98</v>
      </c>
      <c r="K56" s="4">
        <v>0.8851</v>
      </c>
      <c r="L56" s="4">
        <v>11.896100000000001</v>
      </c>
      <c r="M56" s="4">
        <v>7.6499999999999999E-2</v>
      </c>
      <c r="N56" s="4">
        <v>149.0223</v>
      </c>
      <c r="O56" s="4">
        <v>11.335100000000001</v>
      </c>
      <c r="P56" s="4">
        <v>160.4</v>
      </c>
      <c r="Q56" s="4">
        <v>112.1459</v>
      </c>
      <c r="R56" s="4">
        <v>8.5302000000000007</v>
      </c>
      <c r="S56" s="4">
        <v>120.7</v>
      </c>
      <c r="T56" s="4">
        <v>213.91749999999999</v>
      </c>
      <c r="W56" s="4">
        <v>0</v>
      </c>
      <c r="X56" s="4">
        <v>0.87029999999999996</v>
      </c>
      <c r="Y56" s="4">
        <v>12.4</v>
      </c>
      <c r="Z56" s="4">
        <v>873</v>
      </c>
      <c r="AA56" s="4">
        <v>905</v>
      </c>
      <c r="AB56" s="4">
        <v>848</v>
      </c>
      <c r="AC56" s="4">
        <v>47</v>
      </c>
      <c r="AD56" s="4">
        <v>5.04</v>
      </c>
      <c r="AE56" s="4">
        <v>0.12</v>
      </c>
      <c r="AF56" s="4">
        <v>989</v>
      </c>
      <c r="AG56" s="4">
        <v>-12</v>
      </c>
      <c r="AH56" s="4">
        <v>8</v>
      </c>
      <c r="AI56" s="4">
        <v>28</v>
      </c>
      <c r="AJ56" s="4">
        <v>190</v>
      </c>
      <c r="AK56" s="4">
        <v>141</v>
      </c>
      <c r="AL56" s="4">
        <v>2.1</v>
      </c>
      <c r="AM56" s="4">
        <v>195</v>
      </c>
      <c r="AN56" s="4" t="s">
        <v>155</v>
      </c>
      <c r="AO56" s="4">
        <v>2</v>
      </c>
      <c r="AP56" s="5">
        <v>0.91984953703703709</v>
      </c>
      <c r="AQ56" s="4">
        <v>47.160958000000001</v>
      </c>
      <c r="AR56" s="4">
        <v>-88.483913999999999</v>
      </c>
      <c r="AS56" s="4">
        <v>312.7</v>
      </c>
      <c r="AT56" s="4">
        <v>37</v>
      </c>
      <c r="AU56" s="4">
        <v>12</v>
      </c>
      <c r="AV56" s="4">
        <v>9</v>
      </c>
      <c r="AW56" s="4" t="s">
        <v>225</v>
      </c>
      <c r="AX56" s="4">
        <v>1.938739</v>
      </c>
      <c r="AY56" s="4">
        <v>1</v>
      </c>
      <c r="AZ56" s="4">
        <v>2.6822819999999998</v>
      </c>
      <c r="BA56" s="4">
        <v>14.023</v>
      </c>
      <c r="BB56" s="4">
        <v>15.63</v>
      </c>
      <c r="BC56" s="4">
        <v>1.1100000000000001</v>
      </c>
      <c r="BD56" s="4">
        <v>12.981</v>
      </c>
      <c r="BE56" s="4">
        <v>3008.7739999999999</v>
      </c>
      <c r="BF56" s="4">
        <v>12.321</v>
      </c>
      <c r="BG56" s="4">
        <v>3.9470000000000001</v>
      </c>
      <c r="BH56" s="4">
        <v>0.3</v>
      </c>
      <c r="BI56" s="4">
        <v>4.2469999999999999</v>
      </c>
      <c r="BJ56" s="4">
        <v>2.97</v>
      </c>
      <c r="BK56" s="4">
        <v>0.22600000000000001</v>
      </c>
      <c r="BL56" s="4">
        <v>3.1960000000000002</v>
      </c>
      <c r="BM56" s="4">
        <v>1.7891999999999999</v>
      </c>
      <c r="BQ56" s="4">
        <v>160.04499999999999</v>
      </c>
      <c r="BR56" s="4">
        <v>0.43531300000000001</v>
      </c>
      <c r="BS56" s="4">
        <v>-5</v>
      </c>
      <c r="BT56" s="4">
        <v>5.9102000000000002E-2</v>
      </c>
      <c r="BU56" s="4">
        <v>10.637954000000001</v>
      </c>
      <c r="BV56" s="4">
        <v>1.1938580000000001</v>
      </c>
      <c r="BW56" s="4">
        <f t="shared" si="9"/>
        <v>2.8105474468000002</v>
      </c>
      <c r="BY56" s="4">
        <f t="shared" si="10"/>
        <v>23589.305963987852</v>
      </c>
      <c r="BZ56" s="4">
        <f t="shared" si="11"/>
        <v>96.598760419458003</v>
      </c>
      <c r="CA56" s="4">
        <f t="shared" si="12"/>
        <v>23.285311131060002</v>
      </c>
      <c r="CB56" s="4">
        <f t="shared" si="13"/>
        <v>14.0276359177416</v>
      </c>
    </row>
    <row r="57" spans="1:80" x14ac:dyDescent="0.25">
      <c r="A57" s="2">
        <v>42068</v>
      </c>
      <c r="B57" s="3">
        <v>3.1597222222222222E-3</v>
      </c>
      <c r="C57" s="4">
        <v>13.561</v>
      </c>
      <c r="D57" s="4">
        <v>6.0100000000000001E-2</v>
      </c>
      <c r="E57" s="4">
        <v>600.92608299999995</v>
      </c>
      <c r="F57" s="4">
        <v>143.30000000000001</v>
      </c>
      <c r="G57" s="4">
        <v>12.6</v>
      </c>
      <c r="H57" s="4">
        <v>154.5</v>
      </c>
      <c r="J57" s="4">
        <v>0.74</v>
      </c>
      <c r="K57" s="4">
        <v>0.88449999999999995</v>
      </c>
      <c r="L57" s="4">
        <v>11.9945</v>
      </c>
      <c r="M57" s="4">
        <v>5.3199999999999997E-2</v>
      </c>
      <c r="N57" s="4">
        <v>126.72029999999999</v>
      </c>
      <c r="O57" s="4">
        <v>11.1454</v>
      </c>
      <c r="P57" s="4">
        <v>137.9</v>
      </c>
      <c r="Q57" s="4">
        <v>95.362700000000004</v>
      </c>
      <c r="R57" s="4">
        <v>8.3873999999999995</v>
      </c>
      <c r="S57" s="4">
        <v>103.8</v>
      </c>
      <c r="T57" s="4">
        <v>154.5411</v>
      </c>
      <c r="W57" s="4">
        <v>0</v>
      </c>
      <c r="X57" s="4">
        <v>0.65229999999999999</v>
      </c>
      <c r="Y57" s="4">
        <v>12.4</v>
      </c>
      <c r="Z57" s="4">
        <v>872</v>
      </c>
      <c r="AA57" s="4">
        <v>906</v>
      </c>
      <c r="AB57" s="4">
        <v>846</v>
      </c>
      <c r="AC57" s="4">
        <v>47</v>
      </c>
      <c r="AD57" s="4">
        <v>5.04</v>
      </c>
      <c r="AE57" s="4">
        <v>0.12</v>
      </c>
      <c r="AF57" s="4">
        <v>989</v>
      </c>
      <c r="AG57" s="4">
        <v>-12</v>
      </c>
      <c r="AH57" s="4">
        <v>8</v>
      </c>
      <c r="AI57" s="4">
        <v>28</v>
      </c>
      <c r="AJ57" s="4">
        <v>190</v>
      </c>
      <c r="AK57" s="4">
        <v>141</v>
      </c>
      <c r="AL57" s="4">
        <v>2.2000000000000002</v>
      </c>
      <c r="AM57" s="4">
        <v>195</v>
      </c>
      <c r="AN57" s="4" t="s">
        <v>155</v>
      </c>
      <c r="AO57" s="4">
        <v>2</v>
      </c>
      <c r="AP57" s="5">
        <v>0.91986111111111113</v>
      </c>
      <c r="AQ57" s="4">
        <v>47.161109000000003</v>
      </c>
      <c r="AR57" s="4">
        <v>-88.483902</v>
      </c>
      <c r="AS57" s="4">
        <v>312.89999999999998</v>
      </c>
      <c r="AT57" s="4">
        <v>37</v>
      </c>
      <c r="AU57" s="4">
        <v>12</v>
      </c>
      <c r="AV57" s="4">
        <v>10</v>
      </c>
      <c r="AW57" s="4" t="s">
        <v>226</v>
      </c>
      <c r="AX57" s="4">
        <v>2.4260000000000002</v>
      </c>
      <c r="AY57" s="4">
        <v>1.113</v>
      </c>
      <c r="AZ57" s="4">
        <v>3.1259999999999999</v>
      </c>
      <c r="BA57" s="4">
        <v>14.023</v>
      </c>
      <c r="BB57" s="4">
        <v>15.54</v>
      </c>
      <c r="BC57" s="4">
        <v>1.1100000000000001</v>
      </c>
      <c r="BD57" s="4">
        <v>13.061999999999999</v>
      </c>
      <c r="BE57" s="4">
        <v>3016.2350000000001</v>
      </c>
      <c r="BF57" s="4">
        <v>8.5069999999999997</v>
      </c>
      <c r="BG57" s="4">
        <v>3.3370000000000002</v>
      </c>
      <c r="BH57" s="4">
        <v>0.29399999999999998</v>
      </c>
      <c r="BI57" s="4">
        <v>3.6309999999999998</v>
      </c>
      <c r="BJ57" s="4">
        <v>2.5110000000000001</v>
      </c>
      <c r="BK57" s="4">
        <v>0.221</v>
      </c>
      <c r="BL57" s="4">
        <v>2.7320000000000002</v>
      </c>
      <c r="BM57" s="4">
        <v>1.2850999999999999</v>
      </c>
      <c r="BQ57" s="4">
        <v>119.264</v>
      </c>
      <c r="BR57" s="4">
        <v>0.39137100000000002</v>
      </c>
      <c r="BS57" s="4">
        <v>-5</v>
      </c>
      <c r="BT57" s="4">
        <v>5.9697E-2</v>
      </c>
      <c r="BU57" s="4">
        <v>9.5641379999999998</v>
      </c>
      <c r="BV57" s="4">
        <v>1.205873</v>
      </c>
      <c r="BW57" s="4">
        <f t="shared" si="9"/>
        <v>2.5268452595999999</v>
      </c>
      <c r="BY57" s="4">
        <f t="shared" si="10"/>
        <v>21260.745894176911</v>
      </c>
      <c r="BZ57" s="4">
        <f t="shared" si="11"/>
        <v>59.963883888941993</v>
      </c>
      <c r="CA57" s="4">
        <f t="shared" si="12"/>
        <v>17.699460731765999</v>
      </c>
      <c r="CB57" s="4">
        <f t="shared" si="13"/>
        <v>9.0583739491805986</v>
      </c>
    </row>
    <row r="58" spans="1:80" x14ac:dyDescent="0.25">
      <c r="A58" s="2">
        <v>42068</v>
      </c>
      <c r="B58" s="3">
        <v>3.1712962962962958E-3</v>
      </c>
      <c r="C58" s="4">
        <v>14.266999999999999</v>
      </c>
      <c r="D58" s="4">
        <v>0.25940000000000002</v>
      </c>
      <c r="E58" s="4">
        <v>2593.6799999999998</v>
      </c>
      <c r="F58" s="4">
        <v>134</v>
      </c>
      <c r="G58" s="4">
        <v>12.6</v>
      </c>
      <c r="H58" s="4">
        <v>208.6</v>
      </c>
      <c r="J58" s="4">
        <v>0.7</v>
      </c>
      <c r="K58" s="4">
        <v>0.87719999999999998</v>
      </c>
      <c r="L58" s="4">
        <v>12.5151</v>
      </c>
      <c r="M58" s="4">
        <v>0.22750000000000001</v>
      </c>
      <c r="N58" s="4">
        <v>117.5504</v>
      </c>
      <c r="O58" s="4">
        <v>11.0518</v>
      </c>
      <c r="P58" s="4">
        <v>128.6</v>
      </c>
      <c r="Q58" s="4">
        <v>88.4619</v>
      </c>
      <c r="R58" s="4">
        <v>8.3170000000000002</v>
      </c>
      <c r="S58" s="4">
        <v>96.8</v>
      </c>
      <c r="T58" s="4">
        <v>208.62719999999999</v>
      </c>
      <c r="W58" s="4">
        <v>0</v>
      </c>
      <c r="X58" s="4">
        <v>0.61409999999999998</v>
      </c>
      <c r="Y58" s="4">
        <v>12.4</v>
      </c>
      <c r="Z58" s="4">
        <v>871</v>
      </c>
      <c r="AA58" s="4">
        <v>906</v>
      </c>
      <c r="AB58" s="4">
        <v>845</v>
      </c>
      <c r="AC58" s="4">
        <v>47</v>
      </c>
      <c r="AD58" s="4">
        <v>5.04</v>
      </c>
      <c r="AE58" s="4">
        <v>0.12</v>
      </c>
      <c r="AF58" s="4">
        <v>989</v>
      </c>
      <c r="AG58" s="4">
        <v>-12</v>
      </c>
      <c r="AH58" s="4">
        <v>8</v>
      </c>
      <c r="AI58" s="4">
        <v>28</v>
      </c>
      <c r="AJ58" s="4">
        <v>190</v>
      </c>
      <c r="AK58" s="4">
        <v>141</v>
      </c>
      <c r="AL58" s="4">
        <v>2.1</v>
      </c>
      <c r="AM58" s="4">
        <v>195</v>
      </c>
      <c r="AN58" s="4" t="s">
        <v>155</v>
      </c>
      <c r="AO58" s="4">
        <v>2</v>
      </c>
      <c r="AP58" s="5">
        <v>0.91987268518518517</v>
      </c>
      <c r="AQ58" s="4">
        <v>47.161254</v>
      </c>
      <c r="AR58" s="4">
        <v>-88.483914999999996</v>
      </c>
      <c r="AS58" s="4">
        <v>313.3</v>
      </c>
      <c r="AT58" s="4">
        <v>36.200000000000003</v>
      </c>
      <c r="AU58" s="4">
        <v>12</v>
      </c>
      <c r="AV58" s="4">
        <v>10</v>
      </c>
      <c r="AW58" s="4" t="s">
        <v>226</v>
      </c>
      <c r="AX58" s="4">
        <v>2.6</v>
      </c>
      <c r="AY58" s="4">
        <v>1.2</v>
      </c>
      <c r="AZ58" s="4">
        <v>3.3</v>
      </c>
      <c r="BA58" s="4">
        <v>14.023</v>
      </c>
      <c r="BB58" s="4">
        <v>14.6</v>
      </c>
      <c r="BC58" s="4">
        <v>1.04</v>
      </c>
      <c r="BD58" s="4">
        <v>13.997</v>
      </c>
      <c r="BE58" s="4">
        <v>2973.9029999999998</v>
      </c>
      <c r="BF58" s="4">
        <v>34.409999999999997</v>
      </c>
      <c r="BG58" s="4">
        <v>2.9249999999999998</v>
      </c>
      <c r="BH58" s="4">
        <v>0.27500000000000002</v>
      </c>
      <c r="BI58" s="4">
        <v>3.2</v>
      </c>
      <c r="BJ58" s="4">
        <v>2.2010000000000001</v>
      </c>
      <c r="BK58" s="4">
        <v>0.20699999999999999</v>
      </c>
      <c r="BL58" s="4">
        <v>2.4079999999999999</v>
      </c>
      <c r="BM58" s="4">
        <v>1.6394</v>
      </c>
      <c r="BQ58" s="4">
        <v>106.095</v>
      </c>
      <c r="BR58" s="4">
        <v>0.390542</v>
      </c>
      <c r="BS58" s="4">
        <v>-5</v>
      </c>
      <c r="BT58" s="4">
        <v>5.7000000000000002E-2</v>
      </c>
      <c r="BU58" s="4">
        <v>9.5438700000000001</v>
      </c>
      <c r="BV58" s="4">
        <v>1.1514</v>
      </c>
      <c r="BW58" s="4">
        <f t="shared" si="9"/>
        <v>2.5214904539999998</v>
      </c>
      <c r="BY58" s="4">
        <f t="shared" si="10"/>
        <v>20917.934651337571</v>
      </c>
      <c r="BZ58" s="4">
        <f t="shared" si="11"/>
        <v>242.03416565789999</v>
      </c>
      <c r="CA58" s="4">
        <f t="shared" si="12"/>
        <v>15.481464650189999</v>
      </c>
      <c r="CB58" s="4">
        <f t="shared" si="13"/>
        <v>11.531264492286001</v>
      </c>
    </row>
    <row r="59" spans="1:80" x14ac:dyDescent="0.25">
      <c r="A59" s="2">
        <v>42068</v>
      </c>
      <c r="B59" s="3">
        <v>3.1828703703703702E-3</v>
      </c>
      <c r="C59" s="4">
        <v>14.512</v>
      </c>
      <c r="D59" s="4">
        <v>0.5897</v>
      </c>
      <c r="E59" s="4">
        <v>5897.4504740000002</v>
      </c>
      <c r="F59" s="4">
        <v>149.30000000000001</v>
      </c>
      <c r="G59" s="4">
        <v>68.2</v>
      </c>
      <c r="H59" s="4">
        <v>604</v>
      </c>
      <c r="J59" s="4">
        <v>0.76</v>
      </c>
      <c r="K59" s="4">
        <v>0.87209999999999999</v>
      </c>
      <c r="L59" s="4">
        <v>12.6562</v>
      </c>
      <c r="M59" s="4">
        <v>0.51429999999999998</v>
      </c>
      <c r="N59" s="4">
        <v>130.1712</v>
      </c>
      <c r="O59" s="4">
        <v>59.521599999999999</v>
      </c>
      <c r="P59" s="4">
        <v>189.7</v>
      </c>
      <c r="Q59" s="4">
        <v>97.959599999999995</v>
      </c>
      <c r="R59" s="4">
        <v>44.7926</v>
      </c>
      <c r="S59" s="4">
        <v>142.80000000000001</v>
      </c>
      <c r="T59" s="4">
        <v>603.9538</v>
      </c>
      <c r="W59" s="4">
        <v>0</v>
      </c>
      <c r="X59" s="4">
        <v>0.66259999999999997</v>
      </c>
      <c r="Y59" s="4">
        <v>12.5</v>
      </c>
      <c r="Z59" s="4">
        <v>874</v>
      </c>
      <c r="AA59" s="4">
        <v>907</v>
      </c>
      <c r="AB59" s="4">
        <v>849</v>
      </c>
      <c r="AC59" s="4">
        <v>47</v>
      </c>
      <c r="AD59" s="4">
        <v>5.04</v>
      </c>
      <c r="AE59" s="4">
        <v>0.12</v>
      </c>
      <c r="AF59" s="4">
        <v>989</v>
      </c>
      <c r="AG59" s="4">
        <v>-12</v>
      </c>
      <c r="AH59" s="4">
        <v>8</v>
      </c>
      <c r="AI59" s="4">
        <v>28</v>
      </c>
      <c r="AJ59" s="4">
        <v>190</v>
      </c>
      <c r="AK59" s="4">
        <v>141</v>
      </c>
      <c r="AL59" s="4">
        <v>2.2000000000000002</v>
      </c>
      <c r="AM59" s="4">
        <v>195</v>
      </c>
      <c r="AN59" s="4" t="s">
        <v>155</v>
      </c>
      <c r="AO59" s="4">
        <v>2</v>
      </c>
      <c r="AP59" s="5">
        <v>0.91988425925925921</v>
      </c>
      <c r="AQ59" s="4">
        <v>47.161394999999999</v>
      </c>
      <c r="AR59" s="4">
        <v>-88.483929000000003</v>
      </c>
      <c r="AS59" s="4">
        <v>313.60000000000002</v>
      </c>
      <c r="AT59" s="4">
        <v>35.4</v>
      </c>
      <c r="AU59" s="4">
        <v>12</v>
      </c>
      <c r="AV59" s="4">
        <v>10</v>
      </c>
      <c r="AW59" s="4" t="s">
        <v>226</v>
      </c>
      <c r="AX59" s="4">
        <v>2.6</v>
      </c>
      <c r="AY59" s="4">
        <v>1.2</v>
      </c>
      <c r="AZ59" s="4">
        <v>3.3</v>
      </c>
      <c r="BA59" s="4">
        <v>14.023</v>
      </c>
      <c r="BB59" s="4">
        <v>14</v>
      </c>
      <c r="BC59" s="4">
        <v>1</v>
      </c>
      <c r="BD59" s="4">
        <v>14.663</v>
      </c>
      <c r="BE59" s="4">
        <v>2900.8470000000002</v>
      </c>
      <c r="BF59" s="4">
        <v>75.031000000000006</v>
      </c>
      <c r="BG59" s="4">
        <v>3.1240000000000001</v>
      </c>
      <c r="BH59" s="4">
        <v>1.429</v>
      </c>
      <c r="BI59" s="4">
        <v>4.5529999999999999</v>
      </c>
      <c r="BJ59" s="4">
        <v>2.351</v>
      </c>
      <c r="BK59" s="4">
        <v>1.075</v>
      </c>
      <c r="BL59" s="4">
        <v>3.4260000000000002</v>
      </c>
      <c r="BM59" s="4">
        <v>4.5777000000000001</v>
      </c>
      <c r="BQ59" s="4">
        <v>110.423</v>
      </c>
      <c r="BR59" s="4">
        <v>0.58991800000000005</v>
      </c>
      <c r="BS59" s="4">
        <v>-5</v>
      </c>
      <c r="BT59" s="4">
        <v>5.6795999999999999E-2</v>
      </c>
      <c r="BU59" s="4">
        <v>14.416121</v>
      </c>
      <c r="BV59" s="4">
        <v>1.1472789999999999</v>
      </c>
      <c r="BW59" s="4">
        <f t="shared" si="9"/>
        <v>3.8087391681999998</v>
      </c>
      <c r="BY59" s="4">
        <f t="shared" si="10"/>
        <v>30820.574518256919</v>
      </c>
      <c r="BZ59" s="4">
        <f t="shared" si="11"/>
        <v>797.18045339148705</v>
      </c>
      <c r="CA59" s="4">
        <f t="shared" si="12"/>
        <v>24.978625447126998</v>
      </c>
      <c r="CB59" s="4">
        <f t="shared" si="13"/>
        <v>48.636603023952894</v>
      </c>
    </row>
    <row r="60" spans="1:80" x14ac:dyDescent="0.25">
      <c r="A60" s="2">
        <v>42068</v>
      </c>
      <c r="B60" s="3">
        <v>3.1944444444444442E-3</v>
      </c>
      <c r="C60" s="4">
        <v>14.327</v>
      </c>
      <c r="D60" s="4">
        <v>0.59950000000000003</v>
      </c>
      <c r="E60" s="4">
        <v>5995.2300240000004</v>
      </c>
      <c r="F60" s="4">
        <v>157.80000000000001</v>
      </c>
      <c r="G60" s="4">
        <v>82.9</v>
      </c>
      <c r="H60" s="4">
        <v>722.7</v>
      </c>
      <c r="J60" s="4">
        <v>1.1299999999999999</v>
      </c>
      <c r="K60" s="4">
        <v>0.87329999999999997</v>
      </c>
      <c r="L60" s="4">
        <v>12.511900000000001</v>
      </c>
      <c r="M60" s="4">
        <v>0.52359999999999995</v>
      </c>
      <c r="N60" s="4">
        <v>137.84620000000001</v>
      </c>
      <c r="O60" s="4">
        <v>72.405900000000003</v>
      </c>
      <c r="P60" s="4">
        <v>210.3</v>
      </c>
      <c r="Q60" s="4">
        <v>103.7354</v>
      </c>
      <c r="R60" s="4">
        <v>54.488700000000001</v>
      </c>
      <c r="S60" s="4">
        <v>158.19999999999999</v>
      </c>
      <c r="T60" s="4">
        <v>722.70590000000004</v>
      </c>
      <c r="W60" s="4">
        <v>0</v>
      </c>
      <c r="X60" s="4">
        <v>0.98809999999999998</v>
      </c>
      <c r="Y60" s="4">
        <v>12.4</v>
      </c>
      <c r="Z60" s="4">
        <v>876</v>
      </c>
      <c r="AA60" s="4">
        <v>908</v>
      </c>
      <c r="AB60" s="4">
        <v>851</v>
      </c>
      <c r="AC60" s="4">
        <v>47</v>
      </c>
      <c r="AD60" s="4">
        <v>5.04</v>
      </c>
      <c r="AE60" s="4">
        <v>0.12</v>
      </c>
      <c r="AF60" s="4">
        <v>989</v>
      </c>
      <c r="AG60" s="4">
        <v>-12</v>
      </c>
      <c r="AH60" s="4">
        <v>8</v>
      </c>
      <c r="AI60" s="4">
        <v>28</v>
      </c>
      <c r="AJ60" s="4">
        <v>190</v>
      </c>
      <c r="AK60" s="4">
        <v>141</v>
      </c>
      <c r="AL60" s="4">
        <v>2</v>
      </c>
      <c r="AM60" s="4">
        <v>195</v>
      </c>
      <c r="AN60" s="4" t="s">
        <v>155</v>
      </c>
      <c r="AO60" s="4">
        <v>2</v>
      </c>
      <c r="AP60" s="5">
        <v>0.91989583333333336</v>
      </c>
      <c r="AQ60" s="4">
        <v>47.161454999999997</v>
      </c>
      <c r="AR60" s="4">
        <v>-88.483935000000002</v>
      </c>
      <c r="AS60" s="4">
        <v>313.8</v>
      </c>
      <c r="AT60" s="4">
        <v>35.200000000000003</v>
      </c>
      <c r="AU60" s="4">
        <v>12</v>
      </c>
      <c r="AV60" s="4">
        <v>10</v>
      </c>
      <c r="AW60" s="4" t="s">
        <v>226</v>
      </c>
      <c r="AX60" s="4">
        <v>2.6</v>
      </c>
      <c r="AY60" s="4">
        <v>1.2</v>
      </c>
      <c r="AZ60" s="4">
        <v>3.3</v>
      </c>
      <c r="BA60" s="4">
        <v>14.023</v>
      </c>
      <c r="BB60" s="4">
        <v>14.13</v>
      </c>
      <c r="BC60" s="4">
        <v>1.01</v>
      </c>
      <c r="BD60" s="4">
        <v>14.510999999999999</v>
      </c>
      <c r="BE60" s="4">
        <v>2894.81</v>
      </c>
      <c r="BF60" s="4">
        <v>77.096000000000004</v>
      </c>
      <c r="BG60" s="4">
        <v>3.34</v>
      </c>
      <c r="BH60" s="4">
        <v>1.754</v>
      </c>
      <c r="BI60" s="4">
        <v>5.0940000000000003</v>
      </c>
      <c r="BJ60" s="4">
        <v>2.5129999999999999</v>
      </c>
      <c r="BK60" s="4">
        <v>1.32</v>
      </c>
      <c r="BL60" s="4">
        <v>3.8340000000000001</v>
      </c>
      <c r="BM60" s="4">
        <v>5.5293999999999999</v>
      </c>
      <c r="BQ60" s="4">
        <v>166.21899999999999</v>
      </c>
      <c r="BR60" s="4">
        <v>0.58943199999999996</v>
      </c>
      <c r="BS60" s="4">
        <v>-5</v>
      </c>
      <c r="BT60" s="4">
        <v>5.5E-2</v>
      </c>
      <c r="BU60" s="4">
        <v>14.404245</v>
      </c>
      <c r="BV60" s="4">
        <v>1.111</v>
      </c>
      <c r="BW60" s="4">
        <f t="shared" si="9"/>
        <v>3.8056015289999996</v>
      </c>
      <c r="BY60" s="4">
        <f t="shared" si="10"/>
        <v>30731.096169247649</v>
      </c>
      <c r="BZ60" s="4">
        <f t="shared" si="11"/>
        <v>818.44562864724003</v>
      </c>
      <c r="CA60" s="4">
        <f t="shared" si="12"/>
        <v>26.677828483844998</v>
      </c>
      <c r="CB60" s="4">
        <f t="shared" si="13"/>
        <v>58.699715407310997</v>
      </c>
    </row>
    <row r="61" spans="1:80" x14ac:dyDescent="0.25">
      <c r="A61" s="2">
        <v>42068</v>
      </c>
      <c r="B61" s="3">
        <v>3.2060185185185191E-3</v>
      </c>
      <c r="C61" s="4">
        <v>14.455</v>
      </c>
      <c r="D61" s="4">
        <v>0.4042</v>
      </c>
      <c r="E61" s="4">
        <v>4042.0419689999999</v>
      </c>
      <c r="F61" s="4">
        <v>179.6</v>
      </c>
      <c r="G61" s="4">
        <v>165.2</v>
      </c>
      <c r="H61" s="4">
        <v>522.4</v>
      </c>
      <c r="J61" s="4">
        <v>1.4</v>
      </c>
      <c r="K61" s="4">
        <v>0.87419999999999998</v>
      </c>
      <c r="L61" s="4">
        <v>12.6365</v>
      </c>
      <c r="M61" s="4">
        <v>0.35339999999999999</v>
      </c>
      <c r="N61" s="4">
        <v>156.99350000000001</v>
      </c>
      <c r="O61" s="4">
        <v>144.42859999999999</v>
      </c>
      <c r="P61" s="4">
        <v>301.39999999999998</v>
      </c>
      <c r="Q61" s="4">
        <v>118.14449999999999</v>
      </c>
      <c r="R61" s="4">
        <v>108.6889</v>
      </c>
      <c r="S61" s="4">
        <v>226.8</v>
      </c>
      <c r="T61" s="4">
        <v>522.40710000000001</v>
      </c>
      <c r="W61" s="4">
        <v>0</v>
      </c>
      <c r="X61" s="4">
        <v>1.2239</v>
      </c>
      <c r="Y61" s="4">
        <v>12.4</v>
      </c>
      <c r="Z61" s="4">
        <v>874</v>
      </c>
      <c r="AA61" s="4">
        <v>903</v>
      </c>
      <c r="AB61" s="4">
        <v>847</v>
      </c>
      <c r="AC61" s="4">
        <v>47</v>
      </c>
      <c r="AD61" s="4">
        <v>5.04</v>
      </c>
      <c r="AE61" s="4">
        <v>0.12</v>
      </c>
      <c r="AF61" s="4">
        <v>989</v>
      </c>
      <c r="AG61" s="4">
        <v>-12</v>
      </c>
      <c r="AH61" s="4">
        <v>8</v>
      </c>
      <c r="AI61" s="4">
        <v>28</v>
      </c>
      <c r="AJ61" s="4">
        <v>190</v>
      </c>
      <c r="AK61" s="4">
        <v>141</v>
      </c>
      <c r="AL61" s="4">
        <v>2.1</v>
      </c>
      <c r="AM61" s="4">
        <v>195</v>
      </c>
      <c r="AN61" s="4" t="s">
        <v>155</v>
      </c>
      <c r="AO61" s="4">
        <v>2</v>
      </c>
      <c r="AP61" s="5">
        <v>0.91989583333333336</v>
      </c>
      <c r="AQ61" s="4">
        <v>47.161622999999999</v>
      </c>
      <c r="AR61" s="4">
        <v>-88.483999999999995</v>
      </c>
      <c r="AS61" s="4">
        <v>313.8</v>
      </c>
      <c r="AT61" s="4">
        <v>36.5</v>
      </c>
      <c r="AU61" s="4">
        <v>12</v>
      </c>
      <c r="AV61" s="4">
        <v>10</v>
      </c>
      <c r="AW61" s="4" t="s">
        <v>226</v>
      </c>
      <c r="AX61" s="4">
        <v>1.9784999999999999</v>
      </c>
      <c r="AY61" s="4">
        <v>1.2565</v>
      </c>
      <c r="AZ61" s="4">
        <v>2.7349999999999999</v>
      </c>
      <c r="BA61" s="4">
        <v>14.023</v>
      </c>
      <c r="BB61" s="4">
        <v>14.24</v>
      </c>
      <c r="BC61" s="4">
        <v>1.02</v>
      </c>
      <c r="BD61" s="4">
        <v>14.387</v>
      </c>
      <c r="BE61" s="4">
        <v>2938.4</v>
      </c>
      <c r="BF61" s="4">
        <v>52.298000000000002</v>
      </c>
      <c r="BG61" s="4">
        <v>3.823</v>
      </c>
      <c r="BH61" s="4">
        <v>3.5169999999999999</v>
      </c>
      <c r="BI61" s="4">
        <v>7.34</v>
      </c>
      <c r="BJ61" s="4">
        <v>2.8769999999999998</v>
      </c>
      <c r="BK61" s="4">
        <v>2.6469999999999998</v>
      </c>
      <c r="BL61" s="4">
        <v>5.524</v>
      </c>
      <c r="BM61" s="4">
        <v>4.0171000000000001</v>
      </c>
      <c r="BQ61" s="4">
        <v>206.934</v>
      </c>
      <c r="BR61" s="4">
        <v>0.50420799999999999</v>
      </c>
      <c r="BS61" s="4">
        <v>-5</v>
      </c>
      <c r="BT61" s="4">
        <v>5.5101999999999998E-2</v>
      </c>
      <c r="BU61" s="4">
        <v>12.321583</v>
      </c>
      <c r="BV61" s="4">
        <v>1.1130599999999999</v>
      </c>
      <c r="BW61" s="4">
        <f t="shared" si="9"/>
        <v>3.2553622286000001</v>
      </c>
      <c r="BY61" s="4">
        <f t="shared" si="10"/>
        <v>26683.630002066398</v>
      </c>
      <c r="BZ61" s="4">
        <f t="shared" si="11"/>
        <v>474.91848687995804</v>
      </c>
      <c r="CA61" s="4">
        <f t="shared" si="12"/>
        <v>26.126056192466997</v>
      </c>
      <c r="CB61" s="4">
        <f t="shared" si="13"/>
        <v>36.479311898074101</v>
      </c>
    </row>
    <row r="62" spans="1:80" x14ac:dyDescent="0.25">
      <c r="A62" s="2">
        <v>42068</v>
      </c>
      <c r="B62" s="3">
        <v>3.2175925925925926E-3</v>
      </c>
      <c r="C62" s="4">
        <v>14.519</v>
      </c>
      <c r="D62" s="4">
        <v>0.6341</v>
      </c>
      <c r="E62" s="4">
        <v>6340.8354870000003</v>
      </c>
      <c r="F62" s="4">
        <v>161.69999999999999</v>
      </c>
      <c r="G62" s="4">
        <v>92.6</v>
      </c>
      <c r="H62" s="4">
        <v>704</v>
      </c>
      <c r="J62" s="4">
        <v>1.38</v>
      </c>
      <c r="K62" s="4">
        <v>0.87150000000000005</v>
      </c>
      <c r="L62" s="4">
        <v>12.654</v>
      </c>
      <c r="M62" s="4">
        <v>0.55259999999999998</v>
      </c>
      <c r="N62" s="4">
        <v>140.91650000000001</v>
      </c>
      <c r="O62" s="4">
        <v>80.695800000000006</v>
      </c>
      <c r="P62" s="4">
        <v>221.6</v>
      </c>
      <c r="Q62" s="4">
        <v>106.0616</v>
      </c>
      <c r="R62" s="4">
        <v>60.736199999999997</v>
      </c>
      <c r="S62" s="4">
        <v>166.8</v>
      </c>
      <c r="T62" s="4">
        <v>703.98699999999997</v>
      </c>
      <c r="W62" s="4">
        <v>0</v>
      </c>
      <c r="X62" s="4">
        <v>1.2051000000000001</v>
      </c>
      <c r="Y62" s="4">
        <v>12.4</v>
      </c>
      <c r="Z62" s="4">
        <v>874</v>
      </c>
      <c r="AA62" s="4">
        <v>907</v>
      </c>
      <c r="AB62" s="4">
        <v>847</v>
      </c>
      <c r="AC62" s="4">
        <v>47</v>
      </c>
      <c r="AD62" s="4">
        <v>5.08</v>
      </c>
      <c r="AE62" s="4">
        <v>0.12</v>
      </c>
      <c r="AF62" s="4">
        <v>989</v>
      </c>
      <c r="AG62" s="4">
        <v>-11.9</v>
      </c>
      <c r="AH62" s="4">
        <v>8</v>
      </c>
      <c r="AI62" s="4">
        <v>28</v>
      </c>
      <c r="AJ62" s="4">
        <v>190</v>
      </c>
      <c r="AK62" s="4">
        <v>141</v>
      </c>
      <c r="AL62" s="4">
        <v>2</v>
      </c>
      <c r="AM62" s="4">
        <v>195</v>
      </c>
      <c r="AN62" s="4" t="s">
        <v>155</v>
      </c>
      <c r="AO62" s="4">
        <v>2</v>
      </c>
      <c r="AP62" s="5">
        <v>0.91991898148148143</v>
      </c>
      <c r="AQ62" s="4">
        <v>47.161752</v>
      </c>
      <c r="AR62" s="4">
        <v>-88.484049999999996</v>
      </c>
      <c r="AS62" s="4">
        <v>313.8</v>
      </c>
      <c r="AT62" s="4">
        <v>37.5</v>
      </c>
      <c r="AU62" s="4">
        <v>12</v>
      </c>
      <c r="AV62" s="4">
        <v>11</v>
      </c>
      <c r="AW62" s="4" t="s">
        <v>226</v>
      </c>
      <c r="AX62" s="4">
        <v>1.387</v>
      </c>
      <c r="AY62" s="4">
        <v>1.3565</v>
      </c>
      <c r="AZ62" s="4">
        <v>2.2999999999999998</v>
      </c>
      <c r="BA62" s="4">
        <v>14.023</v>
      </c>
      <c r="BB62" s="4">
        <v>13.94</v>
      </c>
      <c r="BC62" s="4">
        <v>0.99</v>
      </c>
      <c r="BD62" s="4">
        <v>14.74</v>
      </c>
      <c r="BE62" s="4">
        <v>2890.24</v>
      </c>
      <c r="BF62" s="4">
        <v>80.337000000000003</v>
      </c>
      <c r="BG62" s="4">
        <v>3.371</v>
      </c>
      <c r="BH62" s="4">
        <v>1.93</v>
      </c>
      <c r="BI62" s="4">
        <v>5.3010000000000002</v>
      </c>
      <c r="BJ62" s="4">
        <v>2.5369999999999999</v>
      </c>
      <c r="BK62" s="4">
        <v>1.4530000000000001</v>
      </c>
      <c r="BL62" s="4">
        <v>3.99</v>
      </c>
      <c r="BM62" s="4">
        <v>5.3173000000000004</v>
      </c>
      <c r="BQ62" s="4">
        <v>200.14099999999999</v>
      </c>
      <c r="BR62" s="4">
        <v>0.433504</v>
      </c>
      <c r="BS62" s="4">
        <v>-5</v>
      </c>
      <c r="BT62" s="4">
        <v>5.5592000000000003E-2</v>
      </c>
      <c r="BU62" s="4">
        <v>10.593754000000001</v>
      </c>
      <c r="BV62" s="4">
        <v>1.1229579999999999</v>
      </c>
      <c r="BW62" s="4">
        <f t="shared" si="9"/>
        <v>2.7988698068</v>
      </c>
      <c r="BY62" s="4">
        <f t="shared" si="10"/>
        <v>22565.828280427519</v>
      </c>
      <c r="BZ62" s="4">
        <f t="shared" si="11"/>
        <v>627.23889592722605</v>
      </c>
      <c r="CA62" s="4">
        <f t="shared" si="12"/>
        <v>19.807872822825999</v>
      </c>
      <c r="CB62" s="4">
        <f t="shared" si="13"/>
        <v>41.515333922275403</v>
      </c>
    </row>
    <row r="63" spans="1:80" x14ac:dyDescent="0.25">
      <c r="A63" s="2">
        <v>42068</v>
      </c>
      <c r="B63" s="3">
        <v>3.2291666666666666E-3</v>
      </c>
      <c r="C63" s="4">
        <v>14.302</v>
      </c>
      <c r="D63" s="4">
        <v>0.48509999999999998</v>
      </c>
      <c r="E63" s="4">
        <v>4851.0901640000002</v>
      </c>
      <c r="F63" s="4">
        <v>124.5</v>
      </c>
      <c r="G63" s="4">
        <v>34.700000000000003</v>
      </c>
      <c r="H63" s="4">
        <v>694.7</v>
      </c>
      <c r="J63" s="4">
        <v>1.07</v>
      </c>
      <c r="K63" s="4">
        <v>0.87450000000000006</v>
      </c>
      <c r="L63" s="4">
        <v>12.5069</v>
      </c>
      <c r="M63" s="4">
        <v>0.42420000000000002</v>
      </c>
      <c r="N63" s="4">
        <v>108.911</v>
      </c>
      <c r="O63" s="4">
        <v>30.3568</v>
      </c>
      <c r="P63" s="4">
        <v>139.30000000000001</v>
      </c>
      <c r="Q63" s="4">
        <v>82.07</v>
      </c>
      <c r="R63" s="4">
        <v>22.875399999999999</v>
      </c>
      <c r="S63" s="4">
        <v>104.9</v>
      </c>
      <c r="T63" s="4">
        <v>694.73</v>
      </c>
      <c r="W63" s="4">
        <v>0</v>
      </c>
      <c r="X63" s="4">
        <v>0.93540000000000001</v>
      </c>
      <c r="Y63" s="4">
        <v>12.3</v>
      </c>
      <c r="Z63" s="4">
        <v>876</v>
      </c>
      <c r="AA63" s="4">
        <v>909</v>
      </c>
      <c r="AB63" s="4">
        <v>849</v>
      </c>
      <c r="AC63" s="4">
        <v>47</v>
      </c>
      <c r="AD63" s="4">
        <v>5.41</v>
      </c>
      <c r="AE63" s="4">
        <v>0.12</v>
      </c>
      <c r="AF63" s="4">
        <v>989</v>
      </c>
      <c r="AG63" s="4">
        <v>-11.1</v>
      </c>
      <c r="AH63" s="4">
        <v>8</v>
      </c>
      <c r="AI63" s="4">
        <v>28</v>
      </c>
      <c r="AJ63" s="4">
        <v>190</v>
      </c>
      <c r="AK63" s="4">
        <v>141</v>
      </c>
      <c r="AL63" s="4">
        <v>1.9</v>
      </c>
      <c r="AM63" s="4">
        <v>195</v>
      </c>
      <c r="AN63" s="4" t="s">
        <v>155</v>
      </c>
      <c r="AO63" s="4">
        <v>2</v>
      </c>
      <c r="AP63" s="5">
        <v>0.91991898148148143</v>
      </c>
      <c r="AQ63" s="4">
        <v>47.161928000000003</v>
      </c>
      <c r="AR63" s="4">
        <v>-88.484101999999993</v>
      </c>
      <c r="AS63" s="4">
        <v>314.10000000000002</v>
      </c>
      <c r="AT63" s="4">
        <v>38.1</v>
      </c>
      <c r="AU63" s="4">
        <v>12</v>
      </c>
      <c r="AV63" s="4">
        <v>11</v>
      </c>
      <c r="AW63" s="4" t="s">
        <v>206</v>
      </c>
      <c r="AX63" s="4">
        <v>1.4693309999999999</v>
      </c>
      <c r="AY63" s="4">
        <v>1.4564440000000001</v>
      </c>
      <c r="AZ63" s="4">
        <v>2.4693309999999999</v>
      </c>
      <c r="BA63" s="4">
        <v>14.023</v>
      </c>
      <c r="BB63" s="4">
        <v>14.27</v>
      </c>
      <c r="BC63" s="4">
        <v>1.02</v>
      </c>
      <c r="BD63" s="4">
        <v>14.353</v>
      </c>
      <c r="BE63" s="4">
        <v>2917.5749999999998</v>
      </c>
      <c r="BF63" s="4">
        <v>62.984999999999999</v>
      </c>
      <c r="BG63" s="4">
        <v>2.661</v>
      </c>
      <c r="BH63" s="4">
        <v>0.74199999999999999</v>
      </c>
      <c r="BI63" s="4">
        <v>3.4020000000000001</v>
      </c>
      <c r="BJ63" s="4">
        <v>2.0049999999999999</v>
      </c>
      <c r="BK63" s="4">
        <v>0.55900000000000005</v>
      </c>
      <c r="BL63" s="4">
        <v>2.5640000000000001</v>
      </c>
      <c r="BM63" s="4">
        <v>5.3593000000000002</v>
      </c>
      <c r="BQ63" s="4">
        <v>158.667</v>
      </c>
      <c r="BR63" s="4">
        <v>0.57183600000000001</v>
      </c>
      <c r="BS63" s="4">
        <v>-5</v>
      </c>
      <c r="BT63" s="4">
        <v>5.2102000000000002E-2</v>
      </c>
      <c r="BU63" s="4">
        <v>13.974242</v>
      </c>
      <c r="BV63" s="4">
        <v>1.05246</v>
      </c>
      <c r="BW63" s="4">
        <f t="shared" si="9"/>
        <v>3.6919947363999999</v>
      </c>
      <c r="BY63" s="4">
        <f t="shared" si="10"/>
        <v>30048.152639021548</v>
      </c>
      <c r="BZ63" s="4">
        <f t="shared" si="11"/>
        <v>648.68354505668992</v>
      </c>
      <c r="CA63" s="4">
        <f t="shared" si="12"/>
        <v>20.649527789769998</v>
      </c>
      <c r="CB63" s="4">
        <f t="shared" si="13"/>
        <v>55.195518345992205</v>
      </c>
    </row>
    <row r="64" spans="1:80" x14ac:dyDescent="0.25">
      <c r="A64" s="2">
        <v>42068</v>
      </c>
      <c r="B64" s="3">
        <v>3.2407407407407406E-3</v>
      </c>
      <c r="C64" s="4">
        <v>14.311</v>
      </c>
      <c r="D64" s="4">
        <v>0.20680000000000001</v>
      </c>
      <c r="E64" s="4">
        <v>2068.368027</v>
      </c>
      <c r="F64" s="4">
        <v>105.2</v>
      </c>
      <c r="G64" s="4">
        <v>34.299999999999997</v>
      </c>
      <c r="H64" s="4">
        <v>458.6</v>
      </c>
      <c r="J64" s="4">
        <v>0.68</v>
      </c>
      <c r="K64" s="4">
        <v>0.87709999999999999</v>
      </c>
      <c r="L64" s="4">
        <v>12.5519</v>
      </c>
      <c r="M64" s="4">
        <v>0.18140000000000001</v>
      </c>
      <c r="N64" s="4">
        <v>92.236400000000003</v>
      </c>
      <c r="O64" s="4">
        <v>30.084599999999998</v>
      </c>
      <c r="P64" s="4">
        <v>122.3</v>
      </c>
      <c r="Q64" s="4">
        <v>69.412000000000006</v>
      </c>
      <c r="R64" s="4">
        <v>22.64</v>
      </c>
      <c r="S64" s="4">
        <v>92.1</v>
      </c>
      <c r="T64" s="4">
        <v>458.60250000000002</v>
      </c>
      <c r="W64" s="4">
        <v>0</v>
      </c>
      <c r="X64" s="4">
        <v>0.59989999999999999</v>
      </c>
      <c r="Y64" s="4">
        <v>12.4</v>
      </c>
      <c r="Z64" s="4">
        <v>879</v>
      </c>
      <c r="AA64" s="4">
        <v>913</v>
      </c>
      <c r="AB64" s="4">
        <v>850</v>
      </c>
      <c r="AC64" s="4">
        <v>47</v>
      </c>
      <c r="AD64" s="4">
        <v>5.04</v>
      </c>
      <c r="AE64" s="4">
        <v>0.12</v>
      </c>
      <c r="AF64" s="4">
        <v>989</v>
      </c>
      <c r="AG64" s="4">
        <v>-12</v>
      </c>
      <c r="AH64" s="4">
        <v>8</v>
      </c>
      <c r="AI64" s="4">
        <v>28</v>
      </c>
      <c r="AJ64" s="4">
        <v>190</v>
      </c>
      <c r="AK64" s="4">
        <v>141</v>
      </c>
      <c r="AL64" s="4">
        <v>2</v>
      </c>
      <c r="AM64" s="4">
        <v>195</v>
      </c>
      <c r="AN64" s="4" t="s">
        <v>155</v>
      </c>
      <c r="AO64" s="4">
        <v>2</v>
      </c>
      <c r="AP64" s="5">
        <v>0.91994212962962962</v>
      </c>
      <c r="AQ64" s="4">
        <v>47.162157999999998</v>
      </c>
      <c r="AR64" s="4">
        <v>-88.484133999999997</v>
      </c>
      <c r="AS64" s="4">
        <v>314.60000000000002</v>
      </c>
      <c r="AT64" s="4">
        <v>39.299999999999997</v>
      </c>
      <c r="AU64" s="4">
        <v>12</v>
      </c>
      <c r="AV64" s="4">
        <v>11</v>
      </c>
      <c r="AW64" s="4" t="s">
        <v>206</v>
      </c>
      <c r="AX64" s="4">
        <v>1.769369</v>
      </c>
      <c r="AY64" s="4">
        <v>1.612913</v>
      </c>
      <c r="AZ64" s="4">
        <v>2.7693690000000002</v>
      </c>
      <c r="BA64" s="4">
        <v>14.023</v>
      </c>
      <c r="BB64" s="4">
        <v>14.58</v>
      </c>
      <c r="BC64" s="4">
        <v>1.04</v>
      </c>
      <c r="BD64" s="4">
        <v>14.016</v>
      </c>
      <c r="BE64" s="4">
        <v>2978.9769999999999</v>
      </c>
      <c r="BF64" s="4">
        <v>27.402999999999999</v>
      </c>
      <c r="BG64" s="4">
        <v>2.2919999999999998</v>
      </c>
      <c r="BH64" s="4">
        <v>0.748</v>
      </c>
      <c r="BI64" s="4">
        <v>3.04</v>
      </c>
      <c r="BJ64" s="4">
        <v>1.7250000000000001</v>
      </c>
      <c r="BK64" s="4">
        <v>0.56299999999999994</v>
      </c>
      <c r="BL64" s="4">
        <v>2.2879999999999998</v>
      </c>
      <c r="BM64" s="4">
        <v>3.5992999999999999</v>
      </c>
      <c r="BQ64" s="4">
        <v>103.51900000000001</v>
      </c>
      <c r="BR64" s="4">
        <v>0.58850999999999998</v>
      </c>
      <c r="BS64" s="4">
        <v>-5</v>
      </c>
      <c r="BT64" s="4">
        <v>5.2999999999999999E-2</v>
      </c>
      <c r="BU64" s="4">
        <v>14.381713</v>
      </c>
      <c r="BV64" s="4">
        <v>1.0706</v>
      </c>
      <c r="BW64" s="4">
        <f t="shared" si="9"/>
        <v>3.7996485745999999</v>
      </c>
      <c r="BY64" s="4">
        <f t="shared" si="10"/>
        <v>31575.137886481934</v>
      </c>
      <c r="BZ64" s="4">
        <f t="shared" si="11"/>
        <v>290.453233946843</v>
      </c>
      <c r="CA64" s="4">
        <f t="shared" si="12"/>
        <v>18.283831279725</v>
      </c>
      <c r="CB64" s="4">
        <f t="shared" si="13"/>
        <v>38.150141405863295</v>
      </c>
    </row>
    <row r="65" spans="1:80" x14ac:dyDescent="0.25">
      <c r="A65" s="2">
        <v>42068</v>
      </c>
      <c r="B65" s="3">
        <v>3.2523148148148151E-3</v>
      </c>
      <c r="C65" s="4">
        <v>14.327</v>
      </c>
      <c r="D65" s="4">
        <v>8.1100000000000005E-2</v>
      </c>
      <c r="E65" s="4">
        <v>811.13655600000004</v>
      </c>
      <c r="F65" s="4">
        <v>98.6</v>
      </c>
      <c r="G65" s="4">
        <v>34.5</v>
      </c>
      <c r="H65" s="4">
        <v>286</v>
      </c>
      <c r="J65" s="4">
        <v>0.44</v>
      </c>
      <c r="K65" s="4">
        <v>0.87819999999999998</v>
      </c>
      <c r="L65" s="4">
        <v>12.5822</v>
      </c>
      <c r="M65" s="4">
        <v>7.1199999999999999E-2</v>
      </c>
      <c r="N65" s="4">
        <v>86.597099999999998</v>
      </c>
      <c r="O65" s="4">
        <v>30.297699999999999</v>
      </c>
      <c r="P65" s="4">
        <v>116.9</v>
      </c>
      <c r="Q65" s="4">
        <v>65.168099999999995</v>
      </c>
      <c r="R65" s="4">
        <v>22.8003</v>
      </c>
      <c r="S65" s="4">
        <v>88</v>
      </c>
      <c r="T65" s="4">
        <v>286.01670000000001</v>
      </c>
      <c r="W65" s="4">
        <v>0</v>
      </c>
      <c r="X65" s="4">
        <v>0.38700000000000001</v>
      </c>
      <c r="Y65" s="4">
        <v>12.4</v>
      </c>
      <c r="Z65" s="4">
        <v>881</v>
      </c>
      <c r="AA65" s="4">
        <v>914</v>
      </c>
      <c r="AB65" s="4">
        <v>854</v>
      </c>
      <c r="AC65" s="4">
        <v>47</v>
      </c>
      <c r="AD65" s="4">
        <v>5.04</v>
      </c>
      <c r="AE65" s="4">
        <v>0.12</v>
      </c>
      <c r="AF65" s="4">
        <v>989</v>
      </c>
      <c r="AG65" s="4">
        <v>-12</v>
      </c>
      <c r="AH65" s="4">
        <v>8</v>
      </c>
      <c r="AI65" s="4">
        <v>28</v>
      </c>
      <c r="AJ65" s="4">
        <v>190</v>
      </c>
      <c r="AK65" s="4">
        <v>141</v>
      </c>
      <c r="AL65" s="4">
        <v>2</v>
      </c>
      <c r="AM65" s="4">
        <v>195</v>
      </c>
      <c r="AN65" s="4" t="s">
        <v>155</v>
      </c>
      <c r="AO65" s="4">
        <v>2</v>
      </c>
      <c r="AP65" s="5">
        <v>0.91995370370370377</v>
      </c>
      <c r="AQ65" s="4">
        <v>47.162329</v>
      </c>
      <c r="AR65" s="4">
        <v>-88.484105999999997</v>
      </c>
      <c r="AS65" s="4">
        <v>315</v>
      </c>
      <c r="AT65" s="4">
        <v>40.5</v>
      </c>
      <c r="AU65" s="4">
        <v>12</v>
      </c>
      <c r="AV65" s="4">
        <v>11</v>
      </c>
      <c r="AW65" s="4" t="s">
        <v>206</v>
      </c>
      <c r="AX65" s="4">
        <v>2.2389999999999999</v>
      </c>
      <c r="AY65" s="4">
        <v>1.8694999999999999</v>
      </c>
      <c r="AZ65" s="4">
        <v>3.2389999999999999</v>
      </c>
      <c r="BA65" s="4">
        <v>14.023</v>
      </c>
      <c r="BB65" s="4">
        <v>14.72</v>
      </c>
      <c r="BC65" s="4">
        <v>1.05</v>
      </c>
      <c r="BD65" s="4">
        <v>13.869</v>
      </c>
      <c r="BE65" s="4">
        <v>3009.1179999999999</v>
      </c>
      <c r="BF65" s="4">
        <v>10.843</v>
      </c>
      <c r="BG65" s="4">
        <v>2.169</v>
      </c>
      <c r="BH65" s="4">
        <v>0.75900000000000001</v>
      </c>
      <c r="BI65" s="4">
        <v>2.9279999999999999</v>
      </c>
      <c r="BJ65" s="4">
        <v>1.6319999999999999</v>
      </c>
      <c r="BK65" s="4">
        <v>0.57099999999999995</v>
      </c>
      <c r="BL65" s="4">
        <v>2.2029999999999998</v>
      </c>
      <c r="BM65" s="4">
        <v>2.262</v>
      </c>
      <c r="BQ65" s="4">
        <v>67.296000000000006</v>
      </c>
      <c r="BR65" s="4">
        <v>0.60809599999999997</v>
      </c>
      <c r="BS65" s="4">
        <v>-5</v>
      </c>
      <c r="BT65" s="4">
        <v>5.2898000000000001E-2</v>
      </c>
      <c r="BU65" s="4">
        <v>14.860347000000001</v>
      </c>
      <c r="BV65" s="4">
        <v>1.06854</v>
      </c>
      <c r="BW65" s="4">
        <f t="shared" si="9"/>
        <v>3.9261036774</v>
      </c>
      <c r="BY65" s="4">
        <f t="shared" si="10"/>
        <v>32956.088243588201</v>
      </c>
      <c r="BZ65" s="4">
        <f t="shared" si="11"/>
        <v>118.753357237977</v>
      </c>
      <c r="CA65" s="4">
        <f t="shared" si="12"/>
        <v>17.873787606047998</v>
      </c>
      <c r="CB65" s="4">
        <f t="shared" si="13"/>
        <v>24.773595321618</v>
      </c>
    </row>
    <row r="66" spans="1:80" x14ac:dyDescent="0.25">
      <c r="A66" s="2">
        <v>42068</v>
      </c>
      <c r="B66" s="3">
        <v>3.2638888888888891E-3</v>
      </c>
      <c r="C66" s="4">
        <v>14.351000000000001</v>
      </c>
      <c r="D66" s="4">
        <v>4.4600000000000001E-2</v>
      </c>
      <c r="E66" s="4">
        <v>446.14077700000001</v>
      </c>
      <c r="F66" s="4">
        <v>97.4</v>
      </c>
      <c r="G66" s="4">
        <v>89.8</v>
      </c>
      <c r="H66" s="4">
        <v>269.39999999999998</v>
      </c>
      <c r="J66" s="4">
        <v>0.3</v>
      </c>
      <c r="K66" s="4">
        <v>0.87839999999999996</v>
      </c>
      <c r="L66" s="4">
        <v>12.605399999999999</v>
      </c>
      <c r="M66" s="4">
        <v>3.9199999999999999E-2</v>
      </c>
      <c r="N66" s="4">
        <v>85.562700000000007</v>
      </c>
      <c r="O66" s="4">
        <v>78.839299999999994</v>
      </c>
      <c r="P66" s="4">
        <v>164.4</v>
      </c>
      <c r="Q66" s="4">
        <v>64.389700000000005</v>
      </c>
      <c r="R66" s="4">
        <v>59.330100000000002</v>
      </c>
      <c r="S66" s="4">
        <v>123.7</v>
      </c>
      <c r="T66" s="4">
        <v>269.38150000000002</v>
      </c>
      <c r="W66" s="4">
        <v>0</v>
      </c>
      <c r="X66" s="4">
        <v>0.26350000000000001</v>
      </c>
      <c r="Y66" s="4">
        <v>12.4</v>
      </c>
      <c r="Z66" s="4">
        <v>885</v>
      </c>
      <c r="AA66" s="4">
        <v>918</v>
      </c>
      <c r="AB66" s="4">
        <v>858</v>
      </c>
      <c r="AC66" s="4">
        <v>47</v>
      </c>
      <c r="AD66" s="4">
        <v>5.04</v>
      </c>
      <c r="AE66" s="4">
        <v>0.12</v>
      </c>
      <c r="AF66" s="4">
        <v>989</v>
      </c>
      <c r="AG66" s="4">
        <v>-12</v>
      </c>
      <c r="AH66" s="4">
        <v>8</v>
      </c>
      <c r="AI66" s="4">
        <v>28</v>
      </c>
      <c r="AJ66" s="4">
        <v>190</v>
      </c>
      <c r="AK66" s="4">
        <v>141</v>
      </c>
      <c r="AL66" s="4">
        <v>2.1</v>
      </c>
      <c r="AM66" s="4">
        <v>195</v>
      </c>
      <c r="AN66" s="4" t="s">
        <v>155</v>
      </c>
      <c r="AO66" s="4">
        <v>2</v>
      </c>
      <c r="AP66" s="5">
        <v>0.9199652777777777</v>
      </c>
      <c r="AQ66" s="4">
        <v>47.162402999999998</v>
      </c>
      <c r="AR66" s="4">
        <v>-88.484089999999995</v>
      </c>
      <c r="AS66" s="4">
        <v>315.2</v>
      </c>
      <c r="AT66" s="4">
        <v>41.7</v>
      </c>
      <c r="AU66" s="4">
        <v>12</v>
      </c>
      <c r="AV66" s="4">
        <v>11</v>
      </c>
      <c r="AW66" s="4" t="s">
        <v>206</v>
      </c>
      <c r="AX66" s="4">
        <v>2.5565000000000002</v>
      </c>
      <c r="AY66" s="4">
        <v>1.4350000000000001</v>
      </c>
      <c r="AZ66" s="4">
        <v>3.5565000000000002</v>
      </c>
      <c r="BA66" s="4">
        <v>14.023</v>
      </c>
      <c r="BB66" s="4">
        <v>14.74</v>
      </c>
      <c r="BC66" s="4">
        <v>1.05</v>
      </c>
      <c r="BD66" s="4">
        <v>13.846</v>
      </c>
      <c r="BE66" s="4">
        <v>3017.1759999999999</v>
      </c>
      <c r="BF66" s="4">
        <v>5.97</v>
      </c>
      <c r="BG66" s="4">
        <v>2.145</v>
      </c>
      <c r="BH66" s="4">
        <v>1.976</v>
      </c>
      <c r="BI66" s="4">
        <v>4.1210000000000004</v>
      </c>
      <c r="BJ66" s="4">
        <v>1.6140000000000001</v>
      </c>
      <c r="BK66" s="4">
        <v>1.4870000000000001</v>
      </c>
      <c r="BL66" s="4">
        <v>3.101</v>
      </c>
      <c r="BM66" s="4">
        <v>2.1322000000000001</v>
      </c>
      <c r="BQ66" s="4">
        <v>45.860999999999997</v>
      </c>
      <c r="BR66" s="4">
        <v>0.72906599999999999</v>
      </c>
      <c r="BS66" s="4">
        <v>-5</v>
      </c>
      <c r="BT66" s="4">
        <v>5.1999999999999998E-2</v>
      </c>
      <c r="BU66" s="4">
        <v>17.816551</v>
      </c>
      <c r="BV66" s="4">
        <v>1.0504</v>
      </c>
      <c r="BW66" s="4">
        <f t="shared" si="9"/>
        <v>4.7071327741999998</v>
      </c>
      <c r="BY66" s="4">
        <f t="shared" si="10"/>
        <v>39617.928848942312</v>
      </c>
      <c r="BZ66" s="4">
        <f t="shared" si="11"/>
        <v>78.390864579389998</v>
      </c>
      <c r="CA66" s="4">
        <f t="shared" si="12"/>
        <v>21.193108112418003</v>
      </c>
      <c r="CB66" s="4">
        <f t="shared" si="13"/>
        <v>27.997487681101401</v>
      </c>
    </row>
    <row r="67" spans="1:80" x14ac:dyDescent="0.25">
      <c r="A67" s="2">
        <v>42068</v>
      </c>
      <c r="B67" s="3">
        <v>3.2754629629629631E-3</v>
      </c>
      <c r="C67" s="4">
        <v>14.622999999999999</v>
      </c>
      <c r="D67" s="4">
        <v>5.3499999999999999E-2</v>
      </c>
      <c r="E67" s="4">
        <v>535.13753999999994</v>
      </c>
      <c r="F67" s="4">
        <v>129.30000000000001</v>
      </c>
      <c r="G67" s="4">
        <v>117.4</v>
      </c>
      <c r="H67" s="4">
        <v>272.10000000000002</v>
      </c>
      <c r="J67" s="4">
        <v>0.24</v>
      </c>
      <c r="K67" s="4">
        <v>0.87619999999999998</v>
      </c>
      <c r="L67" s="4">
        <v>12.8127</v>
      </c>
      <c r="M67" s="4">
        <v>4.6899999999999997E-2</v>
      </c>
      <c r="N67" s="4">
        <v>113.3349</v>
      </c>
      <c r="O67" s="4">
        <v>102.8616</v>
      </c>
      <c r="P67" s="4">
        <v>216.2</v>
      </c>
      <c r="Q67" s="4">
        <v>85.289599999999993</v>
      </c>
      <c r="R67" s="4">
        <v>77.407899999999998</v>
      </c>
      <c r="S67" s="4">
        <v>162.69999999999999</v>
      </c>
      <c r="T67" s="4">
        <v>272.08</v>
      </c>
      <c r="W67" s="4">
        <v>0</v>
      </c>
      <c r="X67" s="4">
        <v>0.21160000000000001</v>
      </c>
      <c r="Y67" s="4">
        <v>12.4</v>
      </c>
      <c r="Z67" s="4">
        <v>884</v>
      </c>
      <c r="AA67" s="4">
        <v>916</v>
      </c>
      <c r="AB67" s="4">
        <v>857</v>
      </c>
      <c r="AC67" s="4">
        <v>47</v>
      </c>
      <c r="AD67" s="4">
        <v>5.04</v>
      </c>
      <c r="AE67" s="4">
        <v>0.12</v>
      </c>
      <c r="AF67" s="4">
        <v>989</v>
      </c>
      <c r="AG67" s="4">
        <v>-12</v>
      </c>
      <c r="AH67" s="4">
        <v>8</v>
      </c>
      <c r="AI67" s="4">
        <v>28</v>
      </c>
      <c r="AJ67" s="4">
        <v>190</v>
      </c>
      <c r="AK67" s="4">
        <v>141</v>
      </c>
      <c r="AL67" s="4">
        <v>2.1</v>
      </c>
      <c r="AM67" s="4">
        <v>195</v>
      </c>
      <c r="AN67" s="4" t="s">
        <v>155</v>
      </c>
      <c r="AO67" s="4">
        <v>2</v>
      </c>
      <c r="AP67" s="5">
        <v>0.9199652777777777</v>
      </c>
      <c r="AQ67" s="4">
        <v>47.162498999999997</v>
      </c>
      <c r="AR67" s="4">
        <v>-88.484082999999998</v>
      </c>
      <c r="AS67" s="4">
        <v>315.3</v>
      </c>
      <c r="AT67" s="4">
        <v>42.2</v>
      </c>
      <c r="AU67" s="4">
        <v>12</v>
      </c>
      <c r="AV67" s="4">
        <v>11</v>
      </c>
      <c r="AW67" s="4" t="s">
        <v>206</v>
      </c>
      <c r="AX67" s="4">
        <v>1.6395</v>
      </c>
      <c r="AY67" s="4">
        <v>1.0565</v>
      </c>
      <c r="AZ67" s="4">
        <v>2.6395</v>
      </c>
      <c r="BA67" s="4">
        <v>14.023</v>
      </c>
      <c r="BB67" s="4">
        <v>14.48</v>
      </c>
      <c r="BC67" s="4">
        <v>1.03</v>
      </c>
      <c r="BD67" s="4">
        <v>14.125999999999999</v>
      </c>
      <c r="BE67" s="4">
        <v>3015.404</v>
      </c>
      <c r="BF67" s="4">
        <v>7.024</v>
      </c>
      <c r="BG67" s="4">
        <v>2.7930000000000001</v>
      </c>
      <c r="BH67" s="4">
        <v>2.5350000000000001</v>
      </c>
      <c r="BI67" s="4">
        <v>5.3280000000000003</v>
      </c>
      <c r="BJ67" s="4">
        <v>2.1019999999999999</v>
      </c>
      <c r="BK67" s="4">
        <v>1.9079999999999999</v>
      </c>
      <c r="BL67" s="4">
        <v>4.01</v>
      </c>
      <c r="BM67" s="4">
        <v>2.1175000000000002</v>
      </c>
      <c r="BQ67" s="4">
        <v>36.201000000000001</v>
      </c>
      <c r="BR67" s="4">
        <v>0.62155199999999999</v>
      </c>
      <c r="BS67" s="4">
        <v>-5</v>
      </c>
      <c r="BT67" s="4">
        <v>5.1591999999999999E-2</v>
      </c>
      <c r="BU67" s="4">
        <v>15.189177000000001</v>
      </c>
      <c r="BV67" s="4">
        <v>1.0421579999999999</v>
      </c>
      <c r="BW67" s="4">
        <f t="shared" si="9"/>
        <v>4.0129805634000002</v>
      </c>
      <c r="BY67" s="4">
        <f t="shared" si="10"/>
        <v>33755.709245808401</v>
      </c>
      <c r="BZ67" s="4">
        <f t="shared" si="11"/>
        <v>78.629630305776004</v>
      </c>
      <c r="CA67" s="4">
        <f t="shared" si="12"/>
        <v>23.530678089798002</v>
      </c>
      <c r="CB67" s="4">
        <f t="shared" si="13"/>
        <v>23.704191653257503</v>
      </c>
    </row>
    <row r="68" spans="1:80" x14ac:dyDescent="0.25">
      <c r="A68" s="2">
        <v>42068</v>
      </c>
      <c r="B68" s="3">
        <v>3.2870370370370367E-3</v>
      </c>
      <c r="C68" s="4">
        <v>14.79</v>
      </c>
      <c r="D68" s="4">
        <v>0.28589999999999999</v>
      </c>
      <c r="E68" s="4">
        <v>2858.8962660000002</v>
      </c>
      <c r="F68" s="4">
        <v>236</v>
      </c>
      <c r="G68" s="4">
        <v>40.299999999999997</v>
      </c>
      <c r="H68" s="4">
        <v>380.4</v>
      </c>
      <c r="J68" s="4">
        <v>0.2</v>
      </c>
      <c r="K68" s="4">
        <v>0.87280000000000002</v>
      </c>
      <c r="L68" s="4">
        <v>12.9093</v>
      </c>
      <c r="M68" s="4">
        <v>0.2495</v>
      </c>
      <c r="N68" s="4">
        <v>205.96610000000001</v>
      </c>
      <c r="O68" s="4">
        <v>35.203800000000001</v>
      </c>
      <c r="P68" s="4">
        <v>241.2</v>
      </c>
      <c r="Q68" s="4">
        <v>154.99860000000001</v>
      </c>
      <c r="R68" s="4">
        <v>26.4924</v>
      </c>
      <c r="S68" s="4">
        <v>181.5</v>
      </c>
      <c r="T68" s="4">
        <v>380.43709999999999</v>
      </c>
      <c r="W68" s="4">
        <v>0</v>
      </c>
      <c r="X68" s="4">
        <v>0.17460000000000001</v>
      </c>
      <c r="Y68" s="4">
        <v>12.4</v>
      </c>
      <c r="Z68" s="4">
        <v>882</v>
      </c>
      <c r="AA68" s="4">
        <v>915</v>
      </c>
      <c r="AB68" s="4">
        <v>856</v>
      </c>
      <c r="AC68" s="4">
        <v>47</v>
      </c>
      <c r="AD68" s="4">
        <v>5.04</v>
      </c>
      <c r="AE68" s="4">
        <v>0.12</v>
      </c>
      <c r="AF68" s="4">
        <v>989</v>
      </c>
      <c r="AG68" s="4">
        <v>-12</v>
      </c>
      <c r="AH68" s="4">
        <v>8</v>
      </c>
      <c r="AI68" s="4">
        <v>28</v>
      </c>
      <c r="AJ68" s="4">
        <v>190</v>
      </c>
      <c r="AK68" s="4">
        <v>141</v>
      </c>
      <c r="AL68" s="4">
        <v>2.1</v>
      </c>
      <c r="AM68" s="4">
        <v>195</v>
      </c>
      <c r="AN68" s="4" t="s">
        <v>155</v>
      </c>
      <c r="AO68" s="4">
        <v>2</v>
      </c>
      <c r="AP68" s="5">
        <v>0.91997685185185185</v>
      </c>
      <c r="AQ68" s="4">
        <v>47.162675</v>
      </c>
      <c r="AR68" s="4">
        <v>-88.484088</v>
      </c>
      <c r="AS68" s="4">
        <v>315.8</v>
      </c>
      <c r="AT68" s="4">
        <v>43.4</v>
      </c>
      <c r="AU68" s="4">
        <v>12</v>
      </c>
      <c r="AV68" s="4">
        <v>11</v>
      </c>
      <c r="AW68" s="4" t="s">
        <v>206</v>
      </c>
      <c r="AX68" s="4">
        <v>1.069331</v>
      </c>
      <c r="AY68" s="4">
        <v>1.212887</v>
      </c>
      <c r="AZ68" s="4">
        <v>2.069331</v>
      </c>
      <c r="BA68" s="4">
        <v>14.023</v>
      </c>
      <c r="BB68" s="4">
        <v>14.08</v>
      </c>
      <c r="BC68" s="4">
        <v>1</v>
      </c>
      <c r="BD68" s="4">
        <v>14.57</v>
      </c>
      <c r="BE68" s="4">
        <v>2966.5279999999998</v>
      </c>
      <c r="BF68" s="4">
        <v>36.496000000000002</v>
      </c>
      <c r="BG68" s="4">
        <v>4.9569999999999999</v>
      </c>
      <c r="BH68" s="4">
        <v>0.84699999999999998</v>
      </c>
      <c r="BI68" s="4">
        <v>5.8040000000000003</v>
      </c>
      <c r="BJ68" s="4">
        <v>3.73</v>
      </c>
      <c r="BK68" s="4">
        <v>0.63800000000000001</v>
      </c>
      <c r="BL68" s="4">
        <v>4.3680000000000003</v>
      </c>
      <c r="BM68" s="4">
        <v>2.891</v>
      </c>
      <c r="BQ68" s="4">
        <v>29.167999999999999</v>
      </c>
      <c r="BR68" s="4">
        <v>0.60193799999999997</v>
      </c>
      <c r="BS68" s="4">
        <v>-5</v>
      </c>
      <c r="BT68" s="4">
        <v>4.8203999999999997E-2</v>
      </c>
      <c r="BU68" s="4">
        <v>14.709860000000001</v>
      </c>
      <c r="BV68" s="4">
        <v>0.97372099999999995</v>
      </c>
      <c r="BW68" s="4">
        <f t="shared" si="9"/>
        <v>3.886345012</v>
      </c>
      <c r="BY68" s="4">
        <f t="shared" si="10"/>
        <v>32160.624924200958</v>
      </c>
      <c r="BZ68" s="4">
        <f t="shared" si="11"/>
        <v>395.65922426272004</v>
      </c>
      <c r="CA68" s="4">
        <f t="shared" si="12"/>
        <v>40.437552238600006</v>
      </c>
      <c r="CB68" s="4">
        <f t="shared" si="13"/>
        <v>31.341813276620002</v>
      </c>
    </row>
    <row r="69" spans="1:80" x14ac:dyDescent="0.25">
      <c r="A69" s="2">
        <v>42068</v>
      </c>
      <c r="B69" s="3">
        <v>3.2986111111111111E-3</v>
      </c>
      <c r="C69" s="4">
        <v>14.577</v>
      </c>
      <c r="D69" s="4">
        <v>0.65300000000000002</v>
      </c>
      <c r="E69" s="4">
        <v>6530.0336980000002</v>
      </c>
      <c r="F69" s="4">
        <v>324.7</v>
      </c>
      <c r="G69" s="4">
        <v>18</v>
      </c>
      <c r="H69" s="4">
        <v>682</v>
      </c>
      <c r="J69" s="4">
        <v>0.3</v>
      </c>
      <c r="K69" s="4">
        <v>0.871</v>
      </c>
      <c r="L69" s="4">
        <v>12.696099999999999</v>
      </c>
      <c r="M69" s="4">
        <v>0.56879999999999997</v>
      </c>
      <c r="N69" s="4">
        <v>282.79520000000002</v>
      </c>
      <c r="O69" s="4">
        <v>15.6783</v>
      </c>
      <c r="P69" s="4">
        <v>298.5</v>
      </c>
      <c r="Q69" s="4">
        <v>212.8159</v>
      </c>
      <c r="R69" s="4">
        <v>11.7986</v>
      </c>
      <c r="S69" s="4">
        <v>224.6</v>
      </c>
      <c r="T69" s="4">
        <v>681.99779999999998</v>
      </c>
      <c r="W69" s="4">
        <v>0</v>
      </c>
      <c r="X69" s="4">
        <v>0.26129999999999998</v>
      </c>
      <c r="Y69" s="4">
        <v>12.4</v>
      </c>
      <c r="Z69" s="4">
        <v>880</v>
      </c>
      <c r="AA69" s="4">
        <v>913</v>
      </c>
      <c r="AB69" s="4">
        <v>855</v>
      </c>
      <c r="AC69" s="4">
        <v>47</v>
      </c>
      <c r="AD69" s="4">
        <v>5.04</v>
      </c>
      <c r="AE69" s="4">
        <v>0.12</v>
      </c>
      <c r="AF69" s="4">
        <v>989</v>
      </c>
      <c r="AG69" s="4">
        <v>-12</v>
      </c>
      <c r="AH69" s="4">
        <v>8</v>
      </c>
      <c r="AI69" s="4">
        <v>28</v>
      </c>
      <c r="AJ69" s="4">
        <v>190</v>
      </c>
      <c r="AK69" s="4">
        <v>141</v>
      </c>
      <c r="AL69" s="4">
        <v>2.1</v>
      </c>
      <c r="AM69" s="4">
        <v>195</v>
      </c>
      <c r="AN69" s="4" t="s">
        <v>155</v>
      </c>
      <c r="AO69" s="4">
        <v>2</v>
      </c>
      <c r="AP69" s="5">
        <v>0.919988425925926</v>
      </c>
      <c r="AQ69" s="4">
        <v>47.162854000000003</v>
      </c>
      <c r="AR69" s="4">
        <v>-88.484105</v>
      </c>
      <c r="AS69" s="4">
        <v>316.39999999999998</v>
      </c>
      <c r="AT69" s="4">
        <v>44.3</v>
      </c>
      <c r="AU69" s="4">
        <v>12</v>
      </c>
      <c r="AV69" s="4">
        <v>11</v>
      </c>
      <c r="AW69" s="4" t="s">
        <v>206</v>
      </c>
      <c r="AX69" s="4">
        <v>1.4822820000000001</v>
      </c>
      <c r="AY69" s="4">
        <v>1.4129130000000001</v>
      </c>
      <c r="AZ69" s="4">
        <v>2.4822820000000001</v>
      </c>
      <c r="BA69" s="4">
        <v>14.023</v>
      </c>
      <c r="BB69" s="4">
        <v>13.87</v>
      </c>
      <c r="BC69" s="4">
        <v>0.99</v>
      </c>
      <c r="BD69" s="4">
        <v>14.813000000000001</v>
      </c>
      <c r="BE69" s="4">
        <v>2887.6329999999998</v>
      </c>
      <c r="BF69" s="4">
        <v>82.332999999999998</v>
      </c>
      <c r="BG69" s="4">
        <v>6.7359999999999998</v>
      </c>
      <c r="BH69" s="4">
        <v>0.373</v>
      </c>
      <c r="BI69" s="4">
        <v>7.109</v>
      </c>
      <c r="BJ69" s="4">
        <v>5.069</v>
      </c>
      <c r="BK69" s="4">
        <v>0.28100000000000003</v>
      </c>
      <c r="BL69" s="4">
        <v>5.35</v>
      </c>
      <c r="BM69" s="4">
        <v>5.1295000000000002</v>
      </c>
      <c r="BQ69" s="4">
        <v>43.212000000000003</v>
      </c>
      <c r="BR69" s="4">
        <v>0.62104000000000004</v>
      </c>
      <c r="BS69" s="4">
        <v>-5</v>
      </c>
      <c r="BT69" s="4">
        <v>5.0102000000000001E-2</v>
      </c>
      <c r="BU69" s="4">
        <v>15.176666000000001</v>
      </c>
      <c r="BV69" s="4">
        <v>1.01206</v>
      </c>
      <c r="BW69" s="4">
        <f t="shared" si="9"/>
        <v>4.0096751572000002</v>
      </c>
      <c r="BY69" s="4">
        <f t="shared" si="10"/>
        <v>32298.760838252987</v>
      </c>
      <c r="BZ69" s="4">
        <f t="shared" si="11"/>
        <v>920.91130559038606</v>
      </c>
      <c r="CA69" s="4">
        <f t="shared" si="12"/>
        <v>56.697793206098005</v>
      </c>
      <c r="CB69" s="4">
        <f t="shared" si="13"/>
        <v>57.374497978039003</v>
      </c>
    </row>
    <row r="70" spans="1:80" x14ac:dyDescent="0.25">
      <c r="A70" s="2">
        <v>42068</v>
      </c>
      <c r="B70" s="3">
        <v>3.3101851851851851E-3</v>
      </c>
      <c r="C70" s="4">
        <v>14.061</v>
      </c>
      <c r="D70" s="4">
        <v>0.69569999999999999</v>
      </c>
      <c r="E70" s="4">
        <v>6956.7600990000001</v>
      </c>
      <c r="F70" s="4">
        <v>353</v>
      </c>
      <c r="G70" s="4">
        <v>18</v>
      </c>
      <c r="H70" s="4">
        <v>789.4</v>
      </c>
      <c r="J70" s="4">
        <v>0.4</v>
      </c>
      <c r="K70" s="4">
        <v>0.87439999999999996</v>
      </c>
      <c r="L70" s="4">
        <v>12.2948</v>
      </c>
      <c r="M70" s="4">
        <v>0.60829999999999995</v>
      </c>
      <c r="N70" s="4">
        <v>308.70940000000002</v>
      </c>
      <c r="O70" s="4">
        <v>15.7395</v>
      </c>
      <c r="P70" s="4">
        <v>324.39999999999998</v>
      </c>
      <c r="Q70" s="4">
        <v>232.3175</v>
      </c>
      <c r="R70" s="4">
        <v>11.8447</v>
      </c>
      <c r="S70" s="4">
        <v>244.2</v>
      </c>
      <c r="T70" s="4">
        <v>789.44799999999998</v>
      </c>
      <c r="W70" s="4">
        <v>0</v>
      </c>
      <c r="X70" s="4">
        <v>0.3498</v>
      </c>
      <c r="Y70" s="4">
        <v>12.4</v>
      </c>
      <c r="Z70" s="4">
        <v>878</v>
      </c>
      <c r="AA70" s="4">
        <v>910</v>
      </c>
      <c r="AB70" s="4">
        <v>853</v>
      </c>
      <c r="AC70" s="4">
        <v>47</v>
      </c>
      <c r="AD70" s="4">
        <v>5.04</v>
      </c>
      <c r="AE70" s="4">
        <v>0.12</v>
      </c>
      <c r="AF70" s="4">
        <v>989</v>
      </c>
      <c r="AG70" s="4">
        <v>-12</v>
      </c>
      <c r="AH70" s="4">
        <v>8</v>
      </c>
      <c r="AI70" s="4">
        <v>28</v>
      </c>
      <c r="AJ70" s="4">
        <v>190</v>
      </c>
      <c r="AK70" s="4">
        <v>141</v>
      </c>
      <c r="AL70" s="4">
        <v>2</v>
      </c>
      <c r="AM70" s="4">
        <v>195</v>
      </c>
      <c r="AN70" s="4" t="s">
        <v>155</v>
      </c>
      <c r="AO70" s="4">
        <v>2</v>
      </c>
      <c r="AP70" s="5">
        <v>0.91999999999999993</v>
      </c>
      <c r="AQ70" s="4">
        <v>47.163032999999999</v>
      </c>
      <c r="AR70" s="4">
        <v>-88.484121000000002</v>
      </c>
      <c r="AS70" s="4">
        <v>316.89999999999998</v>
      </c>
      <c r="AT70" s="4">
        <v>44.8</v>
      </c>
      <c r="AU70" s="4">
        <v>12</v>
      </c>
      <c r="AV70" s="4">
        <v>11</v>
      </c>
      <c r="AW70" s="4" t="s">
        <v>206</v>
      </c>
      <c r="AX70" s="4">
        <v>1.7</v>
      </c>
      <c r="AY70" s="4">
        <v>1.5</v>
      </c>
      <c r="AZ70" s="4">
        <v>2.7</v>
      </c>
      <c r="BA70" s="4">
        <v>14.023</v>
      </c>
      <c r="BB70" s="4">
        <v>14.27</v>
      </c>
      <c r="BC70" s="4">
        <v>1.02</v>
      </c>
      <c r="BD70" s="4">
        <v>14.362</v>
      </c>
      <c r="BE70" s="4">
        <v>2872.1970000000001</v>
      </c>
      <c r="BF70" s="4">
        <v>90.447000000000003</v>
      </c>
      <c r="BG70" s="4">
        <v>7.5519999999999996</v>
      </c>
      <c r="BH70" s="4">
        <v>0.38500000000000001</v>
      </c>
      <c r="BI70" s="4">
        <v>7.9370000000000003</v>
      </c>
      <c r="BJ70" s="4">
        <v>5.6829999999999998</v>
      </c>
      <c r="BK70" s="4">
        <v>0.28999999999999998</v>
      </c>
      <c r="BL70" s="4">
        <v>5.9729999999999999</v>
      </c>
      <c r="BM70" s="4">
        <v>6.0987</v>
      </c>
      <c r="BQ70" s="4">
        <v>59.411000000000001</v>
      </c>
      <c r="BR70" s="4">
        <v>0.62196600000000002</v>
      </c>
      <c r="BS70" s="4">
        <v>-5</v>
      </c>
      <c r="BT70" s="4">
        <v>5.0694000000000003E-2</v>
      </c>
      <c r="BU70" s="4">
        <v>15.199294999999999</v>
      </c>
      <c r="BV70" s="4">
        <v>1.024019</v>
      </c>
      <c r="BW70" s="4">
        <f t="shared" si="9"/>
        <v>4.0156537389999993</v>
      </c>
      <c r="BY70" s="4">
        <f t="shared" si="10"/>
        <v>32174.007322321751</v>
      </c>
      <c r="BZ70" s="4">
        <f t="shared" si="11"/>
        <v>1013.1764778955049</v>
      </c>
      <c r="CA70" s="4">
        <f t="shared" si="12"/>
        <v>63.660286398444995</v>
      </c>
      <c r="CB70" s="4">
        <f t="shared" si="13"/>
        <v>68.316908086960495</v>
      </c>
    </row>
    <row r="71" spans="1:80" x14ac:dyDescent="0.25">
      <c r="A71" s="2">
        <v>42068</v>
      </c>
      <c r="B71" s="3">
        <v>3.3217592592592591E-3</v>
      </c>
      <c r="C71" s="4">
        <v>14.359</v>
      </c>
      <c r="D71" s="4">
        <v>0.34939999999999999</v>
      </c>
      <c r="E71" s="4">
        <v>3493.6065570000001</v>
      </c>
      <c r="F71" s="4">
        <v>323.2</v>
      </c>
      <c r="G71" s="4">
        <v>38.700000000000003</v>
      </c>
      <c r="H71" s="4">
        <v>488.7</v>
      </c>
      <c r="J71" s="4">
        <v>0.4</v>
      </c>
      <c r="K71" s="4">
        <v>0.87549999999999994</v>
      </c>
      <c r="L71" s="4">
        <v>12.5708</v>
      </c>
      <c r="M71" s="4">
        <v>0.30590000000000001</v>
      </c>
      <c r="N71" s="4">
        <v>282.96809999999999</v>
      </c>
      <c r="O71" s="4">
        <v>33.870399999999997</v>
      </c>
      <c r="P71" s="4">
        <v>316.8</v>
      </c>
      <c r="Q71" s="4">
        <v>212.946</v>
      </c>
      <c r="R71" s="4">
        <v>25.489000000000001</v>
      </c>
      <c r="S71" s="4">
        <v>238.4</v>
      </c>
      <c r="T71" s="4">
        <v>488.7321</v>
      </c>
      <c r="W71" s="4">
        <v>0</v>
      </c>
      <c r="X71" s="4">
        <v>0.35020000000000001</v>
      </c>
      <c r="Y71" s="4">
        <v>12.4</v>
      </c>
      <c r="Z71" s="4">
        <v>875</v>
      </c>
      <c r="AA71" s="4">
        <v>907</v>
      </c>
      <c r="AB71" s="4">
        <v>849</v>
      </c>
      <c r="AC71" s="4">
        <v>47</v>
      </c>
      <c r="AD71" s="4">
        <v>5.04</v>
      </c>
      <c r="AE71" s="4">
        <v>0.12</v>
      </c>
      <c r="AF71" s="4">
        <v>989</v>
      </c>
      <c r="AG71" s="4">
        <v>-12</v>
      </c>
      <c r="AH71" s="4">
        <v>8</v>
      </c>
      <c r="AI71" s="4">
        <v>28</v>
      </c>
      <c r="AJ71" s="4">
        <v>190.1</v>
      </c>
      <c r="AK71" s="4">
        <v>141</v>
      </c>
      <c r="AL71" s="4">
        <v>2.1</v>
      </c>
      <c r="AM71" s="4">
        <v>195</v>
      </c>
      <c r="AN71" s="4" t="s">
        <v>155</v>
      </c>
      <c r="AO71" s="4">
        <v>2</v>
      </c>
      <c r="AP71" s="5">
        <v>0.92001157407407408</v>
      </c>
      <c r="AQ71" s="4">
        <v>47.163207999999997</v>
      </c>
      <c r="AR71" s="4">
        <v>-88.484179999999995</v>
      </c>
      <c r="AS71" s="4">
        <v>317.2</v>
      </c>
      <c r="AT71" s="4">
        <v>45.2</v>
      </c>
      <c r="AU71" s="4">
        <v>12</v>
      </c>
      <c r="AV71" s="4">
        <v>11</v>
      </c>
      <c r="AW71" s="4" t="s">
        <v>206</v>
      </c>
      <c r="AX71" s="4">
        <v>1.2484519999999999</v>
      </c>
      <c r="AY71" s="4">
        <v>1.5</v>
      </c>
      <c r="AZ71" s="4">
        <v>2.2484519999999999</v>
      </c>
      <c r="BA71" s="4">
        <v>14.023</v>
      </c>
      <c r="BB71" s="4">
        <v>14.39</v>
      </c>
      <c r="BC71" s="4">
        <v>1.03</v>
      </c>
      <c r="BD71" s="4">
        <v>14.225</v>
      </c>
      <c r="BE71" s="4">
        <v>2949.5709999999999</v>
      </c>
      <c r="BF71" s="4">
        <v>45.676000000000002</v>
      </c>
      <c r="BG71" s="4">
        <v>6.9530000000000003</v>
      </c>
      <c r="BH71" s="4">
        <v>0.83199999999999996</v>
      </c>
      <c r="BI71" s="4">
        <v>7.7850000000000001</v>
      </c>
      <c r="BJ71" s="4">
        <v>5.2320000000000002</v>
      </c>
      <c r="BK71" s="4">
        <v>0.626</v>
      </c>
      <c r="BL71" s="4">
        <v>5.859</v>
      </c>
      <c r="BM71" s="4">
        <v>3.7921999999999998</v>
      </c>
      <c r="BQ71" s="4">
        <v>59.744</v>
      </c>
      <c r="BR71" s="4">
        <v>0.47077599999999997</v>
      </c>
      <c r="BS71" s="4">
        <v>-5</v>
      </c>
      <c r="BT71" s="4">
        <v>4.8203999999999997E-2</v>
      </c>
      <c r="BU71" s="4">
        <v>11.504588999999999</v>
      </c>
      <c r="BV71" s="4">
        <v>0.97372099999999995</v>
      </c>
      <c r="BW71" s="4">
        <f t="shared" si="9"/>
        <v>3.0395124137999998</v>
      </c>
      <c r="BY71" s="4">
        <f t="shared" si="10"/>
        <v>25009.0647339321</v>
      </c>
      <c r="BZ71" s="4">
        <f t="shared" si="11"/>
        <v>387.28141847986797</v>
      </c>
      <c r="CA71" s="4">
        <f t="shared" si="12"/>
        <v>44.361511110575996</v>
      </c>
      <c r="CB71" s="4">
        <f t="shared" si="13"/>
        <v>32.153616673074595</v>
      </c>
    </row>
    <row r="72" spans="1:80" x14ac:dyDescent="0.25">
      <c r="A72" s="2">
        <v>42068</v>
      </c>
      <c r="B72" s="3">
        <v>3.3333333333333335E-3</v>
      </c>
      <c r="C72" s="4">
        <v>14.313000000000001</v>
      </c>
      <c r="D72" s="4">
        <v>0.30120000000000002</v>
      </c>
      <c r="E72" s="4">
        <v>3011.951626</v>
      </c>
      <c r="F72" s="4">
        <v>260.10000000000002</v>
      </c>
      <c r="G72" s="4">
        <v>46</v>
      </c>
      <c r="H72" s="4">
        <v>507.2</v>
      </c>
      <c r="J72" s="4">
        <v>0.38</v>
      </c>
      <c r="K72" s="4">
        <v>0.87619999999999998</v>
      </c>
      <c r="L72" s="4">
        <v>12.5419</v>
      </c>
      <c r="M72" s="4">
        <v>0.26390000000000002</v>
      </c>
      <c r="N72" s="4">
        <v>227.89250000000001</v>
      </c>
      <c r="O72" s="4">
        <v>40.269100000000002</v>
      </c>
      <c r="P72" s="4">
        <v>268.2</v>
      </c>
      <c r="Q72" s="4">
        <v>171.49930000000001</v>
      </c>
      <c r="R72" s="4">
        <v>30.304300000000001</v>
      </c>
      <c r="S72" s="4">
        <v>201.8</v>
      </c>
      <c r="T72" s="4">
        <v>507.19200000000001</v>
      </c>
      <c r="W72" s="4">
        <v>0</v>
      </c>
      <c r="X72" s="4">
        <v>0.33679999999999999</v>
      </c>
      <c r="Y72" s="4">
        <v>12.5</v>
      </c>
      <c r="Z72" s="4">
        <v>874</v>
      </c>
      <c r="AA72" s="4">
        <v>906</v>
      </c>
      <c r="AB72" s="4">
        <v>849</v>
      </c>
      <c r="AC72" s="4">
        <v>47</v>
      </c>
      <c r="AD72" s="4">
        <v>5.04</v>
      </c>
      <c r="AE72" s="4">
        <v>0.12</v>
      </c>
      <c r="AF72" s="4">
        <v>989</v>
      </c>
      <c r="AG72" s="4">
        <v>-12</v>
      </c>
      <c r="AH72" s="4">
        <v>8.1018980000000003</v>
      </c>
      <c r="AI72" s="4">
        <v>28</v>
      </c>
      <c r="AJ72" s="4">
        <v>191</v>
      </c>
      <c r="AK72" s="4">
        <v>141</v>
      </c>
      <c r="AL72" s="4">
        <v>2.2000000000000002</v>
      </c>
      <c r="AM72" s="4">
        <v>195</v>
      </c>
      <c r="AN72" s="4" t="s">
        <v>155</v>
      </c>
      <c r="AO72" s="4">
        <v>2</v>
      </c>
      <c r="AP72" s="5">
        <v>0.92002314814814812</v>
      </c>
      <c r="AQ72" s="4">
        <v>47.163376</v>
      </c>
      <c r="AR72" s="4">
        <v>-88.484291999999996</v>
      </c>
      <c r="AS72" s="4">
        <v>317.5</v>
      </c>
      <c r="AT72" s="4">
        <v>45.2</v>
      </c>
      <c r="AU72" s="4">
        <v>12</v>
      </c>
      <c r="AV72" s="4">
        <v>10</v>
      </c>
      <c r="AW72" s="4" t="s">
        <v>213</v>
      </c>
      <c r="AX72" s="4">
        <v>1.125826</v>
      </c>
      <c r="AY72" s="4">
        <v>1.2177180000000001</v>
      </c>
      <c r="AZ72" s="4">
        <v>2.069369</v>
      </c>
      <c r="BA72" s="4">
        <v>14.023</v>
      </c>
      <c r="BB72" s="4">
        <v>14.48</v>
      </c>
      <c r="BC72" s="4">
        <v>1.03</v>
      </c>
      <c r="BD72" s="4">
        <v>14.124000000000001</v>
      </c>
      <c r="BE72" s="4">
        <v>2958.6320000000001</v>
      </c>
      <c r="BF72" s="4">
        <v>39.625999999999998</v>
      </c>
      <c r="BG72" s="4">
        <v>5.63</v>
      </c>
      <c r="BH72" s="4">
        <v>0.995</v>
      </c>
      <c r="BI72" s="4">
        <v>6.625</v>
      </c>
      <c r="BJ72" s="4">
        <v>4.2370000000000001</v>
      </c>
      <c r="BK72" s="4">
        <v>0.749</v>
      </c>
      <c r="BL72" s="4">
        <v>4.9850000000000003</v>
      </c>
      <c r="BM72" s="4">
        <v>3.9565999999999999</v>
      </c>
      <c r="BQ72" s="4">
        <v>57.762</v>
      </c>
      <c r="BR72" s="4">
        <v>0.46642</v>
      </c>
      <c r="BS72" s="4">
        <v>-5</v>
      </c>
      <c r="BT72" s="4">
        <v>4.9796E-2</v>
      </c>
      <c r="BU72" s="4">
        <v>11.398129000000001</v>
      </c>
      <c r="BV72" s="4">
        <v>1.0058830000000001</v>
      </c>
      <c r="BW72" s="4">
        <f t="shared" si="9"/>
        <v>3.0113856818000002</v>
      </c>
      <c r="BY72" s="4">
        <f t="shared" si="10"/>
        <v>24853.754600052136</v>
      </c>
      <c r="BZ72" s="4">
        <f t="shared" si="11"/>
        <v>332.87508543869797</v>
      </c>
      <c r="CA72" s="4">
        <f t="shared" si="12"/>
        <v>35.592584086301002</v>
      </c>
      <c r="CB72" s="4">
        <f t="shared" si="13"/>
        <v>33.237106017431806</v>
      </c>
    </row>
    <row r="73" spans="1:80" x14ac:dyDescent="0.25">
      <c r="A73" s="2">
        <v>42068</v>
      </c>
      <c r="B73" s="3">
        <v>3.3449074074074071E-3</v>
      </c>
      <c r="C73" s="4">
        <v>14.422000000000001</v>
      </c>
      <c r="D73" s="4">
        <v>0.1736</v>
      </c>
      <c r="E73" s="4">
        <v>1735.88824</v>
      </c>
      <c r="F73" s="4">
        <v>160.19999999999999</v>
      </c>
      <c r="G73" s="4">
        <v>32.700000000000003</v>
      </c>
      <c r="H73" s="4">
        <v>414.1</v>
      </c>
      <c r="J73" s="4">
        <v>0.3</v>
      </c>
      <c r="K73" s="4">
        <v>0.87660000000000005</v>
      </c>
      <c r="L73" s="4">
        <v>12.642099999999999</v>
      </c>
      <c r="M73" s="4">
        <v>0.1522</v>
      </c>
      <c r="N73" s="4">
        <v>140.40549999999999</v>
      </c>
      <c r="O73" s="4">
        <v>28.6478</v>
      </c>
      <c r="P73" s="4">
        <v>169.1</v>
      </c>
      <c r="Q73" s="4">
        <v>105.6614</v>
      </c>
      <c r="R73" s="4">
        <v>21.558700000000002</v>
      </c>
      <c r="S73" s="4">
        <v>127.2</v>
      </c>
      <c r="T73" s="4">
        <v>414.08879999999999</v>
      </c>
      <c r="W73" s="4">
        <v>0</v>
      </c>
      <c r="X73" s="4">
        <v>0.26300000000000001</v>
      </c>
      <c r="Y73" s="4">
        <v>12.4</v>
      </c>
      <c r="Z73" s="4">
        <v>875</v>
      </c>
      <c r="AA73" s="4">
        <v>908</v>
      </c>
      <c r="AB73" s="4">
        <v>849</v>
      </c>
      <c r="AC73" s="4">
        <v>47</v>
      </c>
      <c r="AD73" s="4">
        <v>5.04</v>
      </c>
      <c r="AE73" s="4">
        <v>0.12</v>
      </c>
      <c r="AF73" s="4">
        <v>989</v>
      </c>
      <c r="AG73" s="4">
        <v>-12</v>
      </c>
      <c r="AH73" s="4">
        <v>8.8988990000000001</v>
      </c>
      <c r="AI73" s="4">
        <v>28</v>
      </c>
      <c r="AJ73" s="4">
        <v>191</v>
      </c>
      <c r="AK73" s="4">
        <v>141</v>
      </c>
      <c r="AL73" s="4">
        <v>2.1</v>
      </c>
      <c r="AM73" s="4">
        <v>195</v>
      </c>
      <c r="AN73" s="4" t="s">
        <v>155</v>
      </c>
      <c r="AO73" s="4">
        <v>2</v>
      </c>
      <c r="AP73" s="5">
        <v>0.92003472222222227</v>
      </c>
      <c r="AQ73" s="4">
        <v>47.163542</v>
      </c>
      <c r="AR73" s="4">
        <v>-88.484403999999998</v>
      </c>
      <c r="AS73" s="4">
        <v>317.8</v>
      </c>
      <c r="AT73" s="4">
        <v>45.2</v>
      </c>
      <c r="AU73" s="4">
        <v>12</v>
      </c>
      <c r="AV73" s="4">
        <v>10</v>
      </c>
      <c r="AW73" s="4" t="s">
        <v>213</v>
      </c>
      <c r="AX73" s="4">
        <v>1.3</v>
      </c>
      <c r="AY73" s="4">
        <v>1</v>
      </c>
      <c r="AZ73" s="4">
        <v>2.2000000000000002</v>
      </c>
      <c r="BA73" s="4">
        <v>14.023</v>
      </c>
      <c r="BB73" s="4">
        <v>14.52</v>
      </c>
      <c r="BC73" s="4">
        <v>1.04</v>
      </c>
      <c r="BD73" s="4">
        <v>14.079000000000001</v>
      </c>
      <c r="BE73" s="4">
        <v>2987.1370000000002</v>
      </c>
      <c r="BF73" s="4">
        <v>22.884</v>
      </c>
      <c r="BG73" s="4">
        <v>3.4740000000000002</v>
      </c>
      <c r="BH73" s="4">
        <v>0.70899999999999996</v>
      </c>
      <c r="BI73" s="4">
        <v>4.1829999999999998</v>
      </c>
      <c r="BJ73" s="4">
        <v>2.6150000000000002</v>
      </c>
      <c r="BK73" s="4">
        <v>0.53300000000000003</v>
      </c>
      <c r="BL73" s="4">
        <v>3.1480000000000001</v>
      </c>
      <c r="BM73" s="4">
        <v>3.2355999999999998</v>
      </c>
      <c r="BQ73" s="4">
        <v>45.180999999999997</v>
      </c>
      <c r="BR73" s="4">
        <v>0.51754100000000003</v>
      </c>
      <c r="BS73" s="4">
        <v>-5</v>
      </c>
      <c r="BT73" s="4">
        <v>4.8302999999999999E-2</v>
      </c>
      <c r="BU73" s="4">
        <v>12.647397</v>
      </c>
      <c r="BV73" s="4">
        <v>0.97572700000000001</v>
      </c>
      <c r="BW73" s="4">
        <f t="shared" si="9"/>
        <v>3.3414422873999996</v>
      </c>
      <c r="BY73" s="4">
        <f t="shared" si="10"/>
        <v>27843.497051370698</v>
      </c>
      <c r="BZ73" s="4">
        <f t="shared" si="11"/>
        <v>213.30477528267602</v>
      </c>
      <c r="CA73" s="4">
        <f t="shared" si="12"/>
        <v>24.374759105235004</v>
      </c>
      <c r="CB73" s="4">
        <f t="shared" si="13"/>
        <v>30.159453369368396</v>
      </c>
    </row>
    <row r="74" spans="1:80" x14ac:dyDescent="0.25">
      <c r="A74" s="2">
        <v>42068</v>
      </c>
      <c r="B74" s="3">
        <v>3.3564814814814811E-3</v>
      </c>
      <c r="C74" s="4">
        <v>14.567</v>
      </c>
      <c r="D74" s="4">
        <v>0.18360000000000001</v>
      </c>
      <c r="E74" s="4">
        <v>1836.183575</v>
      </c>
      <c r="F74" s="4">
        <v>138.5</v>
      </c>
      <c r="G74" s="4">
        <v>32.6</v>
      </c>
      <c r="H74" s="4">
        <v>433.7</v>
      </c>
      <c r="J74" s="4">
        <v>0.2</v>
      </c>
      <c r="K74" s="4">
        <v>0.87539999999999996</v>
      </c>
      <c r="L74" s="4">
        <v>12.752800000000001</v>
      </c>
      <c r="M74" s="4">
        <v>0.16070000000000001</v>
      </c>
      <c r="N74" s="4">
        <v>121.20820000000001</v>
      </c>
      <c r="O74" s="4">
        <v>28.5396</v>
      </c>
      <c r="P74" s="4">
        <v>149.69999999999999</v>
      </c>
      <c r="Q74" s="4">
        <v>91.214600000000004</v>
      </c>
      <c r="R74" s="4">
        <v>21.4773</v>
      </c>
      <c r="S74" s="4">
        <v>112.7</v>
      </c>
      <c r="T74" s="4">
        <v>433.69040000000001</v>
      </c>
      <c r="W74" s="4">
        <v>0</v>
      </c>
      <c r="X74" s="4">
        <v>0.17510000000000001</v>
      </c>
      <c r="Y74" s="4">
        <v>12.4</v>
      </c>
      <c r="Z74" s="4">
        <v>873</v>
      </c>
      <c r="AA74" s="4">
        <v>906</v>
      </c>
      <c r="AB74" s="4">
        <v>849</v>
      </c>
      <c r="AC74" s="4">
        <v>47</v>
      </c>
      <c r="AD74" s="4">
        <v>5.04</v>
      </c>
      <c r="AE74" s="4">
        <v>0.12</v>
      </c>
      <c r="AF74" s="4">
        <v>989</v>
      </c>
      <c r="AG74" s="4">
        <v>-12</v>
      </c>
      <c r="AH74" s="4">
        <v>8.1020000000000003</v>
      </c>
      <c r="AI74" s="4">
        <v>28</v>
      </c>
      <c r="AJ74" s="4">
        <v>191</v>
      </c>
      <c r="AK74" s="4">
        <v>141</v>
      </c>
      <c r="AL74" s="4">
        <v>2.4</v>
      </c>
      <c r="AM74" s="4">
        <v>195</v>
      </c>
      <c r="AN74" s="4" t="s">
        <v>155</v>
      </c>
      <c r="AO74" s="4">
        <v>2</v>
      </c>
      <c r="AP74" s="5">
        <v>0.9200462962962962</v>
      </c>
      <c r="AQ74" s="4">
        <v>47.163792999999998</v>
      </c>
      <c r="AR74" s="4">
        <v>-88.4846</v>
      </c>
      <c r="AS74" s="4">
        <v>318.10000000000002</v>
      </c>
      <c r="AT74" s="4">
        <v>45.1</v>
      </c>
      <c r="AU74" s="4">
        <v>12</v>
      </c>
      <c r="AV74" s="4">
        <v>10</v>
      </c>
      <c r="AW74" s="4" t="s">
        <v>213</v>
      </c>
      <c r="AX74" s="4">
        <v>1.3564560000000001</v>
      </c>
      <c r="AY74" s="4">
        <v>1.0564560000000001</v>
      </c>
      <c r="AZ74" s="4">
        <v>2.256456</v>
      </c>
      <c r="BA74" s="4">
        <v>14.023</v>
      </c>
      <c r="BB74" s="4">
        <v>14.37</v>
      </c>
      <c r="BC74" s="4">
        <v>1.03</v>
      </c>
      <c r="BD74" s="4">
        <v>14.227</v>
      </c>
      <c r="BE74" s="4">
        <v>2985.009</v>
      </c>
      <c r="BF74" s="4">
        <v>23.948</v>
      </c>
      <c r="BG74" s="4">
        <v>2.9710000000000001</v>
      </c>
      <c r="BH74" s="4">
        <v>0.7</v>
      </c>
      <c r="BI74" s="4">
        <v>3.6709999999999998</v>
      </c>
      <c r="BJ74" s="4">
        <v>2.2360000000000002</v>
      </c>
      <c r="BK74" s="4">
        <v>0.52600000000000002</v>
      </c>
      <c r="BL74" s="4">
        <v>2.762</v>
      </c>
      <c r="BM74" s="4">
        <v>3.3569</v>
      </c>
      <c r="BQ74" s="4">
        <v>29.798999999999999</v>
      </c>
      <c r="BR74" s="4">
        <v>0.47756799999999999</v>
      </c>
      <c r="BS74" s="4">
        <v>-5</v>
      </c>
      <c r="BT74" s="4">
        <v>5.0694000000000003E-2</v>
      </c>
      <c r="BU74" s="4">
        <v>11.670567999999999</v>
      </c>
      <c r="BV74" s="4">
        <v>1.024019</v>
      </c>
      <c r="BW74" s="4">
        <f t="shared" si="9"/>
        <v>3.0833640655999996</v>
      </c>
      <c r="BY74" s="4">
        <f t="shared" si="10"/>
        <v>25674.685129637543</v>
      </c>
      <c r="BZ74" s="4">
        <f t="shared" si="11"/>
        <v>205.98174393596798</v>
      </c>
      <c r="CA74" s="4">
        <f t="shared" si="12"/>
        <v>19.232302465376002</v>
      </c>
      <c r="CB74" s="4">
        <f t="shared" si="13"/>
        <v>28.873397203050398</v>
      </c>
    </row>
    <row r="75" spans="1:80" x14ac:dyDescent="0.25">
      <c r="A75" s="2">
        <v>42068</v>
      </c>
      <c r="B75" s="3">
        <v>3.3680555555555551E-3</v>
      </c>
      <c r="C75" s="4">
        <v>14.625</v>
      </c>
      <c r="D75" s="4">
        <v>0.27989999999999998</v>
      </c>
      <c r="E75" s="4">
        <v>2798.9428079999998</v>
      </c>
      <c r="F75" s="4">
        <v>136.69999999999999</v>
      </c>
      <c r="G75" s="4">
        <v>32.5</v>
      </c>
      <c r="H75" s="4">
        <v>406.2</v>
      </c>
      <c r="J75" s="4">
        <v>0.2</v>
      </c>
      <c r="K75" s="4">
        <v>0.87419999999999998</v>
      </c>
      <c r="L75" s="4">
        <v>12.785399999999999</v>
      </c>
      <c r="M75" s="4">
        <v>0.2447</v>
      </c>
      <c r="N75" s="4">
        <v>119.505</v>
      </c>
      <c r="O75" s="4">
        <v>28.4117</v>
      </c>
      <c r="P75" s="4">
        <v>147.9</v>
      </c>
      <c r="Q75" s="4">
        <v>89.932900000000004</v>
      </c>
      <c r="R75" s="4">
        <v>21.3811</v>
      </c>
      <c r="S75" s="4">
        <v>111.3</v>
      </c>
      <c r="T75" s="4">
        <v>406.17250000000001</v>
      </c>
      <c r="W75" s="4">
        <v>0</v>
      </c>
      <c r="X75" s="4">
        <v>0.17480000000000001</v>
      </c>
      <c r="Y75" s="4">
        <v>12.4</v>
      </c>
      <c r="Z75" s="4">
        <v>874</v>
      </c>
      <c r="AA75" s="4">
        <v>906</v>
      </c>
      <c r="AB75" s="4">
        <v>850</v>
      </c>
      <c r="AC75" s="4">
        <v>47</v>
      </c>
      <c r="AD75" s="4">
        <v>5.04</v>
      </c>
      <c r="AE75" s="4">
        <v>0.12</v>
      </c>
      <c r="AF75" s="4">
        <v>989</v>
      </c>
      <c r="AG75" s="4">
        <v>-12</v>
      </c>
      <c r="AH75" s="4">
        <v>8.8979999999999997</v>
      </c>
      <c r="AI75" s="4">
        <v>28</v>
      </c>
      <c r="AJ75" s="4">
        <v>190.9</v>
      </c>
      <c r="AK75" s="4">
        <v>140.9</v>
      </c>
      <c r="AL75" s="4">
        <v>2.4</v>
      </c>
      <c r="AM75" s="4">
        <v>195</v>
      </c>
      <c r="AN75" s="4" t="s">
        <v>155</v>
      </c>
      <c r="AO75" s="4">
        <v>2</v>
      </c>
      <c r="AP75" s="5">
        <v>0.9200694444444445</v>
      </c>
      <c r="AQ75" s="4">
        <v>47.163998999999997</v>
      </c>
      <c r="AR75" s="4">
        <v>-88.484819000000002</v>
      </c>
      <c r="AS75" s="4">
        <v>318.39999999999998</v>
      </c>
      <c r="AT75" s="4">
        <v>43.4</v>
      </c>
      <c r="AU75" s="4">
        <v>12</v>
      </c>
      <c r="AV75" s="4">
        <v>10</v>
      </c>
      <c r="AW75" s="4" t="s">
        <v>213</v>
      </c>
      <c r="AX75" s="4">
        <v>1.5129999999999999</v>
      </c>
      <c r="AY75" s="4">
        <v>1.2130000000000001</v>
      </c>
      <c r="AZ75" s="4">
        <v>2.4129999999999998</v>
      </c>
      <c r="BA75" s="4">
        <v>14.023</v>
      </c>
      <c r="BB75" s="4">
        <v>14.23</v>
      </c>
      <c r="BC75" s="4">
        <v>1.01</v>
      </c>
      <c r="BD75" s="4">
        <v>14.391</v>
      </c>
      <c r="BE75" s="4">
        <v>2966.5050000000001</v>
      </c>
      <c r="BF75" s="4">
        <v>36.133000000000003</v>
      </c>
      <c r="BG75" s="4">
        <v>2.9039999999999999</v>
      </c>
      <c r="BH75" s="4">
        <v>0.69</v>
      </c>
      <c r="BI75" s="4">
        <v>3.5939999999999999</v>
      </c>
      <c r="BJ75" s="4">
        <v>2.1850000000000001</v>
      </c>
      <c r="BK75" s="4">
        <v>0.52</v>
      </c>
      <c r="BL75" s="4">
        <v>2.7050000000000001</v>
      </c>
      <c r="BM75" s="4">
        <v>3.1164999999999998</v>
      </c>
      <c r="BQ75" s="4">
        <v>29.495999999999999</v>
      </c>
      <c r="BR75" s="4">
        <v>0.55830400000000002</v>
      </c>
      <c r="BS75" s="4">
        <v>-5</v>
      </c>
      <c r="BT75" s="4">
        <v>4.7795999999999998E-2</v>
      </c>
      <c r="BU75" s="4">
        <v>13.643554999999999</v>
      </c>
      <c r="BV75" s="4">
        <v>0.96547899999999998</v>
      </c>
      <c r="BW75" s="4">
        <f t="shared" ref="BW75:BW138" si="14">BU75*0.2642</f>
        <v>3.6046272309999998</v>
      </c>
      <c r="BY75" s="4">
        <f t="shared" ref="BY75:BY138" si="15">BE75*$BU75*0.737</f>
        <v>29829.097830327675</v>
      </c>
      <c r="BZ75" s="4">
        <f t="shared" ref="BZ75:BZ138" si="16">BF75*$BU75*0.737</f>
        <v>363.32815616465501</v>
      </c>
      <c r="CA75" s="4">
        <f t="shared" ref="CA75:CA138" si="17">BJ75*$BU75*0.737</f>
        <v>21.970830576474999</v>
      </c>
      <c r="CB75" s="4">
        <f t="shared" ref="CB75:CB138" si="18">BM75*$BU75*0.737</f>
        <v>31.337342559077499</v>
      </c>
    </row>
    <row r="76" spans="1:80" x14ac:dyDescent="0.25">
      <c r="A76" s="2">
        <v>42068</v>
      </c>
      <c r="B76" s="3">
        <v>3.37962962962963E-3</v>
      </c>
      <c r="C76" s="4">
        <v>14.792999999999999</v>
      </c>
      <c r="D76" s="4">
        <v>0.497</v>
      </c>
      <c r="E76" s="4">
        <v>4969.6311150000001</v>
      </c>
      <c r="F76" s="4">
        <v>138.1</v>
      </c>
      <c r="G76" s="4">
        <v>67.7</v>
      </c>
      <c r="H76" s="4">
        <v>576.70000000000005</v>
      </c>
      <c r="J76" s="4">
        <v>0.22</v>
      </c>
      <c r="K76" s="4">
        <v>0.87090000000000001</v>
      </c>
      <c r="L76" s="4">
        <v>12.882400000000001</v>
      </c>
      <c r="M76" s="4">
        <v>0.43280000000000002</v>
      </c>
      <c r="N76" s="4">
        <v>120.2604</v>
      </c>
      <c r="O76" s="4">
        <v>58.920999999999999</v>
      </c>
      <c r="P76" s="4">
        <v>179.2</v>
      </c>
      <c r="Q76" s="4">
        <v>90.501300000000001</v>
      </c>
      <c r="R76" s="4">
        <v>44.340699999999998</v>
      </c>
      <c r="S76" s="4">
        <v>134.80000000000001</v>
      </c>
      <c r="T76" s="4">
        <v>576.69320000000005</v>
      </c>
      <c r="W76" s="4">
        <v>0</v>
      </c>
      <c r="X76" s="4">
        <v>0.18790000000000001</v>
      </c>
      <c r="Y76" s="4">
        <v>12.4</v>
      </c>
      <c r="Z76" s="4">
        <v>875</v>
      </c>
      <c r="AA76" s="4">
        <v>909</v>
      </c>
      <c r="AB76" s="4">
        <v>851</v>
      </c>
      <c r="AC76" s="4">
        <v>47</v>
      </c>
      <c r="AD76" s="4">
        <v>5.04</v>
      </c>
      <c r="AE76" s="4">
        <v>0.12</v>
      </c>
      <c r="AF76" s="4">
        <v>989</v>
      </c>
      <c r="AG76" s="4">
        <v>-12</v>
      </c>
      <c r="AH76" s="4">
        <v>8.1020000000000003</v>
      </c>
      <c r="AI76" s="4">
        <v>28</v>
      </c>
      <c r="AJ76" s="4">
        <v>190.1</v>
      </c>
      <c r="AK76" s="4">
        <v>140.1</v>
      </c>
      <c r="AL76" s="4">
        <v>2.2999999999999998</v>
      </c>
      <c r="AM76" s="4">
        <v>195</v>
      </c>
      <c r="AN76" s="4" t="s">
        <v>155</v>
      </c>
      <c r="AO76" s="4">
        <v>2</v>
      </c>
      <c r="AP76" s="5">
        <v>0.92008101851851853</v>
      </c>
      <c r="AQ76" s="4">
        <v>47.164115000000002</v>
      </c>
      <c r="AR76" s="4">
        <v>-88.485012999999995</v>
      </c>
      <c r="AS76" s="4">
        <v>318.5</v>
      </c>
      <c r="AT76" s="4">
        <v>42.8</v>
      </c>
      <c r="AU76" s="4">
        <v>12</v>
      </c>
      <c r="AV76" s="4">
        <v>10</v>
      </c>
      <c r="AW76" s="4" t="s">
        <v>213</v>
      </c>
      <c r="AX76" s="4">
        <v>1.6</v>
      </c>
      <c r="AY76" s="4">
        <v>1.3</v>
      </c>
      <c r="AZ76" s="4">
        <v>2.5</v>
      </c>
      <c r="BA76" s="4">
        <v>14.023</v>
      </c>
      <c r="BB76" s="4">
        <v>13.85</v>
      </c>
      <c r="BC76" s="4">
        <v>0.99</v>
      </c>
      <c r="BD76" s="4">
        <v>14.829000000000001</v>
      </c>
      <c r="BE76" s="4">
        <v>2921.2649999999999</v>
      </c>
      <c r="BF76" s="4">
        <v>62.463000000000001</v>
      </c>
      <c r="BG76" s="4">
        <v>2.8559999999999999</v>
      </c>
      <c r="BH76" s="4">
        <v>1.399</v>
      </c>
      <c r="BI76" s="4">
        <v>4.2549999999999999</v>
      </c>
      <c r="BJ76" s="4">
        <v>2.149</v>
      </c>
      <c r="BK76" s="4">
        <v>1.0529999999999999</v>
      </c>
      <c r="BL76" s="4">
        <v>3.202</v>
      </c>
      <c r="BM76" s="4">
        <v>4.3244999999999996</v>
      </c>
      <c r="BQ76" s="4">
        <v>30.98</v>
      </c>
      <c r="BR76" s="4">
        <v>0.59449399999999997</v>
      </c>
      <c r="BS76" s="4">
        <v>-5</v>
      </c>
      <c r="BT76" s="4">
        <v>4.6407999999999998E-2</v>
      </c>
      <c r="BU76" s="4">
        <v>14.527948</v>
      </c>
      <c r="BV76" s="4">
        <v>0.937442</v>
      </c>
      <c r="BW76" s="4">
        <f t="shared" si="14"/>
        <v>3.8382838615999999</v>
      </c>
      <c r="BY76" s="4">
        <f t="shared" si="15"/>
        <v>31278.269692480138</v>
      </c>
      <c r="BZ76" s="4">
        <f t="shared" si="16"/>
        <v>668.79744213598792</v>
      </c>
      <c r="CA76" s="4">
        <f t="shared" si="17"/>
        <v>23.009552905724</v>
      </c>
      <c r="CB76" s="4">
        <f t="shared" si="18"/>
        <v>46.302843899861998</v>
      </c>
    </row>
    <row r="77" spans="1:80" x14ac:dyDescent="0.25">
      <c r="A77" s="2">
        <v>42068</v>
      </c>
      <c r="B77" s="3">
        <v>3.3912037037037036E-3</v>
      </c>
      <c r="C77" s="4">
        <v>14.542999999999999</v>
      </c>
      <c r="D77" s="4">
        <v>0.91769999999999996</v>
      </c>
      <c r="E77" s="4">
        <v>9176.9775470000004</v>
      </c>
      <c r="F77" s="4">
        <v>145.19999999999999</v>
      </c>
      <c r="G77" s="4">
        <v>121</v>
      </c>
      <c r="H77" s="4">
        <v>940.9</v>
      </c>
      <c r="J77" s="4">
        <v>0.3</v>
      </c>
      <c r="K77" s="4">
        <v>0.86880000000000002</v>
      </c>
      <c r="L77" s="4">
        <v>12.6349</v>
      </c>
      <c r="M77" s="4">
        <v>0.79730000000000001</v>
      </c>
      <c r="N77" s="4">
        <v>126.1374</v>
      </c>
      <c r="O77" s="4">
        <v>105.08669999999999</v>
      </c>
      <c r="P77" s="4">
        <v>231.2</v>
      </c>
      <c r="Q77" s="4">
        <v>94.924199999999999</v>
      </c>
      <c r="R77" s="4">
        <v>79.082599999999999</v>
      </c>
      <c r="S77" s="4">
        <v>174</v>
      </c>
      <c r="T77" s="4">
        <v>940.88639999999998</v>
      </c>
      <c r="W77" s="4">
        <v>0</v>
      </c>
      <c r="X77" s="4">
        <v>0.2606</v>
      </c>
      <c r="Y77" s="4">
        <v>12.5</v>
      </c>
      <c r="Z77" s="4">
        <v>874</v>
      </c>
      <c r="AA77" s="4">
        <v>907</v>
      </c>
      <c r="AB77" s="4">
        <v>850</v>
      </c>
      <c r="AC77" s="4">
        <v>47</v>
      </c>
      <c r="AD77" s="4">
        <v>5.04</v>
      </c>
      <c r="AE77" s="4">
        <v>0.12</v>
      </c>
      <c r="AF77" s="4">
        <v>989</v>
      </c>
      <c r="AG77" s="4">
        <v>-12</v>
      </c>
      <c r="AH77" s="4">
        <v>8.8979999999999997</v>
      </c>
      <c r="AI77" s="4">
        <v>28</v>
      </c>
      <c r="AJ77" s="4">
        <v>191</v>
      </c>
      <c r="AK77" s="4">
        <v>140.9</v>
      </c>
      <c r="AL77" s="4">
        <v>2.5</v>
      </c>
      <c r="AM77" s="4">
        <v>195</v>
      </c>
      <c r="AN77" s="4" t="s">
        <v>155</v>
      </c>
      <c r="AO77" s="4">
        <v>2</v>
      </c>
      <c r="AP77" s="5">
        <v>0.92009259259259257</v>
      </c>
      <c r="AQ77" s="4">
        <v>47.164161999999997</v>
      </c>
      <c r="AR77" s="4">
        <v>-88.485102999999995</v>
      </c>
      <c r="AS77" s="4">
        <v>318.5</v>
      </c>
      <c r="AT77" s="4">
        <v>43.1</v>
      </c>
      <c r="AU77" s="4">
        <v>12</v>
      </c>
      <c r="AV77" s="4">
        <v>10</v>
      </c>
      <c r="AW77" s="4" t="s">
        <v>213</v>
      </c>
      <c r="AX77" s="4">
        <v>1.4870000000000001</v>
      </c>
      <c r="AY77" s="4">
        <v>1.3</v>
      </c>
      <c r="AZ77" s="4">
        <v>2.2174999999999998</v>
      </c>
      <c r="BA77" s="4">
        <v>14.023</v>
      </c>
      <c r="BB77" s="4">
        <v>13.62</v>
      </c>
      <c r="BC77" s="4">
        <v>0.97</v>
      </c>
      <c r="BD77" s="4">
        <v>15.101000000000001</v>
      </c>
      <c r="BE77" s="4">
        <v>2832.5309999999999</v>
      </c>
      <c r="BF77" s="4">
        <v>113.762</v>
      </c>
      <c r="BG77" s="4">
        <v>2.9609999999999999</v>
      </c>
      <c r="BH77" s="4">
        <v>2.4670000000000001</v>
      </c>
      <c r="BI77" s="4">
        <v>5.4279999999999999</v>
      </c>
      <c r="BJ77" s="4">
        <v>2.2290000000000001</v>
      </c>
      <c r="BK77" s="4">
        <v>1.857</v>
      </c>
      <c r="BL77" s="4">
        <v>4.085</v>
      </c>
      <c r="BM77" s="4">
        <v>6.9752000000000001</v>
      </c>
      <c r="BQ77" s="4">
        <v>42.485999999999997</v>
      </c>
      <c r="BR77" s="4">
        <v>0.49751200000000001</v>
      </c>
      <c r="BS77" s="4">
        <v>-5</v>
      </c>
      <c r="BT77" s="4">
        <v>4.9591999999999997E-2</v>
      </c>
      <c r="BU77" s="4">
        <v>12.15795</v>
      </c>
      <c r="BV77" s="4">
        <v>1.0017579999999999</v>
      </c>
      <c r="BW77" s="4">
        <f t="shared" si="14"/>
        <v>3.2121303899999996</v>
      </c>
      <c r="BY77" s="4">
        <f t="shared" si="15"/>
        <v>25380.636690058647</v>
      </c>
      <c r="BZ77" s="4">
        <f t="shared" si="16"/>
        <v>1019.3540657223</v>
      </c>
      <c r="CA77" s="4">
        <f t="shared" si="17"/>
        <v>19.972751995350002</v>
      </c>
      <c r="CB77" s="4">
        <f t="shared" si="18"/>
        <v>62.500645903079992</v>
      </c>
    </row>
    <row r="78" spans="1:80" x14ac:dyDescent="0.25">
      <c r="A78" s="2">
        <v>42068</v>
      </c>
      <c r="B78" s="3">
        <v>3.4027777777777784E-3</v>
      </c>
      <c r="C78" s="4">
        <v>14.031000000000001</v>
      </c>
      <c r="D78" s="4">
        <v>1.7009000000000001</v>
      </c>
      <c r="E78" s="4">
        <v>17008.626509999998</v>
      </c>
      <c r="F78" s="4">
        <v>145.6</v>
      </c>
      <c r="G78" s="4">
        <v>97.9</v>
      </c>
      <c r="H78" s="4">
        <v>1911</v>
      </c>
      <c r="J78" s="4">
        <v>0.3</v>
      </c>
      <c r="K78" s="4">
        <v>0.8649</v>
      </c>
      <c r="L78" s="4">
        <v>12.1358</v>
      </c>
      <c r="M78" s="4">
        <v>1.4711000000000001</v>
      </c>
      <c r="N78" s="4">
        <v>125.9295</v>
      </c>
      <c r="O78" s="4">
        <v>84.709500000000006</v>
      </c>
      <c r="P78" s="4">
        <v>210.6</v>
      </c>
      <c r="Q78" s="4">
        <v>94.769099999999995</v>
      </c>
      <c r="R78" s="4">
        <v>63.748699999999999</v>
      </c>
      <c r="S78" s="4">
        <v>158.5</v>
      </c>
      <c r="T78" s="4">
        <v>1910.99</v>
      </c>
      <c r="W78" s="4">
        <v>0</v>
      </c>
      <c r="X78" s="4">
        <v>0.25950000000000001</v>
      </c>
      <c r="Y78" s="4">
        <v>12.4</v>
      </c>
      <c r="Z78" s="4">
        <v>867</v>
      </c>
      <c r="AA78" s="4">
        <v>900</v>
      </c>
      <c r="AB78" s="4">
        <v>844</v>
      </c>
      <c r="AC78" s="4">
        <v>47</v>
      </c>
      <c r="AD78" s="4">
        <v>5.04</v>
      </c>
      <c r="AE78" s="4">
        <v>0.12</v>
      </c>
      <c r="AF78" s="4">
        <v>988</v>
      </c>
      <c r="AG78" s="4">
        <v>-12</v>
      </c>
      <c r="AH78" s="4">
        <v>8.1020000000000003</v>
      </c>
      <c r="AI78" s="4">
        <v>28</v>
      </c>
      <c r="AJ78" s="4">
        <v>191</v>
      </c>
      <c r="AK78" s="4">
        <v>140</v>
      </c>
      <c r="AL78" s="4">
        <v>2.5</v>
      </c>
      <c r="AM78" s="4">
        <v>195</v>
      </c>
      <c r="AN78" s="4" t="s">
        <v>155</v>
      </c>
      <c r="AO78" s="4">
        <v>2</v>
      </c>
      <c r="AP78" s="5">
        <v>0.92009259259259257</v>
      </c>
      <c r="AQ78" s="4">
        <v>47.164259000000001</v>
      </c>
      <c r="AR78" s="4">
        <v>-88.485365000000002</v>
      </c>
      <c r="AS78" s="4">
        <v>318.60000000000002</v>
      </c>
      <c r="AT78" s="4">
        <v>43.4</v>
      </c>
      <c r="AU78" s="4">
        <v>12</v>
      </c>
      <c r="AV78" s="4">
        <v>10</v>
      </c>
      <c r="AW78" s="4" t="s">
        <v>213</v>
      </c>
      <c r="AX78" s="4">
        <v>1.174226</v>
      </c>
      <c r="AY78" s="4">
        <v>1.356444</v>
      </c>
      <c r="AZ78" s="4">
        <v>1.8306690000000001</v>
      </c>
      <c r="BA78" s="4">
        <v>14.023</v>
      </c>
      <c r="BB78" s="4">
        <v>13.21</v>
      </c>
      <c r="BC78" s="4">
        <v>0.94</v>
      </c>
      <c r="BD78" s="4">
        <v>15.618</v>
      </c>
      <c r="BE78" s="4">
        <v>2666.8829999999998</v>
      </c>
      <c r="BF78" s="4">
        <v>205.75800000000001</v>
      </c>
      <c r="BG78" s="4">
        <v>2.8980000000000001</v>
      </c>
      <c r="BH78" s="4">
        <v>1.9490000000000001</v>
      </c>
      <c r="BI78" s="4">
        <v>4.8470000000000004</v>
      </c>
      <c r="BJ78" s="4">
        <v>2.181</v>
      </c>
      <c r="BK78" s="4">
        <v>1.4670000000000001</v>
      </c>
      <c r="BL78" s="4">
        <v>3.6480000000000001</v>
      </c>
      <c r="BM78" s="4">
        <v>13.8872</v>
      </c>
      <c r="BQ78" s="4">
        <v>41.46</v>
      </c>
      <c r="BR78" s="4">
        <v>0.44637199999999999</v>
      </c>
      <c r="BS78" s="4">
        <v>-5</v>
      </c>
      <c r="BT78" s="4">
        <v>4.5999999999999999E-2</v>
      </c>
      <c r="BU78" s="4">
        <v>10.908215999999999</v>
      </c>
      <c r="BV78" s="4">
        <v>0.92920000000000003</v>
      </c>
      <c r="BW78" s="4">
        <f t="shared" si="14"/>
        <v>2.8819506671999999</v>
      </c>
      <c r="BY78" s="4">
        <f t="shared" si="15"/>
        <v>21440.019692506532</v>
      </c>
      <c r="BZ78" s="4">
        <f t="shared" si="16"/>
        <v>1654.1616455955359</v>
      </c>
      <c r="CA78" s="4">
        <f t="shared" si="17"/>
        <v>17.533833673752</v>
      </c>
      <c r="CB78" s="4">
        <f t="shared" si="18"/>
        <v>111.64413342234239</v>
      </c>
    </row>
    <row r="79" spans="1:80" x14ac:dyDescent="0.25">
      <c r="A79" s="2">
        <v>42068</v>
      </c>
      <c r="B79" s="3">
        <v>3.414351851851852E-3</v>
      </c>
      <c r="C79" s="4">
        <v>13.683999999999999</v>
      </c>
      <c r="D79" s="4">
        <v>2.1916000000000002</v>
      </c>
      <c r="E79" s="4">
        <v>21916.257030000001</v>
      </c>
      <c r="F79" s="4">
        <v>129.19999999999999</v>
      </c>
      <c r="G79" s="4">
        <v>67.099999999999994</v>
      </c>
      <c r="H79" s="4">
        <v>2514.4</v>
      </c>
      <c r="J79" s="4">
        <v>0.3</v>
      </c>
      <c r="K79" s="4">
        <v>0.86270000000000002</v>
      </c>
      <c r="L79" s="4">
        <v>11.805</v>
      </c>
      <c r="M79" s="4">
        <v>1.8906000000000001</v>
      </c>
      <c r="N79" s="4">
        <v>111.43940000000001</v>
      </c>
      <c r="O79" s="4">
        <v>57.860900000000001</v>
      </c>
      <c r="P79" s="4">
        <v>169.3</v>
      </c>
      <c r="Q79" s="4">
        <v>83.863100000000003</v>
      </c>
      <c r="R79" s="4">
        <v>43.542900000000003</v>
      </c>
      <c r="S79" s="4">
        <v>127.4</v>
      </c>
      <c r="T79" s="4">
        <v>2514.3501000000001</v>
      </c>
      <c r="W79" s="4">
        <v>0</v>
      </c>
      <c r="X79" s="4">
        <v>0.25879999999999997</v>
      </c>
      <c r="Y79" s="4">
        <v>12.4</v>
      </c>
      <c r="Z79" s="4">
        <v>863</v>
      </c>
      <c r="AA79" s="4">
        <v>895</v>
      </c>
      <c r="AB79" s="4">
        <v>840</v>
      </c>
      <c r="AC79" s="4">
        <v>47</v>
      </c>
      <c r="AD79" s="4">
        <v>5.04</v>
      </c>
      <c r="AE79" s="4">
        <v>0.12</v>
      </c>
      <c r="AF79" s="4">
        <v>989</v>
      </c>
      <c r="AG79" s="4">
        <v>-12</v>
      </c>
      <c r="AH79" s="4">
        <v>9</v>
      </c>
      <c r="AI79" s="4">
        <v>28</v>
      </c>
      <c r="AJ79" s="4">
        <v>191</v>
      </c>
      <c r="AK79" s="4">
        <v>140.1</v>
      </c>
      <c r="AL79" s="4">
        <v>2.6</v>
      </c>
      <c r="AM79" s="4">
        <v>195</v>
      </c>
      <c r="AN79" s="4" t="s">
        <v>155</v>
      </c>
      <c r="AO79" s="4">
        <v>2</v>
      </c>
      <c r="AP79" s="5">
        <v>0.92011574074074076</v>
      </c>
      <c r="AQ79" s="4">
        <v>47.164371000000003</v>
      </c>
      <c r="AR79" s="4">
        <v>-88.485702000000003</v>
      </c>
      <c r="AS79" s="4">
        <v>318.60000000000002</v>
      </c>
      <c r="AT79" s="4">
        <v>43.2</v>
      </c>
      <c r="AU79" s="4">
        <v>12</v>
      </c>
      <c r="AV79" s="4">
        <v>10</v>
      </c>
      <c r="AW79" s="4" t="s">
        <v>213</v>
      </c>
      <c r="AX79" s="4">
        <v>1</v>
      </c>
      <c r="AY79" s="4">
        <v>1.4</v>
      </c>
      <c r="AZ79" s="4">
        <v>1.7</v>
      </c>
      <c r="BA79" s="4">
        <v>14.023</v>
      </c>
      <c r="BB79" s="4">
        <v>12.99</v>
      </c>
      <c r="BC79" s="4">
        <v>0.93</v>
      </c>
      <c r="BD79" s="4">
        <v>15.92</v>
      </c>
      <c r="BE79" s="4">
        <v>2566.3679999999999</v>
      </c>
      <c r="BF79" s="4">
        <v>261.59899999999999</v>
      </c>
      <c r="BG79" s="4">
        <v>2.5369999999999999</v>
      </c>
      <c r="BH79" s="4">
        <v>1.3169999999999999</v>
      </c>
      <c r="BI79" s="4">
        <v>3.8540000000000001</v>
      </c>
      <c r="BJ79" s="4">
        <v>1.909</v>
      </c>
      <c r="BK79" s="4">
        <v>0.99099999999999999</v>
      </c>
      <c r="BL79" s="4">
        <v>2.9009999999999998</v>
      </c>
      <c r="BM79" s="4">
        <v>18.075900000000001</v>
      </c>
      <c r="BQ79" s="4">
        <v>40.908000000000001</v>
      </c>
      <c r="BR79" s="4">
        <v>0.34083799999999997</v>
      </c>
      <c r="BS79" s="4">
        <v>-5</v>
      </c>
      <c r="BT79" s="4">
        <v>4.6101999999999997E-2</v>
      </c>
      <c r="BU79" s="4">
        <v>8.3292289999999998</v>
      </c>
      <c r="BV79" s="4">
        <v>0.93125999999999998</v>
      </c>
      <c r="BW79" s="4">
        <f t="shared" si="14"/>
        <v>2.2005823017999999</v>
      </c>
      <c r="BY79" s="4">
        <f t="shared" si="15"/>
        <v>15754.013809690461</v>
      </c>
      <c r="BZ79" s="4">
        <f t="shared" si="16"/>
        <v>1605.862549175027</v>
      </c>
      <c r="CA79" s="4">
        <f t="shared" si="17"/>
        <v>11.718667144656999</v>
      </c>
      <c r="CB79" s="4">
        <f t="shared" si="18"/>
        <v>110.9614748245707</v>
      </c>
    </row>
    <row r="80" spans="1:80" x14ac:dyDescent="0.25">
      <c r="A80" s="2">
        <v>42068</v>
      </c>
      <c r="B80" s="3">
        <v>3.425925925925926E-3</v>
      </c>
      <c r="C80" s="4">
        <v>13.702</v>
      </c>
      <c r="D80" s="4">
        <v>2.0688</v>
      </c>
      <c r="E80" s="4">
        <v>20687.868279999999</v>
      </c>
      <c r="F80" s="4">
        <v>101.5</v>
      </c>
      <c r="G80" s="4">
        <v>98.3</v>
      </c>
      <c r="H80" s="4">
        <v>2463.6999999999998</v>
      </c>
      <c r="J80" s="4">
        <v>0.2</v>
      </c>
      <c r="K80" s="4">
        <v>0.86370000000000002</v>
      </c>
      <c r="L80" s="4">
        <v>11.834099999999999</v>
      </c>
      <c r="M80" s="4">
        <v>1.7867</v>
      </c>
      <c r="N80" s="4">
        <v>87.668499999999995</v>
      </c>
      <c r="O80" s="4">
        <v>84.912300000000002</v>
      </c>
      <c r="P80" s="4">
        <v>172.6</v>
      </c>
      <c r="Q80" s="4">
        <v>65.974500000000006</v>
      </c>
      <c r="R80" s="4">
        <v>63.900300000000001</v>
      </c>
      <c r="S80" s="4">
        <v>129.9</v>
      </c>
      <c r="T80" s="4">
        <v>2463.7368000000001</v>
      </c>
      <c r="W80" s="4">
        <v>0</v>
      </c>
      <c r="X80" s="4">
        <v>0.17269999999999999</v>
      </c>
      <c r="Y80" s="4">
        <v>12.4</v>
      </c>
      <c r="Z80" s="4">
        <v>862</v>
      </c>
      <c r="AA80" s="4">
        <v>894</v>
      </c>
      <c r="AB80" s="4">
        <v>838</v>
      </c>
      <c r="AC80" s="4">
        <v>47</v>
      </c>
      <c r="AD80" s="4">
        <v>5.04</v>
      </c>
      <c r="AE80" s="4">
        <v>0.12</v>
      </c>
      <c r="AF80" s="4">
        <v>989</v>
      </c>
      <c r="AG80" s="4">
        <v>-12</v>
      </c>
      <c r="AH80" s="4">
        <v>9</v>
      </c>
      <c r="AI80" s="4">
        <v>28</v>
      </c>
      <c r="AJ80" s="4">
        <v>191</v>
      </c>
      <c r="AK80" s="4">
        <v>140.9</v>
      </c>
      <c r="AL80" s="4">
        <v>2.6</v>
      </c>
      <c r="AM80" s="4">
        <v>195</v>
      </c>
      <c r="AN80" s="4" t="s">
        <v>155</v>
      </c>
      <c r="AO80" s="4">
        <v>2</v>
      </c>
      <c r="AP80" s="5">
        <v>0.92012731481481491</v>
      </c>
      <c r="AQ80" s="4">
        <v>47.164431</v>
      </c>
      <c r="AR80" s="4">
        <v>-88.485939999999999</v>
      </c>
      <c r="AS80" s="4">
        <v>318.60000000000002</v>
      </c>
      <c r="AT80" s="4">
        <v>41.8</v>
      </c>
      <c r="AU80" s="4">
        <v>12</v>
      </c>
      <c r="AV80" s="4">
        <v>10</v>
      </c>
      <c r="AW80" s="4" t="s">
        <v>213</v>
      </c>
      <c r="AX80" s="4">
        <v>0.94350000000000001</v>
      </c>
      <c r="AY80" s="4">
        <v>1.4</v>
      </c>
      <c r="AZ80" s="4">
        <v>1.7</v>
      </c>
      <c r="BA80" s="4">
        <v>14.023</v>
      </c>
      <c r="BB80" s="4">
        <v>13.08</v>
      </c>
      <c r="BC80" s="4">
        <v>0.93</v>
      </c>
      <c r="BD80" s="4">
        <v>15.788</v>
      </c>
      <c r="BE80" s="4">
        <v>2587.56</v>
      </c>
      <c r="BF80" s="4">
        <v>248.649</v>
      </c>
      <c r="BG80" s="4">
        <v>2.0070000000000001</v>
      </c>
      <c r="BH80" s="4">
        <v>1.944</v>
      </c>
      <c r="BI80" s="4">
        <v>3.952</v>
      </c>
      <c r="BJ80" s="4">
        <v>1.5109999999999999</v>
      </c>
      <c r="BK80" s="4">
        <v>1.4630000000000001</v>
      </c>
      <c r="BL80" s="4">
        <v>2.9740000000000002</v>
      </c>
      <c r="BM80" s="4">
        <v>17.814299999999999</v>
      </c>
      <c r="BQ80" s="4">
        <v>27.460999999999999</v>
      </c>
      <c r="BR80" s="4">
        <v>0.32105800000000001</v>
      </c>
      <c r="BS80" s="4">
        <v>-5</v>
      </c>
      <c r="BT80" s="4">
        <v>4.6795999999999997E-2</v>
      </c>
      <c r="BU80" s="4">
        <v>7.8458540000000001</v>
      </c>
      <c r="BV80" s="4">
        <v>0.94527899999999998</v>
      </c>
      <c r="BW80" s="4">
        <f t="shared" si="14"/>
        <v>2.0728746268</v>
      </c>
      <c r="BY80" s="4">
        <f t="shared" si="15"/>
        <v>14962.292448488879</v>
      </c>
      <c r="BZ80" s="4">
        <f t="shared" si="16"/>
        <v>1437.7865846683019</v>
      </c>
      <c r="CA80" s="4">
        <f t="shared" si="17"/>
        <v>8.7371979353779992</v>
      </c>
      <c r="CB80" s="4">
        <f t="shared" si="18"/>
        <v>103.00930852429138</v>
      </c>
    </row>
    <row r="81" spans="1:80" x14ac:dyDescent="0.25">
      <c r="A81" s="2">
        <v>42068</v>
      </c>
      <c r="B81" s="3">
        <v>3.4375E-3</v>
      </c>
      <c r="C81" s="4">
        <v>13.923999999999999</v>
      </c>
      <c r="D81" s="4">
        <v>1.6484000000000001</v>
      </c>
      <c r="E81" s="4">
        <v>16483.65854</v>
      </c>
      <c r="F81" s="4">
        <v>81.400000000000006</v>
      </c>
      <c r="G81" s="4">
        <v>102.8</v>
      </c>
      <c r="H81" s="4">
        <v>1743.4</v>
      </c>
      <c r="J81" s="4">
        <v>0.1</v>
      </c>
      <c r="K81" s="4">
        <v>0.86629999999999996</v>
      </c>
      <c r="L81" s="4">
        <v>12.062099999999999</v>
      </c>
      <c r="M81" s="4">
        <v>1.4279999999999999</v>
      </c>
      <c r="N81" s="4">
        <v>70.477400000000003</v>
      </c>
      <c r="O81" s="4">
        <v>89.091700000000003</v>
      </c>
      <c r="P81" s="4">
        <v>159.6</v>
      </c>
      <c r="Q81" s="4">
        <v>53.037399999999998</v>
      </c>
      <c r="R81" s="4">
        <v>67.045400000000001</v>
      </c>
      <c r="S81" s="4">
        <v>120.1</v>
      </c>
      <c r="T81" s="4">
        <v>1743.441</v>
      </c>
      <c r="W81" s="4">
        <v>0</v>
      </c>
      <c r="X81" s="4">
        <v>8.6599999999999996E-2</v>
      </c>
      <c r="Y81" s="4">
        <v>12.4</v>
      </c>
      <c r="Z81" s="4">
        <v>863</v>
      </c>
      <c r="AA81" s="4">
        <v>895</v>
      </c>
      <c r="AB81" s="4">
        <v>839</v>
      </c>
      <c r="AC81" s="4">
        <v>47</v>
      </c>
      <c r="AD81" s="4">
        <v>5.04</v>
      </c>
      <c r="AE81" s="4">
        <v>0.12</v>
      </c>
      <c r="AF81" s="4">
        <v>989</v>
      </c>
      <c r="AG81" s="4">
        <v>-12</v>
      </c>
      <c r="AH81" s="4">
        <v>9</v>
      </c>
      <c r="AI81" s="4">
        <v>28</v>
      </c>
      <c r="AJ81" s="4">
        <v>191</v>
      </c>
      <c r="AK81" s="4">
        <v>140</v>
      </c>
      <c r="AL81" s="4">
        <v>2.2999999999999998</v>
      </c>
      <c r="AM81" s="4">
        <v>195</v>
      </c>
      <c r="AN81" s="4" t="s">
        <v>155</v>
      </c>
      <c r="AO81" s="4">
        <v>2</v>
      </c>
      <c r="AP81" s="5">
        <v>0.92013888888888884</v>
      </c>
      <c r="AQ81" s="4">
        <v>47.164475000000003</v>
      </c>
      <c r="AR81" s="4">
        <v>-88.486170000000001</v>
      </c>
      <c r="AS81" s="4">
        <v>318.7</v>
      </c>
      <c r="AT81" s="4">
        <v>39.5</v>
      </c>
      <c r="AU81" s="4">
        <v>12</v>
      </c>
      <c r="AV81" s="4">
        <v>10</v>
      </c>
      <c r="AW81" s="4" t="s">
        <v>213</v>
      </c>
      <c r="AX81" s="4">
        <v>0.9</v>
      </c>
      <c r="AY81" s="4">
        <v>1.4</v>
      </c>
      <c r="AZ81" s="4">
        <v>1.7</v>
      </c>
      <c r="BA81" s="4">
        <v>14.023</v>
      </c>
      <c r="BB81" s="4">
        <v>13.36</v>
      </c>
      <c r="BC81" s="4">
        <v>0.95</v>
      </c>
      <c r="BD81" s="4">
        <v>15.435</v>
      </c>
      <c r="BE81" s="4">
        <v>2676.681</v>
      </c>
      <c r="BF81" s="4">
        <v>201.68199999999999</v>
      </c>
      <c r="BG81" s="4">
        <v>1.6379999999999999</v>
      </c>
      <c r="BH81" s="4">
        <v>2.0699999999999998</v>
      </c>
      <c r="BI81" s="4">
        <v>3.7080000000000002</v>
      </c>
      <c r="BJ81" s="4">
        <v>1.2330000000000001</v>
      </c>
      <c r="BK81" s="4">
        <v>1.5580000000000001</v>
      </c>
      <c r="BL81" s="4">
        <v>2.7909999999999999</v>
      </c>
      <c r="BM81" s="4">
        <v>12.793900000000001</v>
      </c>
      <c r="BQ81" s="4">
        <v>13.978</v>
      </c>
      <c r="BR81" s="4">
        <v>0.39506000000000002</v>
      </c>
      <c r="BS81" s="4">
        <v>-5</v>
      </c>
      <c r="BT81" s="4">
        <v>4.5305999999999999E-2</v>
      </c>
      <c r="BU81" s="4">
        <v>9.6542790000000007</v>
      </c>
      <c r="BV81" s="4">
        <v>0.91518100000000002</v>
      </c>
      <c r="BW81" s="4">
        <f t="shared" si="14"/>
        <v>2.5506605118000003</v>
      </c>
      <c r="BY81" s="4">
        <f t="shared" si="15"/>
        <v>19045.130348815263</v>
      </c>
      <c r="BZ81" s="4">
        <f t="shared" si="16"/>
        <v>1435.008497093886</v>
      </c>
      <c r="CA81" s="4">
        <f t="shared" si="17"/>
        <v>8.7730460671590009</v>
      </c>
      <c r="CB81" s="4">
        <f t="shared" si="18"/>
        <v>91.031203632299707</v>
      </c>
    </row>
    <row r="82" spans="1:80" x14ac:dyDescent="0.25">
      <c r="A82" s="2">
        <v>42068</v>
      </c>
      <c r="B82" s="3">
        <v>3.4490740740740745E-3</v>
      </c>
      <c r="C82" s="4">
        <v>13.939</v>
      </c>
      <c r="D82" s="4">
        <v>1.4534</v>
      </c>
      <c r="E82" s="4">
        <v>14533.51792</v>
      </c>
      <c r="F82" s="4">
        <v>54.5</v>
      </c>
      <c r="G82" s="4">
        <v>33.6</v>
      </c>
      <c r="H82" s="4">
        <v>1765.6</v>
      </c>
      <c r="J82" s="4">
        <v>0.1</v>
      </c>
      <c r="K82" s="4">
        <v>0.8679</v>
      </c>
      <c r="L82" s="4">
        <v>12.097</v>
      </c>
      <c r="M82" s="4">
        <v>1.2613000000000001</v>
      </c>
      <c r="N82" s="4">
        <v>47.263300000000001</v>
      </c>
      <c r="O82" s="4">
        <v>29.134899999999998</v>
      </c>
      <c r="P82" s="4">
        <v>76.400000000000006</v>
      </c>
      <c r="Q82" s="4">
        <v>35.567700000000002</v>
      </c>
      <c r="R82" s="4">
        <v>21.9253</v>
      </c>
      <c r="S82" s="4">
        <v>57.5</v>
      </c>
      <c r="T82" s="4">
        <v>1765.5678</v>
      </c>
      <c r="W82" s="4">
        <v>0</v>
      </c>
      <c r="X82" s="4">
        <v>8.6800000000000002E-2</v>
      </c>
      <c r="Y82" s="4">
        <v>12.5</v>
      </c>
      <c r="Z82" s="4">
        <v>865</v>
      </c>
      <c r="AA82" s="4">
        <v>896</v>
      </c>
      <c r="AB82" s="4">
        <v>839</v>
      </c>
      <c r="AC82" s="4">
        <v>47</v>
      </c>
      <c r="AD82" s="4">
        <v>5.04</v>
      </c>
      <c r="AE82" s="4">
        <v>0.12</v>
      </c>
      <c r="AF82" s="4">
        <v>989</v>
      </c>
      <c r="AG82" s="4">
        <v>-12</v>
      </c>
      <c r="AH82" s="4">
        <v>8.8979999999999997</v>
      </c>
      <c r="AI82" s="4">
        <v>28</v>
      </c>
      <c r="AJ82" s="4">
        <v>191</v>
      </c>
      <c r="AK82" s="4">
        <v>140</v>
      </c>
      <c r="AL82" s="4">
        <v>2.2999999999999998</v>
      </c>
      <c r="AM82" s="4">
        <v>195</v>
      </c>
      <c r="AN82" s="4" t="s">
        <v>155</v>
      </c>
      <c r="AO82" s="4">
        <v>2</v>
      </c>
      <c r="AP82" s="5">
        <v>0.92015046296296299</v>
      </c>
      <c r="AQ82" s="4">
        <v>47.164504000000001</v>
      </c>
      <c r="AR82" s="4">
        <v>-88.486391999999995</v>
      </c>
      <c r="AS82" s="4">
        <v>318.7</v>
      </c>
      <c r="AT82" s="4">
        <v>37.4</v>
      </c>
      <c r="AU82" s="4">
        <v>12</v>
      </c>
      <c r="AV82" s="4">
        <v>10</v>
      </c>
      <c r="AW82" s="4" t="s">
        <v>213</v>
      </c>
      <c r="AX82" s="4">
        <v>0.95650000000000002</v>
      </c>
      <c r="AY82" s="4">
        <v>1.4564999999999999</v>
      </c>
      <c r="AZ82" s="4">
        <v>1.7565</v>
      </c>
      <c r="BA82" s="4">
        <v>14.023</v>
      </c>
      <c r="BB82" s="4">
        <v>13.53</v>
      </c>
      <c r="BC82" s="4">
        <v>0.96</v>
      </c>
      <c r="BD82" s="4">
        <v>15.226000000000001</v>
      </c>
      <c r="BE82" s="4">
        <v>2710.2</v>
      </c>
      <c r="BF82" s="4">
        <v>179.85400000000001</v>
      </c>
      <c r="BG82" s="4">
        <v>1.109</v>
      </c>
      <c r="BH82" s="4">
        <v>0.68400000000000005</v>
      </c>
      <c r="BI82" s="4">
        <v>1.792</v>
      </c>
      <c r="BJ82" s="4">
        <v>0.83399999999999996</v>
      </c>
      <c r="BK82" s="4">
        <v>0.51400000000000001</v>
      </c>
      <c r="BL82" s="4">
        <v>1.349</v>
      </c>
      <c r="BM82" s="4">
        <v>13.0806</v>
      </c>
      <c r="BQ82" s="4">
        <v>14.137</v>
      </c>
      <c r="BR82" s="4">
        <v>0.41638999999999998</v>
      </c>
      <c r="BS82" s="4">
        <v>-5</v>
      </c>
      <c r="BT82" s="4">
        <v>4.7183999999999997E-2</v>
      </c>
      <c r="BU82" s="4">
        <v>10.175530999999999</v>
      </c>
      <c r="BV82" s="4">
        <v>0.95311699999999999</v>
      </c>
      <c r="BW82" s="4">
        <f t="shared" si="14"/>
        <v>2.6883752901999998</v>
      </c>
      <c r="BY82" s="4">
        <f t="shared" si="15"/>
        <v>20324.782673639398</v>
      </c>
      <c r="BZ82" s="4">
        <f t="shared" si="16"/>
        <v>1348.7910349733379</v>
      </c>
      <c r="CA82" s="4">
        <f t="shared" si="17"/>
        <v>6.2544715333980001</v>
      </c>
      <c r="CB82" s="4">
        <f t="shared" si="18"/>
        <v>98.096211438568204</v>
      </c>
    </row>
    <row r="83" spans="1:80" x14ac:dyDescent="0.25">
      <c r="A83" s="2">
        <v>42068</v>
      </c>
      <c r="B83" s="3">
        <v>3.4606481481481485E-3</v>
      </c>
      <c r="C83" s="4">
        <v>13.923</v>
      </c>
      <c r="D83" s="4">
        <v>1.6785000000000001</v>
      </c>
      <c r="E83" s="4">
        <v>16784.811900000001</v>
      </c>
      <c r="F83" s="4">
        <v>38.700000000000003</v>
      </c>
      <c r="G83" s="4">
        <v>9.6</v>
      </c>
      <c r="H83" s="4">
        <v>1797.2</v>
      </c>
      <c r="J83" s="4">
        <v>0</v>
      </c>
      <c r="K83" s="4">
        <v>0.8659</v>
      </c>
      <c r="L83" s="4">
        <v>12.0556</v>
      </c>
      <c r="M83" s="4">
        <v>1.4534</v>
      </c>
      <c r="N83" s="4">
        <v>33.528700000000001</v>
      </c>
      <c r="O83" s="4">
        <v>8.3323</v>
      </c>
      <c r="P83" s="4">
        <v>41.9</v>
      </c>
      <c r="Q83" s="4">
        <v>25.2318</v>
      </c>
      <c r="R83" s="4">
        <v>6.2704000000000004</v>
      </c>
      <c r="S83" s="4">
        <v>31.5</v>
      </c>
      <c r="T83" s="4">
        <v>1797.1533999999999</v>
      </c>
      <c r="W83" s="4">
        <v>0</v>
      </c>
      <c r="X83" s="4">
        <v>0</v>
      </c>
      <c r="Y83" s="4">
        <v>12.2</v>
      </c>
      <c r="Z83" s="4">
        <v>865</v>
      </c>
      <c r="AA83" s="4">
        <v>898</v>
      </c>
      <c r="AB83" s="4">
        <v>838</v>
      </c>
      <c r="AC83" s="4">
        <v>47</v>
      </c>
      <c r="AD83" s="4">
        <v>5.04</v>
      </c>
      <c r="AE83" s="4">
        <v>0.12</v>
      </c>
      <c r="AF83" s="4">
        <v>989</v>
      </c>
      <c r="AG83" s="4">
        <v>-12</v>
      </c>
      <c r="AH83" s="4">
        <v>8</v>
      </c>
      <c r="AI83" s="4">
        <v>28</v>
      </c>
      <c r="AJ83" s="4">
        <v>191</v>
      </c>
      <c r="AK83" s="4">
        <v>140</v>
      </c>
      <c r="AL83" s="4">
        <v>2</v>
      </c>
      <c r="AM83" s="4">
        <v>195</v>
      </c>
      <c r="AN83" s="4" t="s">
        <v>155</v>
      </c>
      <c r="AO83" s="4">
        <v>2</v>
      </c>
      <c r="AP83" s="5">
        <v>0.92016203703703703</v>
      </c>
      <c r="AQ83" s="4">
        <v>47.164515000000002</v>
      </c>
      <c r="AR83" s="4">
        <v>-88.486608000000004</v>
      </c>
      <c r="AS83" s="4">
        <v>318.8</v>
      </c>
      <c r="AT83" s="4">
        <v>35.799999999999997</v>
      </c>
      <c r="AU83" s="4">
        <v>12</v>
      </c>
      <c r="AV83" s="4">
        <v>10</v>
      </c>
      <c r="AW83" s="4" t="s">
        <v>213</v>
      </c>
      <c r="AX83" s="4">
        <v>1</v>
      </c>
      <c r="AY83" s="4">
        <v>1.5</v>
      </c>
      <c r="AZ83" s="4">
        <v>1.8</v>
      </c>
      <c r="BA83" s="4">
        <v>14.023</v>
      </c>
      <c r="BB83" s="4">
        <v>13.33</v>
      </c>
      <c r="BC83" s="4">
        <v>0.95</v>
      </c>
      <c r="BD83" s="4">
        <v>15.488</v>
      </c>
      <c r="BE83" s="4">
        <v>2670.4760000000001</v>
      </c>
      <c r="BF83" s="4">
        <v>204.90600000000001</v>
      </c>
      <c r="BG83" s="4">
        <v>0.77800000000000002</v>
      </c>
      <c r="BH83" s="4">
        <v>0.193</v>
      </c>
      <c r="BI83" s="4">
        <v>0.97099999999999997</v>
      </c>
      <c r="BJ83" s="4">
        <v>0.58499999999999996</v>
      </c>
      <c r="BK83" s="4">
        <v>0.14499999999999999</v>
      </c>
      <c r="BL83" s="4">
        <v>0.73099999999999998</v>
      </c>
      <c r="BM83" s="4">
        <v>13.1645</v>
      </c>
      <c r="BQ83" s="4">
        <v>0</v>
      </c>
      <c r="BR83" s="4">
        <v>0.36138999999999999</v>
      </c>
      <c r="BS83" s="4">
        <v>-5</v>
      </c>
      <c r="BT83" s="4">
        <v>3.9898000000000003E-2</v>
      </c>
      <c r="BU83" s="4">
        <v>8.8314679999999992</v>
      </c>
      <c r="BV83" s="4">
        <v>0.80593999999999999</v>
      </c>
      <c r="BW83" s="4">
        <f t="shared" si="14"/>
        <v>2.3332738455999995</v>
      </c>
      <c r="BY83" s="4">
        <f t="shared" si="15"/>
        <v>17381.572600672014</v>
      </c>
      <c r="BZ83" s="4">
        <f t="shared" si="16"/>
        <v>1333.6905163398958</v>
      </c>
      <c r="CA83" s="4">
        <f t="shared" si="17"/>
        <v>3.8076432708599994</v>
      </c>
      <c r="CB83" s="4">
        <f t="shared" si="18"/>
        <v>85.684991178181988</v>
      </c>
    </row>
    <row r="84" spans="1:80" x14ac:dyDescent="0.25">
      <c r="A84" s="2">
        <v>42068</v>
      </c>
      <c r="B84" s="3">
        <v>3.472222222222222E-3</v>
      </c>
      <c r="C84" s="4">
        <v>13.762</v>
      </c>
      <c r="D84" s="4">
        <v>1.9646999999999999</v>
      </c>
      <c r="E84" s="4">
        <v>19647.153470000001</v>
      </c>
      <c r="F84" s="4">
        <v>35</v>
      </c>
      <c r="G84" s="4">
        <v>9.5</v>
      </c>
      <c r="H84" s="4">
        <v>2056.1999999999998</v>
      </c>
      <c r="J84" s="4">
        <v>0</v>
      </c>
      <c r="K84" s="4">
        <v>0.86429999999999996</v>
      </c>
      <c r="L84" s="4">
        <v>11.894</v>
      </c>
      <c r="M84" s="4">
        <v>1.6980999999999999</v>
      </c>
      <c r="N84" s="4">
        <v>30.268799999999999</v>
      </c>
      <c r="O84" s="4">
        <v>8.2111000000000001</v>
      </c>
      <c r="P84" s="4">
        <v>38.5</v>
      </c>
      <c r="Q84" s="4">
        <v>22.778600000000001</v>
      </c>
      <c r="R84" s="4">
        <v>6.1791999999999998</v>
      </c>
      <c r="S84" s="4">
        <v>29</v>
      </c>
      <c r="T84" s="4">
        <v>2056.1985</v>
      </c>
      <c r="W84" s="4">
        <v>0</v>
      </c>
      <c r="X84" s="4">
        <v>0</v>
      </c>
      <c r="Y84" s="4">
        <v>12.1</v>
      </c>
      <c r="Z84" s="4">
        <v>864</v>
      </c>
      <c r="AA84" s="4">
        <v>898</v>
      </c>
      <c r="AB84" s="4">
        <v>835</v>
      </c>
      <c r="AC84" s="4">
        <v>47</v>
      </c>
      <c r="AD84" s="4">
        <v>5.04</v>
      </c>
      <c r="AE84" s="4">
        <v>0.12</v>
      </c>
      <c r="AF84" s="4">
        <v>989</v>
      </c>
      <c r="AG84" s="4">
        <v>-12</v>
      </c>
      <c r="AH84" s="4">
        <v>8</v>
      </c>
      <c r="AI84" s="4">
        <v>28</v>
      </c>
      <c r="AJ84" s="4">
        <v>191</v>
      </c>
      <c r="AK84" s="4">
        <v>139.9</v>
      </c>
      <c r="AL84" s="4">
        <v>1.7</v>
      </c>
      <c r="AM84" s="4">
        <v>195</v>
      </c>
      <c r="AN84" s="4" t="s">
        <v>155</v>
      </c>
      <c r="AO84" s="4">
        <v>2</v>
      </c>
      <c r="AP84" s="5">
        <v>0.92017361111111118</v>
      </c>
      <c r="AQ84" s="4">
        <v>47.164498000000002</v>
      </c>
      <c r="AR84" s="4">
        <v>-88.486812999999998</v>
      </c>
      <c r="AS84" s="4">
        <v>318.8</v>
      </c>
      <c r="AT84" s="4">
        <v>34.5</v>
      </c>
      <c r="AU84" s="4">
        <v>12</v>
      </c>
      <c r="AV84" s="4">
        <v>10</v>
      </c>
      <c r="AW84" s="4" t="s">
        <v>213</v>
      </c>
      <c r="AX84" s="4">
        <v>0.94354400000000005</v>
      </c>
      <c r="AY84" s="4">
        <v>1.5</v>
      </c>
      <c r="AZ84" s="4">
        <v>1.8</v>
      </c>
      <c r="BA84" s="4">
        <v>14.023</v>
      </c>
      <c r="BB84" s="4">
        <v>13.17</v>
      </c>
      <c r="BC84" s="4">
        <v>0.94</v>
      </c>
      <c r="BD84" s="4">
        <v>15.704000000000001</v>
      </c>
      <c r="BE84" s="4">
        <v>2613.8020000000001</v>
      </c>
      <c r="BF84" s="4">
        <v>237.505</v>
      </c>
      <c r="BG84" s="4">
        <v>0.69699999999999995</v>
      </c>
      <c r="BH84" s="4">
        <v>0.189</v>
      </c>
      <c r="BI84" s="4">
        <v>0.88600000000000001</v>
      </c>
      <c r="BJ84" s="4">
        <v>0.52400000000000002</v>
      </c>
      <c r="BK84" s="4">
        <v>0.14199999999999999</v>
      </c>
      <c r="BL84" s="4">
        <v>0.66600000000000004</v>
      </c>
      <c r="BM84" s="4">
        <v>14.9427</v>
      </c>
      <c r="BQ84" s="4">
        <v>0</v>
      </c>
      <c r="BR84" s="4">
        <v>0.31720199999999998</v>
      </c>
      <c r="BS84" s="4">
        <v>-5</v>
      </c>
      <c r="BT84" s="4">
        <v>3.9E-2</v>
      </c>
      <c r="BU84" s="4">
        <v>7.7516239999999996</v>
      </c>
      <c r="BV84" s="4">
        <v>0.78779999999999994</v>
      </c>
      <c r="BW84" s="4">
        <f t="shared" si="14"/>
        <v>2.0479790607999999</v>
      </c>
      <c r="BY84" s="4">
        <f t="shared" si="15"/>
        <v>14932.512001748175</v>
      </c>
      <c r="BZ84" s="4">
        <f t="shared" si="16"/>
        <v>1356.8534506344399</v>
      </c>
      <c r="CA84" s="4">
        <f t="shared" si="17"/>
        <v>2.9935841693119998</v>
      </c>
      <c r="CB84" s="4">
        <f t="shared" si="18"/>
        <v>85.366851463317587</v>
      </c>
    </row>
    <row r="85" spans="1:80" x14ac:dyDescent="0.25">
      <c r="A85" s="2">
        <v>42068</v>
      </c>
      <c r="B85" s="3">
        <v>3.483796296296296E-3</v>
      </c>
      <c r="C85" s="4">
        <v>13.945</v>
      </c>
      <c r="D85" s="4">
        <v>1.6273</v>
      </c>
      <c r="E85" s="4">
        <v>16272.56601</v>
      </c>
      <c r="F85" s="4">
        <v>25.8</v>
      </c>
      <c r="G85" s="4">
        <v>9.4</v>
      </c>
      <c r="H85" s="4">
        <v>1896.1</v>
      </c>
      <c r="J85" s="4">
        <v>0</v>
      </c>
      <c r="K85" s="4">
        <v>0.86599999999999999</v>
      </c>
      <c r="L85" s="4">
        <v>12.0769</v>
      </c>
      <c r="M85" s="4">
        <v>1.4092</v>
      </c>
      <c r="N85" s="4">
        <v>22.368400000000001</v>
      </c>
      <c r="O85" s="4">
        <v>8.1412999999999993</v>
      </c>
      <c r="P85" s="4">
        <v>30.5</v>
      </c>
      <c r="Q85" s="4">
        <v>16.8338</v>
      </c>
      <c r="R85" s="4">
        <v>6.1269999999999998</v>
      </c>
      <c r="S85" s="4">
        <v>23</v>
      </c>
      <c r="T85" s="4">
        <v>1896.1288</v>
      </c>
      <c r="W85" s="4">
        <v>0</v>
      </c>
      <c r="X85" s="4">
        <v>0</v>
      </c>
      <c r="Y85" s="4">
        <v>12.1</v>
      </c>
      <c r="Z85" s="4">
        <v>863</v>
      </c>
      <c r="AA85" s="4">
        <v>898</v>
      </c>
      <c r="AB85" s="4">
        <v>834</v>
      </c>
      <c r="AC85" s="4">
        <v>47.1</v>
      </c>
      <c r="AD85" s="4">
        <v>5.05</v>
      </c>
      <c r="AE85" s="4">
        <v>0.12</v>
      </c>
      <c r="AF85" s="4">
        <v>989</v>
      </c>
      <c r="AG85" s="4">
        <v>-12</v>
      </c>
      <c r="AH85" s="4">
        <v>8</v>
      </c>
      <c r="AI85" s="4">
        <v>28</v>
      </c>
      <c r="AJ85" s="4">
        <v>190.9</v>
      </c>
      <c r="AK85" s="4">
        <v>139</v>
      </c>
      <c r="AL85" s="4">
        <v>1.8</v>
      </c>
      <c r="AM85" s="4">
        <v>195</v>
      </c>
      <c r="AN85" s="4" t="s">
        <v>155</v>
      </c>
      <c r="AO85" s="4">
        <v>2</v>
      </c>
      <c r="AP85" s="5">
        <v>0.92018518518518511</v>
      </c>
      <c r="AQ85" s="4">
        <v>47.164461000000003</v>
      </c>
      <c r="AR85" s="4">
        <v>-88.487002000000004</v>
      </c>
      <c r="AS85" s="4">
        <v>318.89999999999998</v>
      </c>
      <c r="AT85" s="4">
        <v>33.200000000000003</v>
      </c>
      <c r="AU85" s="4">
        <v>12</v>
      </c>
      <c r="AV85" s="4">
        <v>10</v>
      </c>
      <c r="AW85" s="4" t="s">
        <v>213</v>
      </c>
      <c r="AX85" s="4">
        <v>0.9</v>
      </c>
      <c r="AY85" s="4">
        <v>1.5565</v>
      </c>
      <c r="AZ85" s="4">
        <v>1.8565</v>
      </c>
      <c r="BA85" s="4">
        <v>14.023</v>
      </c>
      <c r="BB85" s="4">
        <v>13.35</v>
      </c>
      <c r="BC85" s="4">
        <v>0.95</v>
      </c>
      <c r="BD85" s="4">
        <v>15.47</v>
      </c>
      <c r="BE85" s="4">
        <v>2677.7339999999999</v>
      </c>
      <c r="BF85" s="4">
        <v>198.87299999999999</v>
      </c>
      <c r="BG85" s="4">
        <v>0.51900000000000002</v>
      </c>
      <c r="BH85" s="4">
        <v>0.189</v>
      </c>
      <c r="BI85" s="4">
        <v>0.70799999999999996</v>
      </c>
      <c r="BJ85" s="4">
        <v>0.39100000000000001</v>
      </c>
      <c r="BK85" s="4">
        <v>0.14199999999999999</v>
      </c>
      <c r="BL85" s="4">
        <v>0.53300000000000003</v>
      </c>
      <c r="BM85" s="4">
        <v>13.902699999999999</v>
      </c>
      <c r="BQ85" s="4">
        <v>0</v>
      </c>
      <c r="BR85" s="4">
        <v>0.35677799999999998</v>
      </c>
      <c r="BS85" s="4">
        <v>-5</v>
      </c>
      <c r="BT85" s="4">
        <v>3.8898000000000002E-2</v>
      </c>
      <c r="BU85" s="4">
        <v>8.7187619999999999</v>
      </c>
      <c r="BV85" s="4">
        <v>0.78573999999999999</v>
      </c>
      <c r="BW85" s="4">
        <f t="shared" si="14"/>
        <v>2.3034969203999998</v>
      </c>
      <c r="BY85" s="4">
        <f t="shared" si="15"/>
        <v>17206.389253191996</v>
      </c>
      <c r="BZ85" s="4">
        <f t="shared" si="16"/>
        <v>1277.9037238015619</v>
      </c>
      <c r="CA85" s="4">
        <f t="shared" si="17"/>
        <v>2.5124594892540002</v>
      </c>
      <c r="CB85" s="4">
        <f t="shared" si="18"/>
        <v>89.334963021103789</v>
      </c>
    </row>
    <row r="86" spans="1:80" x14ac:dyDescent="0.25">
      <c r="A86" s="2">
        <v>42068</v>
      </c>
      <c r="B86" s="3">
        <v>3.4953703703703705E-3</v>
      </c>
      <c r="C86" s="4">
        <v>14.329000000000001</v>
      </c>
      <c r="D86" s="4">
        <v>0.89990000000000003</v>
      </c>
      <c r="E86" s="4">
        <v>8999.3349550000003</v>
      </c>
      <c r="F86" s="4">
        <v>21.4</v>
      </c>
      <c r="G86" s="4">
        <v>7.1</v>
      </c>
      <c r="H86" s="4">
        <v>832</v>
      </c>
      <c r="J86" s="4">
        <v>0</v>
      </c>
      <c r="K86" s="4">
        <v>0.87039999999999995</v>
      </c>
      <c r="L86" s="4">
        <v>12.472300000000001</v>
      </c>
      <c r="M86" s="4">
        <v>0.7833</v>
      </c>
      <c r="N86" s="4">
        <v>18.630700000000001</v>
      </c>
      <c r="O86" s="4">
        <v>6.18</v>
      </c>
      <c r="P86" s="4">
        <v>24.8</v>
      </c>
      <c r="Q86" s="4">
        <v>14.0252</v>
      </c>
      <c r="R86" s="4">
        <v>4.6523000000000003</v>
      </c>
      <c r="S86" s="4">
        <v>18.7</v>
      </c>
      <c r="T86" s="4">
        <v>832.04489999999998</v>
      </c>
      <c r="W86" s="4">
        <v>0</v>
      </c>
      <c r="X86" s="4">
        <v>0</v>
      </c>
      <c r="Y86" s="4">
        <v>12</v>
      </c>
      <c r="Z86" s="4">
        <v>863</v>
      </c>
      <c r="AA86" s="4">
        <v>896</v>
      </c>
      <c r="AB86" s="4">
        <v>832</v>
      </c>
      <c r="AC86" s="4">
        <v>47.9</v>
      </c>
      <c r="AD86" s="4">
        <v>5.13</v>
      </c>
      <c r="AE86" s="4">
        <v>0.12</v>
      </c>
      <c r="AF86" s="4">
        <v>989</v>
      </c>
      <c r="AG86" s="4">
        <v>-12</v>
      </c>
      <c r="AH86" s="4">
        <v>8</v>
      </c>
      <c r="AI86" s="4">
        <v>28</v>
      </c>
      <c r="AJ86" s="4">
        <v>190</v>
      </c>
      <c r="AK86" s="4">
        <v>139</v>
      </c>
      <c r="AL86" s="4">
        <v>1.6</v>
      </c>
      <c r="AM86" s="4">
        <v>195</v>
      </c>
      <c r="AN86" s="4" t="s">
        <v>155</v>
      </c>
      <c r="AO86" s="4">
        <v>2</v>
      </c>
      <c r="AP86" s="5">
        <v>0.92019675925925926</v>
      </c>
      <c r="AQ86" s="4">
        <v>47.164417</v>
      </c>
      <c r="AR86" s="4">
        <v>-88.487178</v>
      </c>
      <c r="AS86" s="4">
        <v>319</v>
      </c>
      <c r="AT86" s="4">
        <v>31.8</v>
      </c>
      <c r="AU86" s="4">
        <v>12</v>
      </c>
      <c r="AV86" s="4">
        <v>10</v>
      </c>
      <c r="AW86" s="4" t="s">
        <v>213</v>
      </c>
      <c r="AX86" s="4">
        <v>0.95650000000000002</v>
      </c>
      <c r="AY86" s="4">
        <v>1.6565000000000001</v>
      </c>
      <c r="AZ86" s="4">
        <v>2.0129999999999999</v>
      </c>
      <c r="BA86" s="4">
        <v>14.023</v>
      </c>
      <c r="BB86" s="4">
        <v>13.82</v>
      </c>
      <c r="BC86" s="4">
        <v>0.99</v>
      </c>
      <c r="BD86" s="4">
        <v>14.887</v>
      </c>
      <c r="BE86" s="4">
        <v>2835.491</v>
      </c>
      <c r="BF86" s="4">
        <v>113.34399999999999</v>
      </c>
      <c r="BG86" s="4">
        <v>0.44400000000000001</v>
      </c>
      <c r="BH86" s="4">
        <v>0.14699999999999999</v>
      </c>
      <c r="BI86" s="4">
        <v>0.59099999999999997</v>
      </c>
      <c r="BJ86" s="4">
        <v>0.33400000000000002</v>
      </c>
      <c r="BK86" s="4">
        <v>0.111</v>
      </c>
      <c r="BL86" s="4">
        <v>0.44500000000000001</v>
      </c>
      <c r="BM86" s="4">
        <v>6.2553000000000001</v>
      </c>
      <c r="BQ86" s="4">
        <v>0</v>
      </c>
      <c r="BR86" s="4">
        <v>0.29975600000000002</v>
      </c>
      <c r="BS86" s="4">
        <v>-5</v>
      </c>
      <c r="BT86" s="4">
        <v>3.8101999999999997E-2</v>
      </c>
      <c r="BU86" s="4">
        <v>7.3252870000000003</v>
      </c>
      <c r="BV86" s="4">
        <v>0.76966000000000001</v>
      </c>
      <c r="BW86" s="4">
        <f t="shared" si="14"/>
        <v>1.9353408254</v>
      </c>
      <c r="BY86" s="4">
        <f t="shared" si="15"/>
        <v>15308.06881099583</v>
      </c>
      <c r="BZ86" s="4">
        <f t="shared" si="16"/>
        <v>611.91439200953607</v>
      </c>
      <c r="CA86" s="4">
        <f t="shared" si="17"/>
        <v>1.803177997346</v>
      </c>
      <c r="CB86" s="4">
        <f t="shared" si="18"/>
        <v>33.770716547300701</v>
      </c>
    </row>
    <row r="87" spans="1:80" x14ac:dyDescent="0.25">
      <c r="A87" s="2">
        <v>42068</v>
      </c>
      <c r="B87" s="3">
        <v>3.5069444444444445E-3</v>
      </c>
      <c r="C87" s="4">
        <v>14.601000000000001</v>
      </c>
      <c r="D87" s="4">
        <v>0.49049999999999999</v>
      </c>
      <c r="E87" s="4">
        <v>4904.9664430000003</v>
      </c>
      <c r="F87" s="4">
        <v>19.5</v>
      </c>
      <c r="G87" s="4">
        <v>7</v>
      </c>
      <c r="H87" s="4">
        <v>402.2</v>
      </c>
      <c r="J87" s="4">
        <v>0</v>
      </c>
      <c r="K87" s="4">
        <v>0.87239999999999995</v>
      </c>
      <c r="L87" s="4">
        <v>12.7372</v>
      </c>
      <c r="M87" s="4">
        <v>0.4279</v>
      </c>
      <c r="N87" s="4">
        <v>17.011099999999999</v>
      </c>
      <c r="O87" s="4">
        <v>6.1066000000000003</v>
      </c>
      <c r="P87" s="4">
        <v>23.1</v>
      </c>
      <c r="Q87" s="4">
        <v>12.804</v>
      </c>
      <c r="R87" s="4">
        <v>4.5963000000000003</v>
      </c>
      <c r="S87" s="4">
        <v>17.399999999999999</v>
      </c>
      <c r="T87" s="4">
        <v>402.2371</v>
      </c>
      <c r="W87" s="4">
        <v>0</v>
      </c>
      <c r="X87" s="4">
        <v>0</v>
      </c>
      <c r="Y87" s="4">
        <v>12</v>
      </c>
      <c r="Z87" s="4">
        <v>861</v>
      </c>
      <c r="AA87" s="4">
        <v>896</v>
      </c>
      <c r="AB87" s="4">
        <v>831</v>
      </c>
      <c r="AC87" s="4">
        <v>47.1</v>
      </c>
      <c r="AD87" s="4">
        <v>5.09</v>
      </c>
      <c r="AE87" s="4">
        <v>0.12</v>
      </c>
      <c r="AF87" s="4">
        <v>989</v>
      </c>
      <c r="AG87" s="4">
        <v>-11.9</v>
      </c>
      <c r="AH87" s="4">
        <v>8</v>
      </c>
      <c r="AI87" s="4">
        <v>28</v>
      </c>
      <c r="AJ87" s="4">
        <v>190</v>
      </c>
      <c r="AK87" s="4">
        <v>139</v>
      </c>
      <c r="AL87" s="4">
        <v>1.7</v>
      </c>
      <c r="AM87" s="4">
        <v>195</v>
      </c>
      <c r="AN87" s="4" t="s">
        <v>155</v>
      </c>
      <c r="AO87" s="4">
        <v>2</v>
      </c>
      <c r="AP87" s="5">
        <v>0.92020833333333341</v>
      </c>
      <c r="AQ87" s="4">
        <v>47.164397000000001</v>
      </c>
      <c r="AR87" s="4">
        <v>-88.487252999999995</v>
      </c>
      <c r="AS87" s="4">
        <v>319.10000000000002</v>
      </c>
      <c r="AT87" s="4">
        <v>31.2</v>
      </c>
      <c r="AU87" s="4">
        <v>12</v>
      </c>
      <c r="AV87" s="4">
        <v>10</v>
      </c>
      <c r="AW87" s="4" t="s">
        <v>213</v>
      </c>
      <c r="AX87" s="4">
        <v>1</v>
      </c>
      <c r="AY87" s="4">
        <v>1.7565</v>
      </c>
      <c r="AZ87" s="4">
        <v>2.1</v>
      </c>
      <c r="BA87" s="4">
        <v>14.023</v>
      </c>
      <c r="BB87" s="4">
        <v>14.04</v>
      </c>
      <c r="BC87" s="4">
        <v>1</v>
      </c>
      <c r="BD87" s="4">
        <v>14.631</v>
      </c>
      <c r="BE87" s="4">
        <v>2925.0949999999998</v>
      </c>
      <c r="BF87" s="4">
        <v>62.542999999999999</v>
      </c>
      <c r="BG87" s="4">
        <v>0.40899999999999997</v>
      </c>
      <c r="BH87" s="4">
        <v>0.14699999999999999</v>
      </c>
      <c r="BI87" s="4">
        <v>0.55600000000000005</v>
      </c>
      <c r="BJ87" s="4">
        <v>0.308</v>
      </c>
      <c r="BK87" s="4">
        <v>0.111</v>
      </c>
      <c r="BL87" s="4">
        <v>0.41799999999999998</v>
      </c>
      <c r="BM87" s="4">
        <v>3.0547</v>
      </c>
      <c r="BQ87" s="4">
        <v>0</v>
      </c>
      <c r="BR87" s="4">
        <v>0.27816400000000002</v>
      </c>
      <c r="BS87" s="4">
        <v>-5</v>
      </c>
      <c r="BT87" s="4">
        <v>3.8898000000000002E-2</v>
      </c>
      <c r="BU87" s="4">
        <v>6.7976330000000003</v>
      </c>
      <c r="BV87" s="4">
        <v>0.78573999999999999</v>
      </c>
      <c r="BW87" s="4">
        <f t="shared" si="14"/>
        <v>1.7959346385999999</v>
      </c>
      <c r="BY87" s="4">
        <f t="shared" si="15"/>
        <v>14654.303335199495</v>
      </c>
      <c r="BZ87" s="4">
        <f t="shared" si="16"/>
        <v>313.33139384990301</v>
      </c>
      <c r="CA87" s="4">
        <f t="shared" si="17"/>
        <v>1.5430355004680001</v>
      </c>
      <c r="CB87" s="4">
        <f t="shared" si="18"/>
        <v>15.3036056599987</v>
      </c>
    </row>
    <row r="88" spans="1:80" x14ac:dyDescent="0.25">
      <c r="A88" s="2">
        <v>42068</v>
      </c>
      <c r="B88" s="3">
        <v>3.5185185185185185E-3</v>
      </c>
      <c r="C88" s="4">
        <v>14.628</v>
      </c>
      <c r="D88" s="4">
        <v>0.53139999999999998</v>
      </c>
      <c r="E88" s="4">
        <v>5314.4904720000004</v>
      </c>
      <c r="F88" s="4">
        <v>18.2</v>
      </c>
      <c r="G88" s="4">
        <v>7</v>
      </c>
      <c r="H88" s="4">
        <v>378.7</v>
      </c>
      <c r="J88" s="4">
        <v>0</v>
      </c>
      <c r="K88" s="4">
        <v>0.87180000000000002</v>
      </c>
      <c r="L88" s="4">
        <v>12.7532</v>
      </c>
      <c r="M88" s="4">
        <v>0.46329999999999999</v>
      </c>
      <c r="N88" s="4">
        <v>15.867000000000001</v>
      </c>
      <c r="O88" s="4">
        <v>6.1026999999999996</v>
      </c>
      <c r="P88" s="4">
        <v>22</v>
      </c>
      <c r="Q88" s="4">
        <v>11.9634</v>
      </c>
      <c r="R88" s="4">
        <v>4.6013000000000002</v>
      </c>
      <c r="S88" s="4">
        <v>16.600000000000001</v>
      </c>
      <c r="T88" s="4">
        <v>378.71870000000001</v>
      </c>
      <c r="W88" s="4">
        <v>0</v>
      </c>
      <c r="X88" s="4">
        <v>0</v>
      </c>
      <c r="Y88" s="4">
        <v>12</v>
      </c>
      <c r="Z88" s="4">
        <v>860</v>
      </c>
      <c r="AA88" s="4">
        <v>896</v>
      </c>
      <c r="AB88" s="4">
        <v>829</v>
      </c>
      <c r="AC88" s="4">
        <v>48</v>
      </c>
      <c r="AD88" s="4">
        <v>5.58</v>
      </c>
      <c r="AE88" s="4">
        <v>0.13</v>
      </c>
      <c r="AF88" s="4">
        <v>989</v>
      </c>
      <c r="AG88" s="4">
        <v>-11</v>
      </c>
      <c r="AH88" s="4">
        <v>8</v>
      </c>
      <c r="AI88" s="4">
        <v>28</v>
      </c>
      <c r="AJ88" s="4">
        <v>190</v>
      </c>
      <c r="AK88" s="4">
        <v>139</v>
      </c>
      <c r="AL88" s="4">
        <v>1.7</v>
      </c>
      <c r="AM88" s="4">
        <v>195</v>
      </c>
      <c r="AN88" s="4" t="s">
        <v>155</v>
      </c>
      <c r="AO88" s="4">
        <v>2</v>
      </c>
      <c r="AP88" s="5">
        <v>0.92020833333333341</v>
      </c>
      <c r="AQ88" s="4">
        <v>47.164372999999998</v>
      </c>
      <c r="AR88" s="4">
        <v>-88.487347</v>
      </c>
      <c r="AS88" s="4">
        <v>319.10000000000002</v>
      </c>
      <c r="AT88" s="4">
        <v>30.5</v>
      </c>
      <c r="AU88" s="4">
        <v>12</v>
      </c>
      <c r="AV88" s="4">
        <v>10</v>
      </c>
      <c r="AW88" s="4" t="s">
        <v>213</v>
      </c>
      <c r="AX88" s="4">
        <v>1</v>
      </c>
      <c r="AY88" s="4">
        <v>1.8</v>
      </c>
      <c r="AZ88" s="4">
        <v>2.1</v>
      </c>
      <c r="BA88" s="4">
        <v>14.023</v>
      </c>
      <c r="BB88" s="4">
        <v>13.98</v>
      </c>
      <c r="BC88" s="4">
        <v>1</v>
      </c>
      <c r="BD88" s="4">
        <v>14.702999999999999</v>
      </c>
      <c r="BE88" s="4">
        <v>2917.8890000000001</v>
      </c>
      <c r="BF88" s="4">
        <v>67.47</v>
      </c>
      <c r="BG88" s="4">
        <v>0.38</v>
      </c>
      <c r="BH88" s="4">
        <v>0.14599999999999999</v>
      </c>
      <c r="BI88" s="4">
        <v>0.52600000000000002</v>
      </c>
      <c r="BJ88" s="4">
        <v>0.28699999999999998</v>
      </c>
      <c r="BK88" s="4">
        <v>0.11</v>
      </c>
      <c r="BL88" s="4">
        <v>0.39700000000000002</v>
      </c>
      <c r="BM88" s="4">
        <v>2.8654000000000002</v>
      </c>
      <c r="BQ88" s="4">
        <v>0</v>
      </c>
      <c r="BR88" s="4">
        <v>0.267706</v>
      </c>
      <c r="BS88" s="4">
        <v>-5</v>
      </c>
      <c r="BT88" s="4">
        <v>3.7999999999999999E-2</v>
      </c>
      <c r="BU88" s="4">
        <v>6.5420730000000002</v>
      </c>
      <c r="BV88" s="4">
        <v>0.76759999999999995</v>
      </c>
      <c r="BW88" s="4">
        <f t="shared" si="14"/>
        <v>1.7284156866</v>
      </c>
      <c r="BY88" s="4">
        <f t="shared" si="15"/>
        <v>14068.62457595209</v>
      </c>
      <c r="BZ88" s="4">
        <f t="shared" si="16"/>
        <v>325.30713133347001</v>
      </c>
      <c r="CA88" s="4">
        <f t="shared" si="17"/>
        <v>1.383772738887</v>
      </c>
      <c r="CB88" s="4">
        <f t="shared" si="18"/>
        <v>13.815548452985402</v>
      </c>
    </row>
    <row r="89" spans="1:80" x14ac:dyDescent="0.25">
      <c r="A89" s="2">
        <v>42068</v>
      </c>
      <c r="B89" s="3">
        <v>3.530092592592592E-3</v>
      </c>
      <c r="C89" s="4">
        <v>14.46</v>
      </c>
      <c r="D89" s="4">
        <v>0.84179999999999999</v>
      </c>
      <c r="E89" s="4">
        <v>8418.0530240000007</v>
      </c>
      <c r="F89" s="4">
        <v>17.2</v>
      </c>
      <c r="G89" s="4">
        <v>6.7</v>
      </c>
      <c r="H89" s="4">
        <v>690.2</v>
      </c>
      <c r="J89" s="4">
        <v>0</v>
      </c>
      <c r="K89" s="4">
        <v>0.87009999999999998</v>
      </c>
      <c r="L89" s="4">
        <v>12.5816</v>
      </c>
      <c r="M89" s="4">
        <v>0.73250000000000004</v>
      </c>
      <c r="N89" s="4">
        <v>14.9678</v>
      </c>
      <c r="O89" s="4">
        <v>5.8304</v>
      </c>
      <c r="P89" s="4">
        <v>20.8</v>
      </c>
      <c r="Q89" s="4">
        <v>11.2836</v>
      </c>
      <c r="R89" s="4">
        <v>4.3952999999999998</v>
      </c>
      <c r="S89" s="4">
        <v>15.7</v>
      </c>
      <c r="T89" s="4">
        <v>690.24239999999998</v>
      </c>
      <c r="W89" s="4">
        <v>0</v>
      </c>
      <c r="X89" s="4">
        <v>0</v>
      </c>
      <c r="Y89" s="4">
        <v>12</v>
      </c>
      <c r="Z89" s="4">
        <v>860</v>
      </c>
      <c r="AA89" s="4">
        <v>896</v>
      </c>
      <c r="AB89" s="4">
        <v>829</v>
      </c>
      <c r="AC89" s="4">
        <v>48</v>
      </c>
      <c r="AD89" s="4">
        <v>5.53</v>
      </c>
      <c r="AE89" s="4">
        <v>0.13</v>
      </c>
      <c r="AF89" s="4">
        <v>989</v>
      </c>
      <c r="AG89" s="4">
        <v>-11.1</v>
      </c>
      <c r="AH89" s="4">
        <v>8</v>
      </c>
      <c r="AI89" s="4">
        <v>28</v>
      </c>
      <c r="AJ89" s="4">
        <v>190</v>
      </c>
      <c r="AK89" s="4">
        <v>139</v>
      </c>
      <c r="AL89" s="4">
        <v>1.8</v>
      </c>
      <c r="AM89" s="4">
        <v>195</v>
      </c>
      <c r="AN89" s="4" t="s">
        <v>155</v>
      </c>
      <c r="AO89" s="4">
        <v>2</v>
      </c>
      <c r="AP89" s="5">
        <v>0.92021990740740733</v>
      </c>
      <c r="AQ89" s="4">
        <v>47.164333999999997</v>
      </c>
      <c r="AR89" s="4">
        <v>-88.487515000000002</v>
      </c>
      <c r="AS89" s="4">
        <v>319.10000000000002</v>
      </c>
      <c r="AT89" s="4">
        <v>30</v>
      </c>
      <c r="AU89" s="4">
        <v>12</v>
      </c>
      <c r="AV89" s="4">
        <v>10</v>
      </c>
      <c r="AW89" s="4" t="s">
        <v>213</v>
      </c>
      <c r="AX89" s="4">
        <v>1.0564560000000001</v>
      </c>
      <c r="AY89" s="4">
        <v>1.8</v>
      </c>
      <c r="AZ89" s="4">
        <v>2.1</v>
      </c>
      <c r="BA89" s="4">
        <v>14.023</v>
      </c>
      <c r="BB89" s="4">
        <v>13.79</v>
      </c>
      <c r="BC89" s="4">
        <v>0.98</v>
      </c>
      <c r="BD89" s="4">
        <v>14.926</v>
      </c>
      <c r="BE89" s="4">
        <v>2850.85</v>
      </c>
      <c r="BF89" s="4">
        <v>105.63500000000001</v>
      </c>
      <c r="BG89" s="4">
        <v>0.35499999999999998</v>
      </c>
      <c r="BH89" s="4">
        <v>0.13800000000000001</v>
      </c>
      <c r="BI89" s="4">
        <v>0.49399999999999999</v>
      </c>
      <c r="BJ89" s="4">
        <v>0.26800000000000002</v>
      </c>
      <c r="BK89" s="4">
        <v>0.104</v>
      </c>
      <c r="BL89" s="4">
        <v>0.372</v>
      </c>
      <c r="BM89" s="4">
        <v>5.1719999999999997</v>
      </c>
      <c r="BQ89" s="4">
        <v>0</v>
      </c>
      <c r="BR89" s="4">
        <v>0.31223699999999999</v>
      </c>
      <c r="BS89" s="4">
        <v>-5</v>
      </c>
      <c r="BT89" s="4">
        <v>3.8101000000000003E-2</v>
      </c>
      <c r="BU89" s="4">
        <v>7.6302979999999998</v>
      </c>
      <c r="BV89" s="4">
        <v>0.76964200000000005</v>
      </c>
      <c r="BW89" s="4">
        <f t="shared" si="14"/>
        <v>2.0159247315999997</v>
      </c>
      <c r="BY89" s="4">
        <f t="shared" si="15"/>
        <v>16031.839434282097</v>
      </c>
      <c r="BZ89" s="4">
        <f t="shared" si="16"/>
        <v>594.04155204251003</v>
      </c>
      <c r="CA89" s="4">
        <f t="shared" si="17"/>
        <v>1.507105939768</v>
      </c>
      <c r="CB89" s="4">
        <f t="shared" si="18"/>
        <v>29.084895225672</v>
      </c>
    </row>
    <row r="90" spans="1:80" x14ac:dyDescent="0.25">
      <c r="A90" s="2">
        <v>42068</v>
      </c>
      <c r="B90" s="3">
        <v>3.5416666666666665E-3</v>
      </c>
      <c r="C90" s="4">
        <v>14.32</v>
      </c>
      <c r="D90" s="4">
        <v>1.0794999999999999</v>
      </c>
      <c r="E90" s="4">
        <v>10795</v>
      </c>
      <c r="F90" s="4">
        <v>16.600000000000001</v>
      </c>
      <c r="G90" s="4">
        <v>6.6</v>
      </c>
      <c r="H90" s="4">
        <v>810.7</v>
      </c>
      <c r="J90" s="4">
        <v>0</v>
      </c>
      <c r="K90" s="4">
        <v>0.86899999999999999</v>
      </c>
      <c r="L90" s="4">
        <v>12.444000000000001</v>
      </c>
      <c r="M90" s="4">
        <v>0.93810000000000004</v>
      </c>
      <c r="N90" s="4">
        <v>14.4283</v>
      </c>
      <c r="O90" s="4">
        <v>5.7358000000000002</v>
      </c>
      <c r="P90" s="4">
        <v>20.2</v>
      </c>
      <c r="Q90" s="4">
        <v>10.8637</v>
      </c>
      <c r="R90" s="4">
        <v>4.3188000000000004</v>
      </c>
      <c r="S90" s="4">
        <v>15.2</v>
      </c>
      <c r="T90" s="4">
        <v>810.74559999999997</v>
      </c>
      <c r="W90" s="4">
        <v>0</v>
      </c>
      <c r="X90" s="4">
        <v>0</v>
      </c>
      <c r="Y90" s="4">
        <v>12</v>
      </c>
      <c r="Z90" s="4">
        <v>859</v>
      </c>
      <c r="AA90" s="4">
        <v>893</v>
      </c>
      <c r="AB90" s="4">
        <v>829</v>
      </c>
      <c r="AC90" s="4">
        <v>48</v>
      </c>
      <c r="AD90" s="4">
        <v>5.19</v>
      </c>
      <c r="AE90" s="4">
        <v>0.12</v>
      </c>
      <c r="AF90" s="4">
        <v>989</v>
      </c>
      <c r="AG90" s="4">
        <v>-11.9</v>
      </c>
      <c r="AH90" s="4">
        <v>8</v>
      </c>
      <c r="AI90" s="4">
        <v>28</v>
      </c>
      <c r="AJ90" s="4">
        <v>190</v>
      </c>
      <c r="AK90" s="4">
        <v>139</v>
      </c>
      <c r="AL90" s="4">
        <v>1.8</v>
      </c>
      <c r="AM90" s="4">
        <v>195</v>
      </c>
      <c r="AN90" s="4" t="s">
        <v>155</v>
      </c>
      <c r="AO90" s="4">
        <v>2</v>
      </c>
      <c r="AP90" s="5">
        <v>0.92023148148148148</v>
      </c>
      <c r="AQ90" s="4">
        <v>47.164282</v>
      </c>
      <c r="AR90" s="4">
        <v>-88.487769</v>
      </c>
      <c r="AS90" s="4">
        <v>319.10000000000002</v>
      </c>
      <c r="AT90" s="4">
        <v>29.1</v>
      </c>
      <c r="AU90" s="4">
        <v>12</v>
      </c>
      <c r="AV90" s="4">
        <v>10</v>
      </c>
      <c r="AW90" s="4" t="s">
        <v>213</v>
      </c>
      <c r="AX90" s="4">
        <v>1.1000000000000001</v>
      </c>
      <c r="AY90" s="4">
        <v>1.8</v>
      </c>
      <c r="AZ90" s="4">
        <v>2.1564999999999999</v>
      </c>
      <c r="BA90" s="4">
        <v>14.023</v>
      </c>
      <c r="BB90" s="4">
        <v>13.66</v>
      </c>
      <c r="BC90" s="4">
        <v>0.97</v>
      </c>
      <c r="BD90" s="4">
        <v>15.077</v>
      </c>
      <c r="BE90" s="4">
        <v>2802.85</v>
      </c>
      <c r="BF90" s="4">
        <v>134.47800000000001</v>
      </c>
      <c r="BG90" s="4">
        <v>0.34</v>
      </c>
      <c r="BH90" s="4">
        <v>0.13500000000000001</v>
      </c>
      <c r="BI90" s="4">
        <v>0.47599999999999998</v>
      </c>
      <c r="BJ90" s="4">
        <v>0.25600000000000001</v>
      </c>
      <c r="BK90" s="4">
        <v>0.10199999999999999</v>
      </c>
      <c r="BL90" s="4">
        <v>0.35799999999999998</v>
      </c>
      <c r="BM90" s="4">
        <v>6.0387000000000004</v>
      </c>
      <c r="BQ90" s="4">
        <v>0</v>
      </c>
      <c r="BR90" s="4">
        <v>0.25712400000000002</v>
      </c>
      <c r="BS90" s="4">
        <v>-5</v>
      </c>
      <c r="BT90" s="4">
        <v>3.8898000000000002E-2</v>
      </c>
      <c r="BU90" s="4">
        <v>6.2834680000000001</v>
      </c>
      <c r="BV90" s="4">
        <v>0.78573999999999999</v>
      </c>
      <c r="BW90" s="4">
        <f t="shared" si="14"/>
        <v>1.6600922456</v>
      </c>
      <c r="BY90" s="4">
        <f t="shared" si="15"/>
        <v>12979.762675160599</v>
      </c>
      <c r="BZ90" s="4">
        <f t="shared" si="16"/>
        <v>622.75631055184806</v>
      </c>
      <c r="CA90" s="4">
        <f t="shared" si="17"/>
        <v>1.185514474496</v>
      </c>
      <c r="CB90" s="4">
        <f t="shared" si="18"/>
        <v>27.964711941949204</v>
      </c>
    </row>
    <row r="91" spans="1:80" x14ac:dyDescent="0.25">
      <c r="A91" s="2">
        <v>42068</v>
      </c>
      <c r="B91" s="3">
        <v>3.5532407407407405E-3</v>
      </c>
      <c r="C91" s="4">
        <v>14.27</v>
      </c>
      <c r="D91" s="4">
        <v>0.99619999999999997</v>
      </c>
      <c r="E91" s="4">
        <v>9961.6666669999995</v>
      </c>
      <c r="F91" s="4">
        <v>15.3</v>
      </c>
      <c r="G91" s="4">
        <v>20.5</v>
      </c>
      <c r="H91" s="4">
        <v>747.6</v>
      </c>
      <c r="J91" s="4">
        <v>0</v>
      </c>
      <c r="K91" s="4">
        <v>0.87009999999999998</v>
      </c>
      <c r="L91" s="4">
        <v>12.416499999999999</v>
      </c>
      <c r="M91" s="4">
        <v>0.86680000000000001</v>
      </c>
      <c r="N91" s="4">
        <v>13.312200000000001</v>
      </c>
      <c r="O91" s="4">
        <v>17.856999999999999</v>
      </c>
      <c r="P91" s="4">
        <v>31.2</v>
      </c>
      <c r="Q91" s="4">
        <v>10.037100000000001</v>
      </c>
      <c r="R91" s="4">
        <v>13.463800000000001</v>
      </c>
      <c r="S91" s="4">
        <v>23.5</v>
      </c>
      <c r="T91" s="4">
        <v>747.5797</v>
      </c>
      <c r="W91" s="4">
        <v>0</v>
      </c>
      <c r="X91" s="4">
        <v>0</v>
      </c>
      <c r="Y91" s="4">
        <v>12</v>
      </c>
      <c r="Z91" s="4">
        <v>859</v>
      </c>
      <c r="AA91" s="4">
        <v>894</v>
      </c>
      <c r="AB91" s="4">
        <v>830</v>
      </c>
      <c r="AC91" s="4">
        <v>48</v>
      </c>
      <c r="AD91" s="4">
        <v>5.58</v>
      </c>
      <c r="AE91" s="4">
        <v>0.13</v>
      </c>
      <c r="AF91" s="4">
        <v>989</v>
      </c>
      <c r="AG91" s="4">
        <v>-11</v>
      </c>
      <c r="AH91" s="4">
        <v>8</v>
      </c>
      <c r="AI91" s="4">
        <v>28</v>
      </c>
      <c r="AJ91" s="4">
        <v>190</v>
      </c>
      <c r="AK91" s="4">
        <v>139</v>
      </c>
      <c r="AL91" s="4">
        <v>1.6</v>
      </c>
      <c r="AM91" s="4">
        <v>195</v>
      </c>
      <c r="AN91" s="4" t="s">
        <v>155</v>
      </c>
      <c r="AO91" s="4">
        <v>2</v>
      </c>
      <c r="AP91" s="5">
        <v>0.92025462962962967</v>
      </c>
      <c r="AQ91" s="4">
        <v>47.164254999999997</v>
      </c>
      <c r="AR91" s="4">
        <v>-88.487908000000004</v>
      </c>
      <c r="AS91" s="4">
        <v>319.10000000000002</v>
      </c>
      <c r="AT91" s="4">
        <v>28.4</v>
      </c>
      <c r="AU91" s="4">
        <v>12</v>
      </c>
      <c r="AV91" s="4">
        <v>10</v>
      </c>
      <c r="AW91" s="4" t="s">
        <v>213</v>
      </c>
      <c r="AX91" s="4">
        <v>1.1000000000000001</v>
      </c>
      <c r="AY91" s="4">
        <v>1.8</v>
      </c>
      <c r="AZ91" s="4">
        <v>2.2000000000000002</v>
      </c>
      <c r="BA91" s="4">
        <v>14.023</v>
      </c>
      <c r="BB91" s="4">
        <v>13.79</v>
      </c>
      <c r="BC91" s="4">
        <v>0.98</v>
      </c>
      <c r="BD91" s="4">
        <v>14.928000000000001</v>
      </c>
      <c r="BE91" s="4">
        <v>2818.73</v>
      </c>
      <c r="BF91" s="4">
        <v>125.239</v>
      </c>
      <c r="BG91" s="4">
        <v>0.316</v>
      </c>
      <c r="BH91" s="4">
        <v>0.42499999999999999</v>
      </c>
      <c r="BI91" s="4">
        <v>0.74099999999999999</v>
      </c>
      <c r="BJ91" s="4">
        <v>0.23899999999999999</v>
      </c>
      <c r="BK91" s="4">
        <v>0.32</v>
      </c>
      <c r="BL91" s="4">
        <v>0.55900000000000005</v>
      </c>
      <c r="BM91" s="4">
        <v>5.6121999999999996</v>
      </c>
      <c r="BQ91" s="4">
        <v>0</v>
      </c>
      <c r="BR91" s="4">
        <v>0.223917</v>
      </c>
      <c r="BS91" s="4">
        <v>-5</v>
      </c>
      <c r="BT91" s="4">
        <v>3.8306E-2</v>
      </c>
      <c r="BU91" s="4">
        <v>5.4719730000000002</v>
      </c>
      <c r="BV91" s="4">
        <v>0.77377499999999999</v>
      </c>
      <c r="BW91" s="4">
        <f t="shared" si="14"/>
        <v>1.4456952666</v>
      </c>
      <c r="BY91" s="4">
        <f t="shared" si="15"/>
        <v>11367.49865281173</v>
      </c>
      <c r="BZ91" s="4">
        <f t="shared" si="16"/>
        <v>505.069362365139</v>
      </c>
      <c r="CA91" s="4">
        <f t="shared" si="17"/>
        <v>0.96384974013899993</v>
      </c>
      <c r="CB91" s="4">
        <f t="shared" si="18"/>
        <v>22.633127663632198</v>
      </c>
    </row>
    <row r="92" spans="1:80" x14ac:dyDescent="0.25">
      <c r="A92" s="2">
        <v>42068</v>
      </c>
      <c r="B92" s="3">
        <v>3.5648148148148154E-3</v>
      </c>
      <c r="C92" s="4">
        <v>14.266</v>
      </c>
      <c r="D92" s="4">
        <v>1.1128</v>
      </c>
      <c r="E92" s="4">
        <v>11128.440210000001</v>
      </c>
      <c r="F92" s="4">
        <v>13.8</v>
      </c>
      <c r="G92" s="4">
        <v>29.5</v>
      </c>
      <c r="H92" s="4">
        <v>947.1</v>
      </c>
      <c r="J92" s="4">
        <v>0</v>
      </c>
      <c r="K92" s="4">
        <v>0.86890000000000001</v>
      </c>
      <c r="L92" s="4">
        <v>12.3965</v>
      </c>
      <c r="M92" s="4">
        <v>0.96699999999999997</v>
      </c>
      <c r="N92" s="4">
        <v>11.992900000000001</v>
      </c>
      <c r="O92" s="4">
        <v>25.6326</v>
      </c>
      <c r="P92" s="4">
        <v>37.6</v>
      </c>
      <c r="Q92" s="4">
        <v>9.0424000000000007</v>
      </c>
      <c r="R92" s="4">
        <v>19.326499999999999</v>
      </c>
      <c r="S92" s="4">
        <v>28.4</v>
      </c>
      <c r="T92" s="4">
        <v>947.10659999999996</v>
      </c>
      <c r="W92" s="4">
        <v>0</v>
      </c>
      <c r="X92" s="4">
        <v>0</v>
      </c>
      <c r="Y92" s="4">
        <v>12</v>
      </c>
      <c r="Z92" s="4">
        <v>859</v>
      </c>
      <c r="AA92" s="4">
        <v>894</v>
      </c>
      <c r="AB92" s="4">
        <v>831</v>
      </c>
      <c r="AC92" s="4">
        <v>48</v>
      </c>
      <c r="AD92" s="4">
        <v>5.58</v>
      </c>
      <c r="AE92" s="4">
        <v>0.13</v>
      </c>
      <c r="AF92" s="4">
        <v>989</v>
      </c>
      <c r="AG92" s="4">
        <v>-11</v>
      </c>
      <c r="AH92" s="4">
        <v>8</v>
      </c>
      <c r="AI92" s="4">
        <v>28</v>
      </c>
      <c r="AJ92" s="4">
        <v>190</v>
      </c>
      <c r="AK92" s="4">
        <v>138.9</v>
      </c>
      <c r="AL92" s="4">
        <v>1.6</v>
      </c>
      <c r="AM92" s="4">
        <v>195</v>
      </c>
      <c r="AN92" s="4" t="s">
        <v>155</v>
      </c>
      <c r="AO92" s="4">
        <v>2</v>
      </c>
      <c r="AP92" s="5">
        <v>0.92025462962962967</v>
      </c>
      <c r="AQ92" s="4">
        <v>47.164236000000002</v>
      </c>
      <c r="AR92" s="4">
        <v>-88.487998000000005</v>
      </c>
      <c r="AS92" s="4">
        <v>319.10000000000002</v>
      </c>
      <c r="AT92" s="4">
        <v>28.4</v>
      </c>
      <c r="AU92" s="4">
        <v>12</v>
      </c>
      <c r="AV92" s="4">
        <v>10</v>
      </c>
      <c r="AW92" s="4" t="s">
        <v>213</v>
      </c>
      <c r="AX92" s="4">
        <v>1.1000000000000001</v>
      </c>
      <c r="AY92" s="4">
        <v>1.8</v>
      </c>
      <c r="AZ92" s="4">
        <v>2.2000000000000002</v>
      </c>
      <c r="BA92" s="4">
        <v>14.023</v>
      </c>
      <c r="BB92" s="4">
        <v>13.66</v>
      </c>
      <c r="BC92" s="4">
        <v>0.97</v>
      </c>
      <c r="BD92" s="4">
        <v>15.083</v>
      </c>
      <c r="BE92" s="4">
        <v>2793.1759999999999</v>
      </c>
      <c r="BF92" s="4">
        <v>138.67599999999999</v>
      </c>
      <c r="BG92" s="4">
        <v>0.28299999999999997</v>
      </c>
      <c r="BH92" s="4">
        <v>0.60499999999999998</v>
      </c>
      <c r="BI92" s="4">
        <v>0.88800000000000001</v>
      </c>
      <c r="BJ92" s="4">
        <v>0.21299999999999999</v>
      </c>
      <c r="BK92" s="4">
        <v>0.45600000000000002</v>
      </c>
      <c r="BL92" s="4">
        <v>0.66900000000000004</v>
      </c>
      <c r="BM92" s="4">
        <v>7.0570000000000004</v>
      </c>
      <c r="BQ92" s="4">
        <v>0</v>
      </c>
      <c r="BR92" s="4">
        <v>0.23341500000000001</v>
      </c>
      <c r="BS92" s="4">
        <v>-5</v>
      </c>
      <c r="BT92" s="4">
        <v>4.1000000000000002E-2</v>
      </c>
      <c r="BU92" s="4">
        <v>5.7040889999999997</v>
      </c>
      <c r="BV92" s="4">
        <v>0.82820000000000005</v>
      </c>
      <c r="BW92" s="4">
        <f t="shared" si="14"/>
        <v>1.5070203137999998</v>
      </c>
      <c r="BY92" s="4">
        <f t="shared" si="15"/>
        <v>11742.270554041366</v>
      </c>
      <c r="BZ92" s="4">
        <f t="shared" si="16"/>
        <v>582.98192142286791</v>
      </c>
      <c r="CA92" s="4">
        <f t="shared" si="17"/>
        <v>0.89543359530900002</v>
      </c>
      <c r="CB92" s="4">
        <f t="shared" si="18"/>
        <v>29.667018225800998</v>
      </c>
    </row>
    <row r="93" spans="1:80" x14ac:dyDescent="0.25">
      <c r="A93" s="2">
        <v>42068</v>
      </c>
      <c r="B93" s="3">
        <v>3.5763888888888894E-3</v>
      </c>
      <c r="C93" s="4">
        <v>14.192</v>
      </c>
      <c r="D93" s="4">
        <v>1.3207</v>
      </c>
      <c r="E93" s="4">
        <v>13207.44966</v>
      </c>
      <c r="F93" s="4">
        <v>11.8</v>
      </c>
      <c r="G93" s="4">
        <v>22.1</v>
      </c>
      <c r="H93" s="4">
        <v>1107.7</v>
      </c>
      <c r="J93" s="4">
        <v>0</v>
      </c>
      <c r="K93" s="4">
        <v>0.86760000000000004</v>
      </c>
      <c r="L93" s="4">
        <v>12.3124</v>
      </c>
      <c r="M93" s="4">
        <v>1.1457999999999999</v>
      </c>
      <c r="N93" s="4">
        <v>10.2423</v>
      </c>
      <c r="O93" s="4">
        <v>19.211099999999998</v>
      </c>
      <c r="P93" s="4">
        <v>29.5</v>
      </c>
      <c r="Q93" s="4">
        <v>7.7225000000000001</v>
      </c>
      <c r="R93" s="4">
        <v>14.4848</v>
      </c>
      <c r="S93" s="4">
        <v>22.2</v>
      </c>
      <c r="T93" s="4">
        <v>1107.749</v>
      </c>
      <c r="W93" s="4">
        <v>0</v>
      </c>
      <c r="X93" s="4">
        <v>0</v>
      </c>
      <c r="Y93" s="4">
        <v>12</v>
      </c>
      <c r="Z93" s="4">
        <v>860</v>
      </c>
      <c r="AA93" s="4">
        <v>894</v>
      </c>
      <c r="AB93" s="4">
        <v>830</v>
      </c>
      <c r="AC93" s="4">
        <v>48</v>
      </c>
      <c r="AD93" s="4">
        <v>5.58</v>
      </c>
      <c r="AE93" s="4">
        <v>0.13</v>
      </c>
      <c r="AF93" s="4">
        <v>989</v>
      </c>
      <c r="AG93" s="4">
        <v>-11</v>
      </c>
      <c r="AH93" s="4">
        <v>7.8979999999999997</v>
      </c>
      <c r="AI93" s="4">
        <v>28</v>
      </c>
      <c r="AJ93" s="4">
        <v>190</v>
      </c>
      <c r="AK93" s="4">
        <v>138</v>
      </c>
      <c r="AL93" s="4">
        <v>1.7</v>
      </c>
      <c r="AM93" s="4">
        <v>195</v>
      </c>
      <c r="AN93" s="4" t="s">
        <v>155</v>
      </c>
      <c r="AO93" s="4">
        <v>2</v>
      </c>
      <c r="AP93" s="5">
        <v>0.9202662037037036</v>
      </c>
      <c r="AQ93" s="4">
        <v>47.164222000000002</v>
      </c>
      <c r="AR93" s="4">
        <v>-88.488211000000007</v>
      </c>
      <c r="AS93" s="4">
        <v>319</v>
      </c>
      <c r="AT93" s="4">
        <v>24.3</v>
      </c>
      <c r="AU93" s="4">
        <v>12</v>
      </c>
      <c r="AV93" s="4">
        <v>10</v>
      </c>
      <c r="AW93" s="4" t="s">
        <v>213</v>
      </c>
      <c r="AX93" s="4">
        <v>1.1000000000000001</v>
      </c>
      <c r="AY93" s="4">
        <v>1.8</v>
      </c>
      <c r="AZ93" s="4">
        <v>2.2000000000000002</v>
      </c>
      <c r="BA93" s="4">
        <v>14.023</v>
      </c>
      <c r="BB93" s="4">
        <v>13.51</v>
      </c>
      <c r="BC93" s="4">
        <v>0.96</v>
      </c>
      <c r="BD93" s="4">
        <v>15.266999999999999</v>
      </c>
      <c r="BE93" s="4">
        <v>2751.5030000000002</v>
      </c>
      <c r="BF93" s="4">
        <v>162.97399999999999</v>
      </c>
      <c r="BG93" s="4">
        <v>0.24</v>
      </c>
      <c r="BH93" s="4">
        <v>0.45</v>
      </c>
      <c r="BI93" s="4">
        <v>0.68899999999999995</v>
      </c>
      <c r="BJ93" s="4">
        <v>0.18099999999999999</v>
      </c>
      <c r="BK93" s="4">
        <v>0.33900000000000002</v>
      </c>
      <c r="BL93" s="4">
        <v>0.52</v>
      </c>
      <c r="BM93" s="4">
        <v>8.1862999999999992</v>
      </c>
      <c r="BQ93" s="4">
        <v>0</v>
      </c>
      <c r="BR93" s="4">
        <v>0.245286</v>
      </c>
      <c r="BS93" s="4">
        <v>-5</v>
      </c>
      <c r="BT93" s="4">
        <v>4.0897999999999997E-2</v>
      </c>
      <c r="BU93" s="4">
        <v>5.9941769999999996</v>
      </c>
      <c r="BV93" s="4">
        <v>0.82613999999999999</v>
      </c>
      <c r="BW93" s="4">
        <f t="shared" si="14"/>
        <v>1.5836615633999997</v>
      </c>
      <c r="BY93" s="4">
        <f t="shared" si="15"/>
        <v>12155.338050548848</v>
      </c>
      <c r="BZ93" s="4">
        <f t="shared" si="16"/>
        <v>719.97161676732594</v>
      </c>
      <c r="CA93" s="4">
        <f t="shared" si="17"/>
        <v>0.79960522926899991</v>
      </c>
      <c r="CB93" s="4">
        <f t="shared" si="18"/>
        <v>36.164686676048696</v>
      </c>
    </row>
    <row r="94" spans="1:80" x14ac:dyDescent="0.25">
      <c r="A94" s="2">
        <v>42068</v>
      </c>
      <c r="B94" s="3">
        <v>3.5879629629629629E-3</v>
      </c>
      <c r="C94" s="4">
        <v>13.891999999999999</v>
      </c>
      <c r="D94" s="4">
        <v>1.6839999999999999</v>
      </c>
      <c r="E94" s="4">
        <v>16839.56381</v>
      </c>
      <c r="F94" s="4">
        <v>11.4</v>
      </c>
      <c r="G94" s="4">
        <v>12.1</v>
      </c>
      <c r="H94" s="4">
        <v>1599.6</v>
      </c>
      <c r="J94" s="4">
        <v>0</v>
      </c>
      <c r="K94" s="4">
        <v>0.86619999999999997</v>
      </c>
      <c r="L94" s="4">
        <v>12.0328</v>
      </c>
      <c r="M94" s="4">
        <v>1.4585999999999999</v>
      </c>
      <c r="N94" s="4">
        <v>9.8747000000000007</v>
      </c>
      <c r="O94" s="4">
        <v>10.521000000000001</v>
      </c>
      <c r="P94" s="4">
        <v>20.399999999999999</v>
      </c>
      <c r="Q94" s="4">
        <v>7.4452999999999996</v>
      </c>
      <c r="R94" s="4">
        <v>7.9325999999999999</v>
      </c>
      <c r="S94" s="4">
        <v>15.4</v>
      </c>
      <c r="T94" s="4">
        <v>1599.6249</v>
      </c>
      <c r="W94" s="4">
        <v>0</v>
      </c>
      <c r="X94" s="4">
        <v>0</v>
      </c>
      <c r="Y94" s="4">
        <v>12</v>
      </c>
      <c r="Z94" s="4">
        <v>861</v>
      </c>
      <c r="AA94" s="4">
        <v>894</v>
      </c>
      <c r="AB94" s="4">
        <v>833</v>
      </c>
      <c r="AC94" s="4">
        <v>48</v>
      </c>
      <c r="AD94" s="4">
        <v>5.58</v>
      </c>
      <c r="AE94" s="4">
        <v>0.13</v>
      </c>
      <c r="AF94" s="4">
        <v>989</v>
      </c>
      <c r="AG94" s="4">
        <v>-11</v>
      </c>
      <c r="AH94" s="4">
        <v>7.1020000000000003</v>
      </c>
      <c r="AI94" s="4">
        <v>28</v>
      </c>
      <c r="AJ94" s="4">
        <v>190.1</v>
      </c>
      <c r="AK94" s="4">
        <v>138</v>
      </c>
      <c r="AL94" s="4">
        <v>1.6</v>
      </c>
      <c r="AM94" s="4">
        <v>195</v>
      </c>
      <c r="AN94" s="4" t="s">
        <v>155</v>
      </c>
      <c r="AO94" s="4">
        <v>2</v>
      </c>
      <c r="AP94" s="5">
        <v>0.9202893518518519</v>
      </c>
      <c r="AQ94" s="4">
        <v>47.164222000000002</v>
      </c>
      <c r="AR94" s="4">
        <v>-88.488321999999997</v>
      </c>
      <c r="AS94" s="4">
        <v>318.89999999999998</v>
      </c>
      <c r="AT94" s="4">
        <v>21.2</v>
      </c>
      <c r="AU94" s="4">
        <v>12</v>
      </c>
      <c r="AV94" s="4">
        <v>10</v>
      </c>
      <c r="AW94" s="4" t="s">
        <v>213</v>
      </c>
      <c r="AX94" s="4">
        <v>0.98708700000000005</v>
      </c>
      <c r="AY94" s="4">
        <v>1.5177179999999999</v>
      </c>
      <c r="AZ94" s="4">
        <v>1.8612610000000001</v>
      </c>
      <c r="BA94" s="4">
        <v>14.023</v>
      </c>
      <c r="BB94" s="4">
        <v>13.37</v>
      </c>
      <c r="BC94" s="4">
        <v>0.95</v>
      </c>
      <c r="BD94" s="4">
        <v>15.452999999999999</v>
      </c>
      <c r="BE94" s="4">
        <v>2672.7429999999999</v>
      </c>
      <c r="BF94" s="4">
        <v>206.20099999999999</v>
      </c>
      <c r="BG94" s="4">
        <v>0.23</v>
      </c>
      <c r="BH94" s="4">
        <v>0.245</v>
      </c>
      <c r="BI94" s="4">
        <v>0.47399999999999998</v>
      </c>
      <c r="BJ94" s="4">
        <v>0.17299999999999999</v>
      </c>
      <c r="BK94" s="4">
        <v>0.185</v>
      </c>
      <c r="BL94" s="4">
        <v>0.35799999999999998</v>
      </c>
      <c r="BM94" s="4">
        <v>11.749700000000001</v>
      </c>
      <c r="BQ94" s="4">
        <v>0</v>
      </c>
      <c r="BR94" s="4">
        <v>0.24624199999999999</v>
      </c>
      <c r="BS94" s="4">
        <v>-5</v>
      </c>
      <c r="BT94" s="4">
        <v>4.0203999999999997E-2</v>
      </c>
      <c r="BU94" s="4">
        <v>6.0175380000000001</v>
      </c>
      <c r="BV94" s="4">
        <v>0.81212099999999998</v>
      </c>
      <c r="BW94" s="4">
        <f t="shared" si="14"/>
        <v>1.5898335395999998</v>
      </c>
      <c r="BY94" s="4">
        <f t="shared" si="15"/>
        <v>11853.416101682957</v>
      </c>
      <c r="BZ94" s="4">
        <f t="shared" si="16"/>
        <v>914.48607426270598</v>
      </c>
      <c r="CA94" s="4">
        <f t="shared" si="17"/>
        <v>0.7672421125379999</v>
      </c>
      <c r="CB94" s="4">
        <f t="shared" si="18"/>
        <v>52.109044217848201</v>
      </c>
    </row>
    <row r="95" spans="1:80" x14ac:dyDescent="0.25">
      <c r="A95" s="2">
        <v>42068</v>
      </c>
      <c r="B95" s="3">
        <v>3.5995370370370369E-3</v>
      </c>
      <c r="C95" s="4">
        <v>13.635</v>
      </c>
      <c r="D95" s="4">
        <v>1.9946999999999999</v>
      </c>
      <c r="E95" s="4">
        <v>19946.56652</v>
      </c>
      <c r="F95" s="4">
        <v>11.3</v>
      </c>
      <c r="G95" s="4">
        <v>8.9</v>
      </c>
      <c r="H95" s="4">
        <v>2236.8000000000002</v>
      </c>
      <c r="J95" s="4">
        <v>0</v>
      </c>
      <c r="K95" s="4">
        <v>0.86480000000000001</v>
      </c>
      <c r="L95" s="4">
        <v>11.791700000000001</v>
      </c>
      <c r="M95" s="4">
        <v>1.7249000000000001</v>
      </c>
      <c r="N95" s="4">
        <v>9.7720000000000002</v>
      </c>
      <c r="O95" s="4">
        <v>7.7022000000000004</v>
      </c>
      <c r="P95" s="4">
        <v>17.5</v>
      </c>
      <c r="Q95" s="4">
        <v>7.3678999999999997</v>
      </c>
      <c r="R95" s="4">
        <v>5.8072999999999997</v>
      </c>
      <c r="S95" s="4">
        <v>13.2</v>
      </c>
      <c r="T95" s="4">
        <v>2236.8096999999998</v>
      </c>
      <c r="W95" s="4">
        <v>0</v>
      </c>
      <c r="X95" s="4">
        <v>0</v>
      </c>
      <c r="Y95" s="4">
        <v>12</v>
      </c>
      <c r="Z95" s="4">
        <v>862</v>
      </c>
      <c r="AA95" s="4">
        <v>892</v>
      </c>
      <c r="AB95" s="4">
        <v>833</v>
      </c>
      <c r="AC95" s="4">
        <v>48</v>
      </c>
      <c r="AD95" s="4">
        <v>5.58</v>
      </c>
      <c r="AE95" s="4">
        <v>0.13</v>
      </c>
      <c r="AF95" s="4">
        <v>989</v>
      </c>
      <c r="AG95" s="4">
        <v>-11</v>
      </c>
      <c r="AH95" s="4">
        <v>8</v>
      </c>
      <c r="AI95" s="4">
        <v>28</v>
      </c>
      <c r="AJ95" s="4">
        <v>190.9</v>
      </c>
      <c r="AK95" s="4">
        <v>138</v>
      </c>
      <c r="AL95" s="4">
        <v>1.7</v>
      </c>
      <c r="AM95" s="4">
        <v>195</v>
      </c>
      <c r="AN95" s="4" t="s">
        <v>155</v>
      </c>
      <c r="AO95" s="4">
        <v>2</v>
      </c>
      <c r="AP95" s="5">
        <v>0.9202893518518519</v>
      </c>
      <c r="AQ95" s="4">
        <v>47.164234</v>
      </c>
      <c r="AR95" s="4">
        <v>-88.488390999999993</v>
      </c>
      <c r="AS95" s="4">
        <v>318.89999999999998</v>
      </c>
      <c r="AT95" s="4">
        <v>21.2</v>
      </c>
      <c r="AU95" s="4">
        <v>12</v>
      </c>
      <c r="AV95" s="4">
        <v>10</v>
      </c>
      <c r="AW95" s="4" t="s">
        <v>213</v>
      </c>
      <c r="AX95" s="4">
        <v>0.9</v>
      </c>
      <c r="AY95" s="4">
        <v>1.3565</v>
      </c>
      <c r="AZ95" s="4">
        <v>1.6565000000000001</v>
      </c>
      <c r="BA95" s="4">
        <v>14.023</v>
      </c>
      <c r="BB95" s="4">
        <v>13.22</v>
      </c>
      <c r="BC95" s="4">
        <v>0.94</v>
      </c>
      <c r="BD95" s="4">
        <v>15.635999999999999</v>
      </c>
      <c r="BE95" s="4">
        <v>2602.1640000000002</v>
      </c>
      <c r="BF95" s="4">
        <v>242.27600000000001</v>
      </c>
      <c r="BG95" s="4">
        <v>0.22600000000000001</v>
      </c>
      <c r="BH95" s="4">
        <v>0.17799999999999999</v>
      </c>
      <c r="BI95" s="4">
        <v>0.40400000000000003</v>
      </c>
      <c r="BJ95" s="4">
        <v>0.17</v>
      </c>
      <c r="BK95" s="4">
        <v>0.13400000000000001</v>
      </c>
      <c r="BL95" s="4">
        <v>0.30399999999999999</v>
      </c>
      <c r="BM95" s="4">
        <v>16.3233</v>
      </c>
      <c r="BQ95" s="4">
        <v>0</v>
      </c>
      <c r="BR95" s="4">
        <v>0.31367200000000001</v>
      </c>
      <c r="BS95" s="4">
        <v>-5</v>
      </c>
      <c r="BT95" s="4">
        <v>4.1897999999999998E-2</v>
      </c>
      <c r="BU95" s="4">
        <v>7.6653599999999997</v>
      </c>
      <c r="BV95" s="4">
        <v>0.84633999999999998</v>
      </c>
      <c r="BW95" s="4">
        <f t="shared" si="14"/>
        <v>2.0251881119999999</v>
      </c>
      <c r="BY95" s="4">
        <f t="shared" si="15"/>
        <v>14700.588069372481</v>
      </c>
      <c r="BZ95" s="4">
        <f t="shared" si="16"/>
        <v>1368.7068436483198</v>
      </c>
      <c r="CA95" s="4">
        <f t="shared" si="17"/>
        <v>0.96039295440000005</v>
      </c>
      <c r="CB95" s="4">
        <f t="shared" si="18"/>
        <v>92.216366544455994</v>
      </c>
    </row>
    <row r="96" spans="1:80" x14ac:dyDescent="0.25">
      <c r="A96" s="2">
        <v>42068</v>
      </c>
      <c r="B96" s="3">
        <v>3.6111111111111114E-3</v>
      </c>
      <c r="C96" s="4">
        <v>13.897</v>
      </c>
      <c r="D96" s="4">
        <v>1.6696</v>
      </c>
      <c r="E96" s="4">
        <v>16696.205249999999</v>
      </c>
      <c r="F96" s="4">
        <v>11.3</v>
      </c>
      <c r="G96" s="4">
        <v>8.8000000000000007</v>
      </c>
      <c r="H96" s="4">
        <v>1933.2</v>
      </c>
      <c r="J96" s="4">
        <v>0</v>
      </c>
      <c r="K96" s="4">
        <v>0.8659</v>
      </c>
      <c r="L96" s="4">
        <v>12.033200000000001</v>
      </c>
      <c r="M96" s="4">
        <v>1.4457</v>
      </c>
      <c r="N96" s="4">
        <v>9.7848000000000006</v>
      </c>
      <c r="O96" s="4">
        <v>7.6204999999999998</v>
      </c>
      <c r="P96" s="4">
        <v>17.399999999999999</v>
      </c>
      <c r="Q96" s="4">
        <v>7.3775000000000004</v>
      </c>
      <c r="R96" s="4">
        <v>5.7457000000000003</v>
      </c>
      <c r="S96" s="4">
        <v>13.1</v>
      </c>
      <c r="T96" s="4">
        <v>1933.2321999999999</v>
      </c>
      <c r="W96" s="4">
        <v>0</v>
      </c>
      <c r="X96" s="4">
        <v>0</v>
      </c>
      <c r="Y96" s="4">
        <v>12</v>
      </c>
      <c r="Z96" s="4">
        <v>864</v>
      </c>
      <c r="AA96" s="4">
        <v>896</v>
      </c>
      <c r="AB96" s="4">
        <v>836</v>
      </c>
      <c r="AC96" s="4">
        <v>48</v>
      </c>
      <c r="AD96" s="4">
        <v>5.58</v>
      </c>
      <c r="AE96" s="4">
        <v>0.13</v>
      </c>
      <c r="AF96" s="4">
        <v>989</v>
      </c>
      <c r="AG96" s="4">
        <v>-11</v>
      </c>
      <c r="AH96" s="4">
        <v>8</v>
      </c>
      <c r="AI96" s="4">
        <v>28</v>
      </c>
      <c r="AJ96" s="4">
        <v>190.1</v>
      </c>
      <c r="AK96" s="4">
        <v>138</v>
      </c>
      <c r="AL96" s="4">
        <v>1.5</v>
      </c>
      <c r="AM96" s="4">
        <v>195</v>
      </c>
      <c r="AN96" s="4" t="s">
        <v>155</v>
      </c>
      <c r="AO96" s="4">
        <v>2</v>
      </c>
      <c r="AP96" s="5">
        <v>0.92030092592592594</v>
      </c>
      <c r="AQ96" s="4">
        <v>47.164262999999998</v>
      </c>
      <c r="AR96" s="4">
        <v>-88.488510000000005</v>
      </c>
      <c r="AS96" s="4">
        <v>318.8</v>
      </c>
      <c r="AT96" s="4">
        <v>21.1</v>
      </c>
      <c r="AU96" s="4">
        <v>12</v>
      </c>
      <c r="AV96" s="4">
        <v>10</v>
      </c>
      <c r="AW96" s="4" t="s">
        <v>213</v>
      </c>
      <c r="AX96" s="4">
        <v>1.2390000000000001</v>
      </c>
      <c r="AY96" s="4">
        <v>1.1739999999999999</v>
      </c>
      <c r="AZ96" s="4">
        <v>1.9824999999999999</v>
      </c>
      <c r="BA96" s="4">
        <v>14.023</v>
      </c>
      <c r="BB96" s="4">
        <v>13.34</v>
      </c>
      <c r="BC96" s="4">
        <v>0.95</v>
      </c>
      <c r="BD96" s="4">
        <v>15.486000000000001</v>
      </c>
      <c r="BE96" s="4">
        <v>2668.7260000000001</v>
      </c>
      <c r="BF96" s="4">
        <v>204.07599999999999</v>
      </c>
      <c r="BG96" s="4">
        <v>0.22700000000000001</v>
      </c>
      <c r="BH96" s="4">
        <v>0.17699999999999999</v>
      </c>
      <c r="BI96" s="4">
        <v>0.40400000000000003</v>
      </c>
      <c r="BJ96" s="4">
        <v>0.17100000000000001</v>
      </c>
      <c r="BK96" s="4">
        <v>0.13300000000000001</v>
      </c>
      <c r="BL96" s="4">
        <v>0.30499999999999999</v>
      </c>
      <c r="BM96" s="4">
        <v>14.1784</v>
      </c>
      <c r="BQ96" s="4">
        <v>0</v>
      </c>
      <c r="BR96" s="4">
        <v>0.34987600000000002</v>
      </c>
      <c r="BS96" s="4">
        <v>-5</v>
      </c>
      <c r="BT96" s="4">
        <v>4.1102E-2</v>
      </c>
      <c r="BU96" s="4">
        <v>8.5500950000000007</v>
      </c>
      <c r="BV96" s="4">
        <v>0.83026</v>
      </c>
      <c r="BW96" s="4">
        <f t="shared" si="14"/>
        <v>2.2589350989999999</v>
      </c>
      <c r="BY96" s="4">
        <f t="shared" si="15"/>
        <v>16816.76343095089</v>
      </c>
      <c r="BZ96" s="4">
        <f t="shared" si="16"/>
        <v>1285.9685909811401</v>
      </c>
      <c r="CA96" s="4">
        <f t="shared" si="17"/>
        <v>1.0775428225650001</v>
      </c>
      <c r="CB96" s="4">
        <f t="shared" si="18"/>
        <v>89.344053540676001</v>
      </c>
    </row>
    <row r="97" spans="1:80" x14ac:dyDescent="0.25">
      <c r="A97" s="2">
        <v>42068</v>
      </c>
      <c r="B97" s="3">
        <v>3.6226851851851854E-3</v>
      </c>
      <c r="C97" s="4">
        <v>13.988</v>
      </c>
      <c r="D97" s="4">
        <v>1.5916999999999999</v>
      </c>
      <c r="E97" s="4">
        <v>15916.5712</v>
      </c>
      <c r="F97" s="4">
        <v>10.7</v>
      </c>
      <c r="G97" s="4">
        <v>8.9</v>
      </c>
      <c r="H97" s="4">
        <v>1667.9</v>
      </c>
      <c r="J97" s="4">
        <v>0</v>
      </c>
      <c r="K97" s="4">
        <v>0.86619999999999997</v>
      </c>
      <c r="L97" s="4">
        <v>12.116300000000001</v>
      </c>
      <c r="M97" s="4">
        <v>1.3787</v>
      </c>
      <c r="N97" s="4">
        <v>9.2713999999999999</v>
      </c>
      <c r="O97" s="4">
        <v>7.7085999999999997</v>
      </c>
      <c r="P97" s="4">
        <v>17</v>
      </c>
      <c r="Q97" s="4">
        <v>6.9904999999999999</v>
      </c>
      <c r="R97" s="4">
        <v>5.8121999999999998</v>
      </c>
      <c r="S97" s="4">
        <v>12.8</v>
      </c>
      <c r="T97" s="4">
        <v>1667.8898999999999</v>
      </c>
      <c r="W97" s="4">
        <v>0</v>
      </c>
      <c r="X97" s="4">
        <v>0</v>
      </c>
      <c r="Y97" s="4">
        <v>12</v>
      </c>
      <c r="Z97" s="4">
        <v>867</v>
      </c>
      <c r="AA97" s="4">
        <v>899</v>
      </c>
      <c r="AB97" s="4">
        <v>840</v>
      </c>
      <c r="AC97" s="4">
        <v>48</v>
      </c>
      <c r="AD97" s="4">
        <v>5.58</v>
      </c>
      <c r="AE97" s="4">
        <v>0.13</v>
      </c>
      <c r="AF97" s="4">
        <v>989</v>
      </c>
      <c r="AG97" s="4">
        <v>-11</v>
      </c>
      <c r="AH97" s="4">
        <v>8</v>
      </c>
      <c r="AI97" s="4">
        <v>28</v>
      </c>
      <c r="AJ97" s="4">
        <v>191</v>
      </c>
      <c r="AK97" s="4">
        <v>138</v>
      </c>
      <c r="AL97" s="4">
        <v>1.7</v>
      </c>
      <c r="AM97" s="4">
        <v>195</v>
      </c>
      <c r="AN97" s="4" t="s">
        <v>155</v>
      </c>
      <c r="AO97" s="4">
        <v>2</v>
      </c>
      <c r="AP97" s="5">
        <v>0.92031249999999998</v>
      </c>
      <c r="AQ97" s="4">
        <v>47.164293999999998</v>
      </c>
      <c r="AR97" s="4">
        <v>-88.488626999999994</v>
      </c>
      <c r="AS97" s="4">
        <v>318.60000000000002</v>
      </c>
      <c r="AT97" s="4">
        <v>21.1</v>
      </c>
      <c r="AU97" s="4">
        <v>12</v>
      </c>
      <c r="AV97" s="4">
        <v>10</v>
      </c>
      <c r="AW97" s="4" t="s">
        <v>213</v>
      </c>
      <c r="AX97" s="4">
        <v>1.5</v>
      </c>
      <c r="AY97" s="4">
        <v>1</v>
      </c>
      <c r="AZ97" s="4">
        <v>2.2000000000000002</v>
      </c>
      <c r="BA97" s="4">
        <v>14.023</v>
      </c>
      <c r="BB97" s="4">
        <v>13.37</v>
      </c>
      <c r="BC97" s="4">
        <v>0.95</v>
      </c>
      <c r="BD97" s="4">
        <v>15.446999999999999</v>
      </c>
      <c r="BE97" s="4">
        <v>2689.2260000000001</v>
      </c>
      <c r="BF97" s="4">
        <v>194.761</v>
      </c>
      <c r="BG97" s="4">
        <v>0.215</v>
      </c>
      <c r="BH97" s="4">
        <v>0.17899999999999999</v>
      </c>
      <c r="BI97" s="4">
        <v>0.39500000000000002</v>
      </c>
      <c r="BJ97" s="4">
        <v>0.16200000000000001</v>
      </c>
      <c r="BK97" s="4">
        <v>0.13500000000000001</v>
      </c>
      <c r="BL97" s="4">
        <v>0.29799999999999999</v>
      </c>
      <c r="BM97" s="4">
        <v>12.2418</v>
      </c>
      <c r="BQ97" s="4">
        <v>0</v>
      </c>
      <c r="BR97" s="4">
        <v>0.38451000000000002</v>
      </c>
      <c r="BS97" s="4">
        <v>-5</v>
      </c>
      <c r="BT97" s="4">
        <v>4.2000000000000003E-2</v>
      </c>
      <c r="BU97" s="4">
        <v>9.3964630000000007</v>
      </c>
      <c r="BV97" s="4">
        <v>0.84840000000000004</v>
      </c>
      <c r="BW97" s="4">
        <f t="shared" si="14"/>
        <v>2.4825455245999999</v>
      </c>
      <c r="BY97" s="4">
        <f t="shared" si="15"/>
        <v>18623.409691829209</v>
      </c>
      <c r="BZ97" s="4">
        <f t="shared" si="16"/>
        <v>1348.757558862791</v>
      </c>
      <c r="CA97" s="4">
        <f t="shared" si="17"/>
        <v>1.1218813034220001</v>
      </c>
      <c r="CB97" s="4">
        <f t="shared" si="18"/>
        <v>84.776830495255808</v>
      </c>
    </row>
    <row r="98" spans="1:80" x14ac:dyDescent="0.25">
      <c r="A98" s="2">
        <v>42068</v>
      </c>
      <c r="B98" s="3">
        <v>3.6342592592592594E-3</v>
      </c>
      <c r="C98" s="4">
        <v>13.954000000000001</v>
      </c>
      <c r="D98" s="4">
        <v>1.6429</v>
      </c>
      <c r="E98" s="4">
        <v>16428.567729999999</v>
      </c>
      <c r="F98" s="4">
        <v>10.6</v>
      </c>
      <c r="G98" s="4">
        <v>9</v>
      </c>
      <c r="H98" s="4">
        <v>1971.6</v>
      </c>
      <c r="J98" s="4">
        <v>0</v>
      </c>
      <c r="K98" s="4">
        <v>0.86570000000000003</v>
      </c>
      <c r="L98" s="4">
        <v>12.08</v>
      </c>
      <c r="M98" s="4">
        <v>1.4221999999999999</v>
      </c>
      <c r="N98" s="4">
        <v>9.1762999999999995</v>
      </c>
      <c r="O98" s="4">
        <v>7.7911999999999999</v>
      </c>
      <c r="P98" s="4">
        <v>17</v>
      </c>
      <c r="Q98" s="4">
        <v>6.9187000000000003</v>
      </c>
      <c r="R98" s="4">
        <v>5.8743999999999996</v>
      </c>
      <c r="S98" s="4">
        <v>12.8</v>
      </c>
      <c r="T98" s="4">
        <v>1971.6134</v>
      </c>
      <c r="W98" s="4">
        <v>0</v>
      </c>
      <c r="X98" s="4">
        <v>0</v>
      </c>
      <c r="Y98" s="4">
        <v>12</v>
      </c>
      <c r="Z98" s="4">
        <v>867</v>
      </c>
      <c r="AA98" s="4">
        <v>899</v>
      </c>
      <c r="AB98" s="4">
        <v>841</v>
      </c>
      <c r="AC98" s="4">
        <v>48</v>
      </c>
      <c r="AD98" s="4">
        <v>5.58</v>
      </c>
      <c r="AE98" s="4">
        <v>0.13</v>
      </c>
      <c r="AF98" s="4">
        <v>989</v>
      </c>
      <c r="AG98" s="4">
        <v>-11</v>
      </c>
      <c r="AH98" s="4">
        <v>8</v>
      </c>
      <c r="AI98" s="4">
        <v>28</v>
      </c>
      <c r="AJ98" s="4">
        <v>190.9</v>
      </c>
      <c r="AK98" s="4">
        <v>138</v>
      </c>
      <c r="AL98" s="4">
        <v>1.6</v>
      </c>
      <c r="AM98" s="4">
        <v>195</v>
      </c>
      <c r="AN98" s="4" t="s">
        <v>155</v>
      </c>
      <c r="AO98" s="4">
        <v>2</v>
      </c>
      <c r="AP98" s="5">
        <v>0.92032407407407402</v>
      </c>
      <c r="AQ98" s="4">
        <v>47.164315999999999</v>
      </c>
      <c r="AR98" s="4">
        <v>-88.488750999999993</v>
      </c>
      <c r="AS98" s="4">
        <v>318.60000000000002</v>
      </c>
      <c r="AT98" s="4">
        <v>23.1</v>
      </c>
      <c r="AU98" s="4">
        <v>12</v>
      </c>
      <c r="AV98" s="4">
        <v>10</v>
      </c>
      <c r="AW98" s="4" t="s">
        <v>213</v>
      </c>
      <c r="AX98" s="4">
        <v>1.3306690000000001</v>
      </c>
      <c r="AY98" s="4">
        <v>1.0564439999999999</v>
      </c>
      <c r="AZ98" s="4">
        <v>2.1435559999999998</v>
      </c>
      <c r="BA98" s="4">
        <v>14.023</v>
      </c>
      <c r="BB98" s="4">
        <v>13.32</v>
      </c>
      <c r="BC98" s="4">
        <v>0.95</v>
      </c>
      <c r="BD98" s="4">
        <v>15.515000000000001</v>
      </c>
      <c r="BE98" s="4">
        <v>2673.7930000000001</v>
      </c>
      <c r="BF98" s="4">
        <v>200.35400000000001</v>
      </c>
      <c r="BG98" s="4">
        <v>0.21299999999999999</v>
      </c>
      <c r="BH98" s="4">
        <v>0.18099999999999999</v>
      </c>
      <c r="BI98" s="4">
        <v>0.39300000000000002</v>
      </c>
      <c r="BJ98" s="4">
        <v>0.16</v>
      </c>
      <c r="BK98" s="4">
        <v>0.13600000000000001</v>
      </c>
      <c r="BL98" s="4">
        <v>0.29699999999999999</v>
      </c>
      <c r="BM98" s="4">
        <v>14.4312</v>
      </c>
      <c r="BQ98" s="4">
        <v>0</v>
      </c>
      <c r="BR98" s="4">
        <v>0.38277800000000001</v>
      </c>
      <c r="BS98" s="4">
        <v>-5</v>
      </c>
      <c r="BT98" s="4">
        <v>4.1796E-2</v>
      </c>
      <c r="BU98" s="4">
        <v>9.3541380000000007</v>
      </c>
      <c r="BV98" s="4">
        <v>0.844279</v>
      </c>
      <c r="BW98" s="4">
        <f t="shared" si="14"/>
        <v>2.4713632595999999</v>
      </c>
      <c r="BY98" s="4">
        <f t="shared" si="15"/>
        <v>18433.128155904862</v>
      </c>
      <c r="BZ98" s="4">
        <f t="shared" si="16"/>
        <v>1381.2404170959242</v>
      </c>
      <c r="CA98" s="4">
        <f t="shared" si="17"/>
        <v>1.1030399529600001</v>
      </c>
      <c r="CB98" s="4">
        <f t="shared" si="18"/>
        <v>99.488688557227206</v>
      </c>
    </row>
    <row r="99" spans="1:80" x14ac:dyDescent="0.25">
      <c r="A99" s="2">
        <v>42068</v>
      </c>
      <c r="B99" s="3">
        <v>3.645833333333333E-3</v>
      </c>
      <c r="C99" s="4">
        <v>14.052</v>
      </c>
      <c r="D99" s="4">
        <v>1.3685</v>
      </c>
      <c r="E99" s="4">
        <v>13685.46645</v>
      </c>
      <c r="F99" s="4">
        <v>10.5</v>
      </c>
      <c r="G99" s="4">
        <v>9</v>
      </c>
      <c r="H99" s="4">
        <v>1713.3</v>
      </c>
      <c r="J99" s="4">
        <v>0</v>
      </c>
      <c r="K99" s="4">
        <v>0.86760000000000004</v>
      </c>
      <c r="L99" s="4">
        <v>12.190799999999999</v>
      </c>
      <c r="M99" s="4">
        <v>1.1873</v>
      </c>
      <c r="N99" s="4">
        <v>9.1094000000000008</v>
      </c>
      <c r="O99" s="4">
        <v>7.8079999999999998</v>
      </c>
      <c r="P99" s="4">
        <v>16.899999999999999</v>
      </c>
      <c r="Q99" s="4">
        <v>6.8682999999999996</v>
      </c>
      <c r="R99" s="4">
        <v>5.8871000000000002</v>
      </c>
      <c r="S99" s="4">
        <v>12.8</v>
      </c>
      <c r="T99" s="4">
        <v>1713.2511</v>
      </c>
      <c r="W99" s="4">
        <v>0</v>
      </c>
      <c r="X99" s="4">
        <v>0</v>
      </c>
      <c r="Y99" s="4">
        <v>11.9</v>
      </c>
      <c r="Z99" s="4">
        <v>867</v>
      </c>
      <c r="AA99" s="4">
        <v>902</v>
      </c>
      <c r="AB99" s="4">
        <v>839</v>
      </c>
      <c r="AC99" s="4">
        <v>48</v>
      </c>
      <c r="AD99" s="4">
        <v>5.58</v>
      </c>
      <c r="AE99" s="4">
        <v>0.13</v>
      </c>
      <c r="AF99" s="4">
        <v>989</v>
      </c>
      <c r="AG99" s="4">
        <v>-11</v>
      </c>
      <c r="AH99" s="4">
        <v>8</v>
      </c>
      <c r="AI99" s="4">
        <v>28</v>
      </c>
      <c r="AJ99" s="4">
        <v>190.1</v>
      </c>
      <c r="AK99" s="4">
        <v>138</v>
      </c>
      <c r="AL99" s="4">
        <v>1.4</v>
      </c>
      <c r="AM99" s="4">
        <v>195</v>
      </c>
      <c r="AN99" s="4" t="s">
        <v>155</v>
      </c>
      <c r="AO99" s="4">
        <v>2</v>
      </c>
      <c r="AP99" s="5">
        <v>0.92033564814814817</v>
      </c>
      <c r="AQ99" s="4">
        <v>47.164315999999999</v>
      </c>
      <c r="AR99" s="4">
        <v>-88.488890999999995</v>
      </c>
      <c r="AS99" s="4">
        <v>318.7</v>
      </c>
      <c r="AT99" s="4">
        <v>24.7</v>
      </c>
      <c r="AU99" s="4">
        <v>12</v>
      </c>
      <c r="AV99" s="4">
        <v>10</v>
      </c>
      <c r="AW99" s="4" t="s">
        <v>213</v>
      </c>
      <c r="AX99" s="4">
        <v>1.2</v>
      </c>
      <c r="AY99" s="4">
        <v>1.1564559999999999</v>
      </c>
      <c r="AZ99" s="4">
        <v>2.1564559999999999</v>
      </c>
      <c r="BA99" s="4">
        <v>14.023</v>
      </c>
      <c r="BB99" s="4">
        <v>13.52</v>
      </c>
      <c r="BC99" s="4">
        <v>0.96</v>
      </c>
      <c r="BD99" s="4">
        <v>15.266</v>
      </c>
      <c r="BE99" s="4">
        <v>2728.2730000000001</v>
      </c>
      <c r="BF99" s="4">
        <v>169.119</v>
      </c>
      <c r="BG99" s="4">
        <v>0.21299999999999999</v>
      </c>
      <c r="BH99" s="4">
        <v>0.183</v>
      </c>
      <c r="BI99" s="4">
        <v>0.39600000000000002</v>
      </c>
      <c r="BJ99" s="4">
        <v>0.161</v>
      </c>
      <c r="BK99" s="4">
        <v>0.13800000000000001</v>
      </c>
      <c r="BL99" s="4">
        <v>0.29899999999999999</v>
      </c>
      <c r="BM99" s="4">
        <v>12.679399999999999</v>
      </c>
      <c r="BQ99" s="4">
        <v>0</v>
      </c>
      <c r="BR99" s="4">
        <v>0.33483400000000002</v>
      </c>
      <c r="BS99" s="4">
        <v>-5</v>
      </c>
      <c r="BT99" s="4">
        <v>4.0306000000000002E-2</v>
      </c>
      <c r="BU99" s="4">
        <v>8.1825060000000001</v>
      </c>
      <c r="BV99" s="4">
        <v>0.81418100000000004</v>
      </c>
      <c r="BW99" s="4">
        <f t="shared" si="14"/>
        <v>2.1618180851999997</v>
      </c>
      <c r="BY99" s="4">
        <f t="shared" si="15"/>
        <v>16452.869211605706</v>
      </c>
      <c r="BZ99" s="4">
        <f t="shared" si="16"/>
        <v>1019.8733001417181</v>
      </c>
      <c r="CA99" s="4">
        <f t="shared" si="17"/>
        <v>0.97091161444200003</v>
      </c>
      <c r="CB99" s="4">
        <f t="shared" si="18"/>
        <v>76.463209466806788</v>
      </c>
    </row>
    <row r="100" spans="1:80" x14ac:dyDescent="0.25">
      <c r="A100" s="2">
        <v>42068</v>
      </c>
      <c r="B100" s="3">
        <v>3.6574074074074074E-3</v>
      </c>
      <c r="C100" s="4">
        <v>14.361000000000001</v>
      </c>
      <c r="D100" s="4">
        <v>0.8619</v>
      </c>
      <c r="E100" s="4">
        <v>8618.7179489999999</v>
      </c>
      <c r="F100" s="4">
        <v>10.5</v>
      </c>
      <c r="G100" s="4">
        <v>7.8</v>
      </c>
      <c r="H100" s="4">
        <v>1263.2</v>
      </c>
      <c r="J100" s="4">
        <v>0</v>
      </c>
      <c r="K100" s="4">
        <v>0.87009999999999998</v>
      </c>
      <c r="L100" s="4">
        <v>12.4954</v>
      </c>
      <c r="M100" s="4">
        <v>0.74990000000000001</v>
      </c>
      <c r="N100" s="4">
        <v>9.1362000000000005</v>
      </c>
      <c r="O100" s="4">
        <v>6.7927</v>
      </c>
      <c r="P100" s="4">
        <v>15.9</v>
      </c>
      <c r="Q100" s="4">
        <v>6.8884999999999996</v>
      </c>
      <c r="R100" s="4">
        <v>5.1215000000000002</v>
      </c>
      <c r="S100" s="4">
        <v>12</v>
      </c>
      <c r="T100" s="4">
        <v>1263.2070000000001</v>
      </c>
      <c r="W100" s="4">
        <v>0</v>
      </c>
      <c r="X100" s="4">
        <v>0</v>
      </c>
      <c r="Y100" s="4">
        <v>12</v>
      </c>
      <c r="Z100" s="4">
        <v>868</v>
      </c>
      <c r="AA100" s="4">
        <v>901</v>
      </c>
      <c r="AB100" s="4">
        <v>840</v>
      </c>
      <c r="AC100" s="4">
        <v>48</v>
      </c>
      <c r="AD100" s="4">
        <v>5.58</v>
      </c>
      <c r="AE100" s="4">
        <v>0.13</v>
      </c>
      <c r="AF100" s="4">
        <v>989</v>
      </c>
      <c r="AG100" s="4">
        <v>-11</v>
      </c>
      <c r="AH100" s="4">
        <v>8</v>
      </c>
      <c r="AI100" s="4">
        <v>28</v>
      </c>
      <c r="AJ100" s="4">
        <v>191</v>
      </c>
      <c r="AK100" s="4">
        <v>138</v>
      </c>
      <c r="AL100" s="4">
        <v>1.6</v>
      </c>
      <c r="AM100" s="4">
        <v>195</v>
      </c>
      <c r="AN100" s="4" t="s">
        <v>155</v>
      </c>
      <c r="AO100" s="4">
        <v>2</v>
      </c>
      <c r="AP100" s="5">
        <v>0.92034722222222232</v>
      </c>
      <c r="AQ100" s="4">
        <v>47.164302999999997</v>
      </c>
      <c r="AR100" s="4">
        <v>-88.489036999999996</v>
      </c>
      <c r="AS100" s="4">
        <v>318.8</v>
      </c>
      <c r="AT100" s="4">
        <v>24.7</v>
      </c>
      <c r="AU100" s="4">
        <v>12</v>
      </c>
      <c r="AV100" s="4">
        <v>10</v>
      </c>
      <c r="AW100" s="4" t="s">
        <v>213</v>
      </c>
      <c r="AX100" s="4">
        <v>1.2</v>
      </c>
      <c r="AY100" s="4">
        <v>1.2</v>
      </c>
      <c r="AZ100" s="4">
        <v>2.2000000000000002</v>
      </c>
      <c r="BA100" s="4">
        <v>14.023</v>
      </c>
      <c r="BB100" s="4">
        <v>13.79</v>
      </c>
      <c r="BC100" s="4">
        <v>0.98</v>
      </c>
      <c r="BD100" s="4">
        <v>14.927</v>
      </c>
      <c r="BE100" s="4">
        <v>2833.748</v>
      </c>
      <c r="BF100" s="4">
        <v>108.246</v>
      </c>
      <c r="BG100" s="4">
        <v>0.217</v>
      </c>
      <c r="BH100" s="4">
        <v>0.161</v>
      </c>
      <c r="BI100" s="4">
        <v>0.378</v>
      </c>
      <c r="BJ100" s="4">
        <v>0.16400000000000001</v>
      </c>
      <c r="BK100" s="4">
        <v>0.122</v>
      </c>
      <c r="BL100" s="4">
        <v>0.28499999999999998</v>
      </c>
      <c r="BM100" s="4">
        <v>9.4733999999999998</v>
      </c>
      <c r="BQ100" s="4">
        <v>0</v>
      </c>
      <c r="BR100" s="4">
        <v>0.39163399999999998</v>
      </c>
      <c r="BS100" s="4">
        <v>-5</v>
      </c>
      <c r="BT100" s="4">
        <v>4.2897999999999999E-2</v>
      </c>
      <c r="BU100" s="4">
        <v>9.5705550000000006</v>
      </c>
      <c r="BV100" s="4">
        <v>0.86653999999999998</v>
      </c>
      <c r="BW100" s="4">
        <f t="shared" si="14"/>
        <v>2.5285406310000003</v>
      </c>
      <c r="BY100" s="4">
        <f t="shared" si="15"/>
        <v>19987.838783433181</v>
      </c>
      <c r="BZ100" s="4">
        <f t="shared" si="16"/>
        <v>763.51305654261</v>
      </c>
      <c r="CA100" s="4">
        <f t="shared" si="17"/>
        <v>1.1567738417400002</v>
      </c>
      <c r="CB100" s="4">
        <f t="shared" si="18"/>
        <v>66.820617758169007</v>
      </c>
    </row>
    <row r="101" spans="1:80" x14ac:dyDescent="0.25">
      <c r="A101" s="2">
        <v>42068</v>
      </c>
      <c r="B101" s="3">
        <v>3.6689814814814814E-3</v>
      </c>
      <c r="C101" s="4">
        <v>14.369</v>
      </c>
      <c r="D101" s="4">
        <v>0.38519999999999999</v>
      </c>
      <c r="E101" s="4">
        <v>3851.6097559999998</v>
      </c>
      <c r="F101" s="4">
        <v>11.1</v>
      </c>
      <c r="G101" s="4">
        <v>7.6</v>
      </c>
      <c r="H101" s="4">
        <v>780.4</v>
      </c>
      <c r="J101" s="4">
        <v>0</v>
      </c>
      <c r="K101" s="4">
        <v>0.87470000000000003</v>
      </c>
      <c r="L101" s="4">
        <v>12.5677</v>
      </c>
      <c r="M101" s="4">
        <v>0.33689999999999998</v>
      </c>
      <c r="N101" s="4">
        <v>9.7066999999999997</v>
      </c>
      <c r="O101" s="4">
        <v>6.6481000000000003</v>
      </c>
      <c r="P101" s="4">
        <v>16.399999999999999</v>
      </c>
      <c r="Q101" s="4">
        <v>7.3186</v>
      </c>
      <c r="R101" s="4">
        <v>5.0125999999999999</v>
      </c>
      <c r="S101" s="4">
        <v>12.3</v>
      </c>
      <c r="T101" s="4">
        <v>780.42340000000002</v>
      </c>
      <c r="W101" s="4">
        <v>0</v>
      </c>
      <c r="X101" s="4">
        <v>0</v>
      </c>
      <c r="Y101" s="4">
        <v>11.9</v>
      </c>
      <c r="Z101" s="4">
        <v>868</v>
      </c>
      <c r="AA101" s="4">
        <v>904</v>
      </c>
      <c r="AB101" s="4">
        <v>843</v>
      </c>
      <c r="AC101" s="4">
        <v>48</v>
      </c>
      <c r="AD101" s="4">
        <v>5.58</v>
      </c>
      <c r="AE101" s="4">
        <v>0.13</v>
      </c>
      <c r="AF101" s="4">
        <v>989</v>
      </c>
      <c r="AG101" s="4">
        <v>-11</v>
      </c>
      <c r="AH101" s="4">
        <v>8</v>
      </c>
      <c r="AI101" s="4">
        <v>28</v>
      </c>
      <c r="AJ101" s="4">
        <v>191</v>
      </c>
      <c r="AK101" s="4">
        <v>138</v>
      </c>
      <c r="AL101" s="4">
        <v>1.6</v>
      </c>
      <c r="AM101" s="4">
        <v>195</v>
      </c>
      <c r="AN101" s="4" t="s">
        <v>155</v>
      </c>
      <c r="AO101" s="4">
        <v>2</v>
      </c>
      <c r="AP101" s="5">
        <v>0.92035879629629624</v>
      </c>
      <c r="AQ101" s="4">
        <v>47.164267000000002</v>
      </c>
      <c r="AR101" s="4">
        <v>-88.489192000000003</v>
      </c>
      <c r="AS101" s="4">
        <v>318.8</v>
      </c>
      <c r="AT101" s="4">
        <v>26</v>
      </c>
      <c r="AU101" s="4">
        <v>12</v>
      </c>
      <c r="AV101" s="4">
        <v>10</v>
      </c>
      <c r="AW101" s="4" t="s">
        <v>213</v>
      </c>
      <c r="AX101" s="4">
        <v>1.5389999999999999</v>
      </c>
      <c r="AY101" s="4">
        <v>1.087</v>
      </c>
      <c r="AZ101" s="4">
        <v>2.4260000000000002</v>
      </c>
      <c r="BA101" s="4">
        <v>14.023</v>
      </c>
      <c r="BB101" s="4">
        <v>14.31</v>
      </c>
      <c r="BC101" s="4">
        <v>1.02</v>
      </c>
      <c r="BD101" s="4">
        <v>14.33</v>
      </c>
      <c r="BE101" s="4">
        <v>2935.8310000000001</v>
      </c>
      <c r="BF101" s="4">
        <v>50.088000000000001</v>
      </c>
      <c r="BG101" s="4">
        <v>0.23699999999999999</v>
      </c>
      <c r="BH101" s="4">
        <v>0.16300000000000001</v>
      </c>
      <c r="BI101" s="4">
        <v>0.4</v>
      </c>
      <c r="BJ101" s="4">
        <v>0.17899999999999999</v>
      </c>
      <c r="BK101" s="4">
        <v>0.123</v>
      </c>
      <c r="BL101" s="4">
        <v>0.30199999999999999</v>
      </c>
      <c r="BM101" s="4">
        <v>6.0286999999999997</v>
      </c>
      <c r="BQ101" s="4">
        <v>0</v>
      </c>
      <c r="BR101" s="4">
        <v>0.36801800000000001</v>
      </c>
      <c r="BS101" s="4">
        <v>-5</v>
      </c>
      <c r="BT101" s="4">
        <v>4.2000000000000003E-2</v>
      </c>
      <c r="BU101" s="4">
        <v>8.9934399999999997</v>
      </c>
      <c r="BV101" s="4">
        <v>0.84840000000000004</v>
      </c>
      <c r="BW101" s="4">
        <f t="shared" si="14"/>
        <v>2.3760668479999998</v>
      </c>
      <c r="BY101" s="4">
        <f t="shared" si="15"/>
        <v>19459.173102147677</v>
      </c>
      <c r="BZ101" s="4">
        <f t="shared" si="16"/>
        <v>331.99154254463997</v>
      </c>
      <c r="CA101" s="4">
        <f t="shared" si="17"/>
        <v>1.1864415851199999</v>
      </c>
      <c r="CB101" s="4">
        <f t="shared" si="18"/>
        <v>39.959220023535998</v>
      </c>
    </row>
    <row r="102" spans="1:80" x14ac:dyDescent="0.25">
      <c r="A102" s="2">
        <v>42068</v>
      </c>
      <c r="B102" s="3">
        <v>3.6805555555555554E-3</v>
      </c>
      <c r="C102" s="4">
        <v>14.061999999999999</v>
      </c>
      <c r="D102" s="4">
        <v>0.1605</v>
      </c>
      <c r="E102" s="4">
        <v>1605.477214</v>
      </c>
      <c r="F102" s="4">
        <v>12.5</v>
      </c>
      <c r="G102" s="4">
        <v>20.3</v>
      </c>
      <c r="H102" s="4">
        <v>496.4</v>
      </c>
      <c r="J102" s="4">
        <v>0</v>
      </c>
      <c r="K102" s="4">
        <v>0.87929999999999997</v>
      </c>
      <c r="L102" s="4">
        <v>12.3644</v>
      </c>
      <c r="M102" s="4">
        <v>0.14119999999999999</v>
      </c>
      <c r="N102" s="4">
        <v>10.9833</v>
      </c>
      <c r="O102" s="4">
        <v>17.869299999999999</v>
      </c>
      <c r="P102" s="4">
        <v>28.9</v>
      </c>
      <c r="Q102" s="4">
        <v>8.2812000000000001</v>
      </c>
      <c r="R102" s="4">
        <v>13.473100000000001</v>
      </c>
      <c r="S102" s="4">
        <v>21.8</v>
      </c>
      <c r="T102" s="4">
        <v>496.40609999999998</v>
      </c>
      <c r="W102" s="4">
        <v>0</v>
      </c>
      <c r="X102" s="4">
        <v>0</v>
      </c>
      <c r="Y102" s="4">
        <v>12</v>
      </c>
      <c r="Z102" s="4">
        <v>872</v>
      </c>
      <c r="AA102" s="4">
        <v>908</v>
      </c>
      <c r="AB102" s="4">
        <v>844</v>
      </c>
      <c r="AC102" s="4">
        <v>48</v>
      </c>
      <c r="AD102" s="4">
        <v>5.58</v>
      </c>
      <c r="AE102" s="4">
        <v>0.13</v>
      </c>
      <c r="AF102" s="4">
        <v>989</v>
      </c>
      <c r="AG102" s="4">
        <v>-11</v>
      </c>
      <c r="AH102" s="4">
        <v>8</v>
      </c>
      <c r="AI102" s="4">
        <v>28</v>
      </c>
      <c r="AJ102" s="4">
        <v>191</v>
      </c>
      <c r="AK102" s="4">
        <v>138</v>
      </c>
      <c r="AL102" s="4">
        <v>1.7</v>
      </c>
      <c r="AM102" s="4">
        <v>195</v>
      </c>
      <c r="AN102" s="4" t="s">
        <v>155</v>
      </c>
      <c r="AO102" s="4">
        <v>2</v>
      </c>
      <c r="AP102" s="5">
        <v>0.92037037037037039</v>
      </c>
      <c r="AQ102" s="4">
        <v>47.164217000000001</v>
      </c>
      <c r="AR102" s="4">
        <v>-88.489345999999998</v>
      </c>
      <c r="AS102" s="4">
        <v>318.8</v>
      </c>
      <c r="AT102" s="4">
        <v>27</v>
      </c>
      <c r="AU102" s="4">
        <v>12</v>
      </c>
      <c r="AV102" s="4">
        <v>10</v>
      </c>
      <c r="AW102" s="4" t="s">
        <v>213</v>
      </c>
      <c r="AX102" s="4">
        <v>1.3480000000000001</v>
      </c>
      <c r="AY102" s="4">
        <v>1.0565</v>
      </c>
      <c r="AZ102" s="4">
        <v>2.3174999999999999</v>
      </c>
      <c r="BA102" s="4">
        <v>14.023</v>
      </c>
      <c r="BB102" s="4">
        <v>14.87</v>
      </c>
      <c r="BC102" s="4">
        <v>1.06</v>
      </c>
      <c r="BD102" s="4">
        <v>13.731999999999999</v>
      </c>
      <c r="BE102" s="4">
        <v>2986.9920000000002</v>
      </c>
      <c r="BF102" s="4">
        <v>21.704999999999998</v>
      </c>
      <c r="BG102" s="4">
        <v>0.27800000000000002</v>
      </c>
      <c r="BH102" s="4">
        <v>0.45200000000000001</v>
      </c>
      <c r="BI102" s="4">
        <v>0.73</v>
      </c>
      <c r="BJ102" s="4">
        <v>0.21</v>
      </c>
      <c r="BK102" s="4">
        <v>0.34100000000000003</v>
      </c>
      <c r="BL102" s="4">
        <v>0.55000000000000004</v>
      </c>
      <c r="BM102" s="4">
        <v>3.9657</v>
      </c>
      <c r="BQ102" s="4">
        <v>0</v>
      </c>
      <c r="BR102" s="4">
        <v>0.42222399999999999</v>
      </c>
      <c r="BS102" s="4">
        <v>-5</v>
      </c>
      <c r="BT102" s="4">
        <v>4.2000000000000003E-2</v>
      </c>
      <c r="BU102" s="4">
        <v>10.318099</v>
      </c>
      <c r="BV102" s="4">
        <v>0.84840000000000004</v>
      </c>
      <c r="BW102" s="4">
        <f t="shared" si="14"/>
        <v>2.7260417557999999</v>
      </c>
      <c r="BY102" s="4">
        <f t="shared" si="15"/>
        <v>22714.398346969298</v>
      </c>
      <c r="BZ102" s="4">
        <f t="shared" si="16"/>
        <v>165.05434769191498</v>
      </c>
      <c r="CA102" s="4">
        <f t="shared" si="17"/>
        <v>1.59693218223</v>
      </c>
      <c r="CB102" s="4">
        <f t="shared" si="18"/>
        <v>30.156923595569097</v>
      </c>
    </row>
    <row r="103" spans="1:80" x14ac:dyDescent="0.25">
      <c r="A103" s="2">
        <v>42068</v>
      </c>
      <c r="B103" s="3">
        <v>3.6921296296296298E-3</v>
      </c>
      <c r="C103" s="4">
        <v>13.775</v>
      </c>
      <c r="D103" s="4">
        <v>8.14E-2</v>
      </c>
      <c r="E103" s="4">
        <v>814.41960400000005</v>
      </c>
      <c r="F103" s="4">
        <v>15.1</v>
      </c>
      <c r="G103" s="4">
        <v>35.9</v>
      </c>
      <c r="H103" s="4">
        <v>274.8</v>
      </c>
      <c r="J103" s="4">
        <v>0</v>
      </c>
      <c r="K103" s="4">
        <v>0.88239999999999996</v>
      </c>
      <c r="L103" s="4">
        <v>12.1546</v>
      </c>
      <c r="M103" s="4">
        <v>7.1900000000000006E-2</v>
      </c>
      <c r="N103" s="4">
        <v>13.3125</v>
      </c>
      <c r="O103" s="4">
        <v>31.702999999999999</v>
      </c>
      <c r="P103" s="4">
        <v>45</v>
      </c>
      <c r="Q103" s="4">
        <v>10.0373</v>
      </c>
      <c r="R103" s="4">
        <v>23.903500000000001</v>
      </c>
      <c r="S103" s="4">
        <v>33.9</v>
      </c>
      <c r="T103" s="4">
        <v>274.76650000000001</v>
      </c>
      <c r="W103" s="4">
        <v>0</v>
      </c>
      <c r="X103" s="4">
        <v>0</v>
      </c>
      <c r="Y103" s="4">
        <v>12</v>
      </c>
      <c r="Z103" s="4">
        <v>873</v>
      </c>
      <c r="AA103" s="4">
        <v>907</v>
      </c>
      <c r="AB103" s="4">
        <v>843</v>
      </c>
      <c r="AC103" s="4">
        <v>48</v>
      </c>
      <c r="AD103" s="4">
        <v>5.58</v>
      </c>
      <c r="AE103" s="4">
        <v>0.13</v>
      </c>
      <c r="AF103" s="4">
        <v>989</v>
      </c>
      <c r="AG103" s="4">
        <v>-11</v>
      </c>
      <c r="AH103" s="4">
        <v>7.8979999999999997</v>
      </c>
      <c r="AI103" s="4">
        <v>28</v>
      </c>
      <c r="AJ103" s="4">
        <v>191</v>
      </c>
      <c r="AK103" s="4">
        <v>138</v>
      </c>
      <c r="AL103" s="4">
        <v>1.8</v>
      </c>
      <c r="AM103" s="4">
        <v>195</v>
      </c>
      <c r="AN103" s="4" t="s">
        <v>155</v>
      </c>
      <c r="AO103" s="4">
        <v>2</v>
      </c>
      <c r="AP103" s="5">
        <v>0.92038194444444443</v>
      </c>
      <c r="AQ103" s="4">
        <v>47.164172000000001</v>
      </c>
      <c r="AR103" s="4">
        <v>-88.489492999999996</v>
      </c>
      <c r="AS103" s="4">
        <v>318.7</v>
      </c>
      <c r="AT103" s="4">
        <v>27</v>
      </c>
      <c r="AU103" s="4">
        <v>12</v>
      </c>
      <c r="AV103" s="4">
        <v>9</v>
      </c>
      <c r="AW103" s="4" t="s">
        <v>203</v>
      </c>
      <c r="AX103" s="4">
        <v>1</v>
      </c>
      <c r="AY103" s="4">
        <v>1.1000000000000001</v>
      </c>
      <c r="AZ103" s="4">
        <v>2.1</v>
      </c>
      <c r="BA103" s="4">
        <v>14.023</v>
      </c>
      <c r="BB103" s="4">
        <v>15.27</v>
      </c>
      <c r="BC103" s="4">
        <v>1.0900000000000001</v>
      </c>
      <c r="BD103" s="4">
        <v>13.327999999999999</v>
      </c>
      <c r="BE103" s="4">
        <v>3008.7370000000001</v>
      </c>
      <c r="BF103" s="4">
        <v>11.321999999999999</v>
      </c>
      <c r="BG103" s="4">
        <v>0.34499999999999997</v>
      </c>
      <c r="BH103" s="4">
        <v>0.82199999999999995</v>
      </c>
      <c r="BI103" s="4">
        <v>1.167</v>
      </c>
      <c r="BJ103" s="4">
        <v>0.26</v>
      </c>
      <c r="BK103" s="4">
        <v>0.62</v>
      </c>
      <c r="BL103" s="4">
        <v>0.88</v>
      </c>
      <c r="BM103" s="4">
        <v>2.2492000000000001</v>
      </c>
      <c r="BQ103" s="4">
        <v>0</v>
      </c>
      <c r="BR103" s="4">
        <v>0.43351000000000001</v>
      </c>
      <c r="BS103" s="4">
        <v>-5</v>
      </c>
      <c r="BT103" s="4">
        <v>4.1796E-2</v>
      </c>
      <c r="BU103" s="4">
        <v>10.593901000000001</v>
      </c>
      <c r="BV103" s="4">
        <v>0.844279</v>
      </c>
      <c r="BW103" s="4">
        <f t="shared" si="14"/>
        <v>2.7989086442</v>
      </c>
      <c r="BY103" s="4">
        <f t="shared" si="15"/>
        <v>23491.331029908273</v>
      </c>
      <c r="BZ103" s="4">
        <f t="shared" si="16"/>
        <v>88.398836428913995</v>
      </c>
      <c r="CA103" s="4">
        <f t="shared" si="17"/>
        <v>2.0300033096200001</v>
      </c>
      <c r="CB103" s="4">
        <f t="shared" si="18"/>
        <v>17.5610901692204</v>
      </c>
    </row>
    <row r="104" spans="1:80" x14ac:dyDescent="0.25">
      <c r="A104" s="2">
        <v>42068</v>
      </c>
      <c r="B104" s="3">
        <v>3.7037037037037034E-3</v>
      </c>
      <c r="C104" s="4">
        <v>13.563000000000001</v>
      </c>
      <c r="D104" s="4">
        <v>5.57E-2</v>
      </c>
      <c r="E104" s="4">
        <v>557.23199999999997</v>
      </c>
      <c r="F104" s="4">
        <v>24</v>
      </c>
      <c r="G104" s="4">
        <v>24.6</v>
      </c>
      <c r="H104" s="4">
        <v>203.6</v>
      </c>
      <c r="J104" s="4">
        <v>0</v>
      </c>
      <c r="K104" s="4">
        <v>0.88429999999999997</v>
      </c>
      <c r="L104" s="4">
        <v>11.9938</v>
      </c>
      <c r="M104" s="4">
        <v>4.9299999999999997E-2</v>
      </c>
      <c r="N104" s="4">
        <v>21.207799999999999</v>
      </c>
      <c r="O104" s="4">
        <v>21.765899999999998</v>
      </c>
      <c r="P104" s="4">
        <v>43</v>
      </c>
      <c r="Q104" s="4">
        <v>15.9902</v>
      </c>
      <c r="R104" s="4">
        <v>16.411100000000001</v>
      </c>
      <c r="S104" s="4">
        <v>32.4</v>
      </c>
      <c r="T104" s="4">
        <v>203.56610000000001</v>
      </c>
      <c r="W104" s="4">
        <v>0</v>
      </c>
      <c r="X104" s="4">
        <v>0</v>
      </c>
      <c r="Y104" s="4">
        <v>11.9</v>
      </c>
      <c r="Z104" s="4">
        <v>872</v>
      </c>
      <c r="AA104" s="4">
        <v>906</v>
      </c>
      <c r="AB104" s="4">
        <v>844</v>
      </c>
      <c r="AC104" s="4">
        <v>48</v>
      </c>
      <c r="AD104" s="4">
        <v>5.58</v>
      </c>
      <c r="AE104" s="4">
        <v>0.13</v>
      </c>
      <c r="AF104" s="4">
        <v>989</v>
      </c>
      <c r="AG104" s="4">
        <v>-11</v>
      </c>
      <c r="AH104" s="4">
        <v>7</v>
      </c>
      <c r="AI104" s="4">
        <v>28</v>
      </c>
      <c r="AJ104" s="4">
        <v>191</v>
      </c>
      <c r="AK104" s="4">
        <v>138</v>
      </c>
      <c r="AL104" s="4">
        <v>1.6</v>
      </c>
      <c r="AM104" s="4">
        <v>195</v>
      </c>
      <c r="AN104" s="4" t="s">
        <v>155</v>
      </c>
      <c r="AO104" s="4">
        <v>2</v>
      </c>
      <c r="AP104" s="5">
        <v>0.92039351851851858</v>
      </c>
      <c r="AQ104" s="4">
        <v>47.164110999999998</v>
      </c>
      <c r="AR104" s="4">
        <v>-88.489633999999995</v>
      </c>
      <c r="AS104" s="4">
        <v>318.7</v>
      </c>
      <c r="AT104" s="4">
        <v>29.6</v>
      </c>
      <c r="AU104" s="4">
        <v>12</v>
      </c>
      <c r="AV104" s="4">
        <v>9</v>
      </c>
      <c r="AW104" s="4" t="s">
        <v>203</v>
      </c>
      <c r="AX104" s="4">
        <v>1</v>
      </c>
      <c r="AY104" s="4">
        <v>1.1000000000000001</v>
      </c>
      <c r="AZ104" s="4">
        <v>2.0435439999999998</v>
      </c>
      <c r="BA104" s="4">
        <v>14.023</v>
      </c>
      <c r="BB104" s="4">
        <v>15.53</v>
      </c>
      <c r="BC104" s="4">
        <v>1.1100000000000001</v>
      </c>
      <c r="BD104" s="4">
        <v>13.087</v>
      </c>
      <c r="BE104" s="4">
        <v>3015.9760000000001</v>
      </c>
      <c r="BF104" s="4">
        <v>7.8860000000000001</v>
      </c>
      <c r="BG104" s="4">
        <v>0.55800000000000005</v>
      </c>
      <c r="BH104" s="4">
        <v>0.57299999999999995</v>
      </c>
      <c r="BI104" s="4">
        <v>1.1319999999999999</v>
      </c>
      <c r="BJ104" s="4">
        <v>0.42099999999999999</v>
      </c>
      <c r="BK104" s="4">
        <v>0.432</v>
      </c>
      <c r="BL104" s="4">
        <v>0.85299999999999998</v>
      </c>
      <c r="BM104" s="4">
        <v>1.6928000000000001</v>
      </c>
      <c r="BQ104" s="4">
        <v>0</v>
      </c>
      <c r="BR104" s="4">
        <v>0.43891799999999997</v>
      </c>
      <c r="BS104" s="4">
        <v>-5</v>
      </c>
      <c r="BT104" s="4">
        <v>4.0101999999999999E-2</v>
      </c>
      <c r="BU104" s="4">
        <v>10.726058999999999</v>
      </c>
      <c r="BV104" s="4">
        <v>0.81006</v>
      </c>
      <c r="BW104" s="4">
        <f t="shared" si="14"/>
        <v>2.8338247877999998</v>
      </c>
      <c r="BY104" s="4">
        <f t="shared" si="15"/>
        <v>23841.608414196406</v>
      </c>
      <c r="BZ104" s="4">
        <f t="shared" si="16"/>
        <v>62.339661838938</v>
      </c>
      <c r="CA104" s="4">
        <f t="shared" si="17"/>
        <v>3.3280494083429994</v>
      </c>
      <c r="CB104" s="4">
        <f t="shared" si="18"/>
        <v>13.381762561622399</v>
      </c>
    </row>
    <row r="105" spans="1:80" x14ac:dyDescent="0.25">
      <c r="A105" s="2">
        <v>42068</v>
      </c>
      <c r="B105" s="3">
        <v>3.7152777777777774E-3</v>
      </c>
      <c r="C105" s="4">
        <v>13.368</v>
      </c>
      <c r="D105" s="4">
        <v>4.2200000000000001E-2</v>
      </c>
      <c r="E105" s="4">
        <v>422.14526999999998</v>
      </c>
      <c r="F105" s="4">
        <v>47.5</v>
      </c>
      <c r="G105" s="4">
        <v>12</v>
      </c>
      <c r="H105" s="4">
        <v>193</v>
      </c>
      <c r="J105" s="4">
        <v>0</v>
      </c>
      <c r="K105" s="4">
        <v>0.88600000000000001</v>
      </c>
      <c r="L105" s="4">
        <v>11.8432</v>
      </c>
      <c r="M105" s="4">
        <v>3.7400000000000003E-2</v>
      </c>
      <c r="N105" s="4">
        <v>42.126600000000003</v>
      </c>
      <c r="O105" s="4">
        <v>10.6691</v>
      </c>
      <c r="P105" s="4">
        <v>52.8</v>
      </c>
      <c r="Q105" s="4">
        <v>31.762599999999999</v>
      </c>
      <c r="R105" s="4">
        <v>8.0442999999999998</v>
      </c>
      <c r="S105" s="4">
        <v>39.799999999999997</v>
      </c>
      <c r="T105" s="4">
        <v>193</v>
      </c>
      <c r="W105" s="4">
        <v>0</v>
      </c>
      <c r="X105" s="4">
        <v>0</v>
      </c>
      <c r="Y105" s="4">
        <v>12</v>
      </c>
      <c r="Z105" s="4">
        <v>871</v>
      </c>
      <c r="AA105" s="4">
        <v>903</v>
      </c>
      <c r="AB105" s="4">
        <v>841</v>
      </c>
      <c r="AC105" s="4">
        <v>48</v>
      </c>
      <c r="AD105" s="4">
        <v>5.58</v>
      </c>
      <c r="AE105" s="4">
        <v>0.13</v>
      </c>
      <c r="AF105" s="4">
        <v>989</v>
      </c>
      <c r="AG105" s="4">
        <v>-11</v>
      </c>
      <c r="AH105" s="4">
        <v>7</v>
      </c>
      <c r="AI105" s="4">
        <v>28</v>
      </c>
      <c r="AJ105" s="4">
        <v>191</v>
      </c>
      <c r="AK105" s="4">
        <v>138</v>
      </c>
      <c r="AL105" s="4">
        <v>1.7</v>
      </c>
      <c r="AM105" s="4">
        <v>195</v>
      </c>
      <c r="AN105" s="4" t="s">
        <v>155</v>
      </c>
      <c r="AO105" s="4">
        <v>2</v>
      </c>
      <c r="AP105" s="5">
        <v>0.92040509259259251</v>
      </c>
      <c r="AQ105" s="4">
        <v>47.164028000000002</v>
      </c>
      <c r="AR105" s="4">
        <v>-88.489773</v>
      </c>
      <c r="AS105" s="4">
        <v>318.5</v>
      </c>
      <c r="AT105" s="4">
        <v>31.6</v>
      </c>
      <c r="AU105" s="4">
        <v>12</v>
      </c>
      <c r="AV105" s="4">
        <v>10</v>
      </c>
      <c r="AW105" s="4" t="s">
        <v>227</v>
      </c>
      <c r="AX105" s="4">
        <v>1</v>
      </c>
      <c r="AY105" s="4">
        <v>1.1565000000000001</v>
      </c>
      <c r="AZ105" s="4">
        <v>1.8305</v>
      </c>
      <c r="BA105" s="4">
        <v>14.023</v>
      </c>
      <c r="BB105" s="4">
        <v>15.76</v>
      </c>
      <c r="BC105" s="4">
        <v>1.1200000000000001</v>
      </c>
      <c r="BD105" s="4">
        <v>12.872999999999999</v>
      </c>
      <c r="BE105" s="4">
        <v>3019.17</v>
      </c>
      <c r="BF105" s="4">
        <v>6.0679999999999996</v>
      </c>
      <c r="BG105" s="4">
        <v>1.125</v>
      </c>
      <c r="BH105" s="4">
        <v>0.28499999999999998</v>
      </c>
      <c r="BI105" s="4">
        <v>1.409</v>
      </c>
      <c r="BJ105" s="4">
        <v>0.84799999999999998</v>
      </c>
      <c r="BK105" s="4">
        <v>0.215</v>
      </c>
      <c r="BL105" s="4">
        <v>1.0629999999999999</v>
      </c>
      <c r="BM105" s="4">
        <v>1.627</v>
      </c>
      <c r="BQ105" s="4">
        <v>0</v>
      </c>
      <c r="BR105" s="4">
        <v>0.44659199999999999</v>
      </c>
      <c r="BS105" s="4">
        <v>-5</v>
      </c>
      <c r="BT105" s="4">
        <v>4.0897999999999997E-2</v>
      </c>
      <c r="BU105" s="4">
        <v>10.913593000000001</v>
      </c>
      <c r="BV105" s="4">
        <v>0.82613999999999999</v>
      </c>
      <c r="BW105" s="4">
        <f t="shared" si="14"/>
        <v>2.8833712706000001</v>
      </c>
      <c r="BY105" s="4">
        <f t="shared" si="15"/>
        <v>24284.144529845969</v>
      </c>
      <c r="BZ105" s="4">
        <f t="shared" si="16"/>
        <v>48.806853872787997</v>
      </c>
      <c r="CA105" s="4">
        <f t="shared" si="17"/>
        <v>6.8207336987679996</v>
      </c>
      <c r="CB105" s="4">
        <f t="shared" si="18"/>
        <v>13.086478452707</v>
      </c>
    </row>
    <row r="106" spans="1:80" x14ac:dyDescent="0.25">
      <c r="A106" s="2">
        <v>42068</v>
      </c>
      <c r="B106" s="3">
        <v>3.7268518518518514E-3</v>
      </c>
      <c r="C106" s="4">
        <v>13.162000000000001</v>
      </c>
      <c r="D106" s="4">
        <v>3.6400000000000002E-2</v>
      </c>
      <c r="E106" s="4">
        <v>363.57495899999998</v>
      </c>
      <c r="F106" s="4">
        <v>78</v>
      </c>
      <c r="G106" s="4">
        <v>50.1</v>
      </c>
      <c r="H106" s="4">
        <v>160.4</v>
      </c>
      <c r="J106" s="4">
        <v>0.12</v>
      </c>
      <c r="K106" s="4">
        <v>0.88759999999999994</v>
      </c>
      <c r="L106" s="4">
        <v>11.6831</v>
      </c>
      <c r="M106" s="4">
        <v>3.2300000000000002E-2</v>
      </c>
      <c r="N106" s="4">
        <v>69.267399999999995</v>
      </c>
      <c r="O106" s="4">
        <v>44.504300000000001</v>
      </c>
      <c r="P106" s="4">
        <v>113.8</v>
      </c>
      <c r="Q106" s="4">
        <v>52.226199999999999</v>
      </c>
      <c r="R106" s="4">
        <v>33.555399999999999</v>
      </c>
      <c r="S106" s="4">
        <v>85.8</v>
      </c>
      <c r="T106" s="4">
        <v>160.4</v>
      </c>
      <c r="W106" s="4">
        <v>0</v>
      </c>
      <c r="X106" s="4">
        <v>0.1042</v>
      </c>
      <c r="Y106" s="4">
        <v>12</v>
      </c>
      <c r="Z106" s="4">
        <v>873</v>
      </c>
      <c r="AA106" s="4">
        <v>905</v>
      </c>
      <c r="AB106" s="4">
        <v>843</v>
      </c>
      <c r="AC106" s="4">
        <v>48</v>
      </c>
      <c r="AD106" s="4">
        <v>5.58</v>
      </c>
      <c r="AE106" s="4">
        <v>0.13</v>
      </c>
      <c r="AF106" s="4">
        <v>989</v>
      </c>
      <c r="AG106" s="4">
        <v>-11</v>
      </c>
      <c r="AH106" s="4">
        <v>7.1020000000000003</v>
      </c>
      <c r="AI106" s="4">
        <v>28</v>
      </c>
      <c r="AJ106" s="4">
        <v>191</v>
      </c>
      <c r="AK106" s="4">
        <v>138</v>
      </c>
      <c r="AL106" s="4">
        <v>1.7</v>
      </c>
      <c r="AM106" s="4">
        <v>195</v>
      </c>
      <c r="AN106" s="4" t="s">
        <v>155</v>
      </c>
      <c r="AO106" s="4">
        <v>2</v>
      </c>
      <c r="AP106" s="5">
        <v>0.92041666666666666</v>
      </c>
      <c r="AQ106" s="4">
        <v>47.163941999999999</v>
      </c>
      <c r="AR106" s="4">
        <v>-88.489913000000001</v>
      </c>
      <c r="AS106" s="4">
        <v>318.39999999999998</v>
      </c>
      <c r="AT106" s="4">
        <v>31.8</v>
      </c>
      <c r="AU106" s="4">
        <v>12</v>
      </c>
      <c r="AV106" s="4">
        <v>10</v>
      </c>
      <c r="AW106" s="4" t="s">
        <v>227</v>
      </c>
      <c r="AX106" s="4">
        <v>1</v>
      </c>
      <c r="AY106" s="4">
        <v>1.2</v>
      </c>
      <c r="AZ106" s="4">
        <v>1.7</v>
      </c>
      <c r="BA106" s="4">
        <v>14.023</v>
      </c>
      <c r="BB106" s="4">
        <v>16.010000000000002</v>
      </c>
      <c r="BC106" s="4">
        <v>1.1399999999999999</v>
      </c>
      <c r="BD106" s="4">
        <v>12.659000000000001</v>
      </c>
      <c r="BE106" s="4">
        <v>3021.2779999999998</v>
      </c>
      <c r="BF106" s="4">
        <v>5.3120000000000003</v>
      </c>
      <c r="BG106" s="4">
        <v>1.8759999999999999</v>
      </c>
      <c r="BH106" s="4">
        <v>1.2050000000000001</v>
      </c>
      <c r="BI106" s="4">
        <v>3.081</v>
      </c>
      <c r="BJ106" s="4">
        <v>1.4139999999999999</v>
      </c>
      <c r="BK106" s="4">
        <v>0.90900000000000003</v>
      </c>
      <c r="BL106" s="4">
        <v>2.323</v>
      </c>
      <c r="BM106" s="4">
        <v>1.3716999999999999</v>
      </c>
      <c r="BQ106" s="4">
        <v>19.591000000000001</v>
      </c>
      <c r="BR106" s="4">
        <v>0.44045000000000001</v>
      </c>
      <c r="BS106" s="4">
        <v>-5</v>
      </c>
      <c r="BT106" s="4">
        <v>0.04</v>
      </c>
      <c r="BU106" s="4">
        <v>10.763496999999999</v>
      </c>
      <c r="BV106" s="4">
        <v>0.80800000000000005</v>
      </c>
      <c r="BW106" s="4">
        <f t="shared" si="14"/>
        <v>2.8437159073999996</v>
      </c>
      <c r="BY106" s="4">
        <f t="shared" si="15"/>
        <v>23966.883799915337</v>
      </c>
      <c r="BZ106" s="4">
        <f t="shared" si="16"/>
        <v>42.138487999167999</v>
      </c>
      <c r="CA106" s="4">
        <f t="shared" si="17"/>
        <v>11.216833966645998</v>
      </c>
      <c r="CB106" s="4">
        <f t="shared" si="18"/>
        <v>10.881280871321298</v>
      </c>
    </row>
    <row r="107" spans="1:80" x14ac:dyDescent="0.25">
      <c r="A107" s="2">
        <v>42068</v>
      </c>
      <c r="B107" s="3">
        <v>3.7384259259259263E-3</v>
      </c>
      <c r="C107" s="4">
        <v>13.337</v>
      </c>
      <c r="D107" s="4">
        <v>3.6799999999999999E-2</v>
      </c>
      <c r="E107" s="4">
        <v>368.08861899999999</v>
      </c>
      <c r="F107" s="4">
        <v>106.9</v>
      </c>
      <c r="G107" s="4">
        <v>90.8</v>
      </c>
      <c r="H107" s="4">
        <v>187.9</v>
      </c>
      <c r="J107" s="4">
        <v>0.43</v>
      </c>
      <c r="K107" s="4">
        <v>0.88619999999999999</v>
      </c>
      <c r="L107" s="4">
        <v>11.819599999999999</v>
      </c>
      <c r="M107" s="4">
        <v>3.2599999999999997E-2</v>
      </c>
      <c r="N107" s="4">
        <v>94.779600000000002</v>
      </c>
      <c r="O107" s="4">
        <v>80.469099999999997</v>
      </c>
      <c r="P107" s="4">
        <v>175.2</v>
      </c>
      <c r="Q107" s="4">
        <v>71.462000000000003</v>
      </c>
      <c r="R107" s="4">
        <v>60.6721</v>
      </c>
      <c r="S107" s="4">
        <v>132.1</v>
      </c>
      <c r="T107" s="4">
        <v>187.92099999999999</v>
      </c>
      <c r="W107" s="4">
        <v>0</v>
      </c>
      <c r="X107" s="4">
        <v>0.377</v>
      </c>
      <c r="Y107" s="4">
        <v>12</v>
      </c>
      <c r="Z107" s="4">
        <v>874</v>
      </c>
      <c r="AA107" s="4">
        <v>904</v>
      </c>
      <c r="AB107" s="4">
        <v>843</v>
      </c>
      <c r="AC107" s="4">
        <v>48</v>
      </c>
      <c r="AD107" s="4">
        <v>5.58</v>
      </c>
      <c r="AE107" s="4">
        <v>0.13</v>
      </c>
      <c r="AF107" s="4">
        <v>989</v>
      </c>
      <c r="AG107" s="4">
        <v>-11</v>
      </c>
      <c r="AH107" s="4">
        <v>8</v>
      </c>
      <c r="AI107" s="4">
        <v>28</v>
      </c>
      <c r="AJ107" s="4">
        <v>191</v>
      </c>
      <c r="AK107" s="4">
        <v>138</v>
      </c>
      <c r="AL107" s="4">
        <v>1.6</v>
      </c>
      <c r="AM107" s="4">
        <v>195</v>
      </c>
      <c r="AN107" s="4" t="s">
        <v>155</v>
      </c>
      <c r="AO107" s="4">
        <v>2</v>
      </c>
      <c r="AP107" s="5">
        <v>0.92042824074074081</v>
      </c>
      <c r="AQ107" s="4">
        <v>47.163822000000003</v>
      </c>
      <c r="AR107" s="4">
        <v>-88.490155000000001</v>
      </c>
      <c r="AS107" s="4">
        <v>318.2</v>
      </c>
      <c r="AT107" s="4">
        <v>32.1</v>
      </c>
      <c r="AU107" s="4">
        <v>12</v>
      </c>
      <c r="AV107" s="4">
        <v>10</v>
      </c>
      <c r="AW107" s="4" t="s">
        <v>227</v>
      </c>
      <c r="AX107" s="4">
        <v>1</v>
      </c>
      <c r="AY107" s="4">
        <v>1.2</v>
      </c>
      <c r="AZ107" s="4">
        <v>1.7</v>
      </c>
      <c r="BA107" s="4">
        <v>14.023</v>
      </c>
      <c r="BB107" s="4">
        <v>15.8</v>
      </c>
      <c r="BC107" s="4">
        <v>1.1299999999999999</v>
      </c>
      <c r="BD107" s="4">
        <v>12.837999999999999</v>
      </c>
      <c r="BE107" s="4">
        <v>3020.511</v>
      </c>
      <c r="BF107" s="4">
        <v>5.306</v>
      </c>
      <c r="BG107" s="4">
        <v>2.536</v>
      </c>
      <c r="BH107" s="4">
        <v>2.153</v>
      </c>
      <c r="BI107" s="4">
        <v>4.6900000000000004</v>
      </c>
      <c r="BJ107" s="4">
        <v>1.9119999999999999</v>
      </c>
      <c r="BK107" s="4">
        <v>1.6240000000000001</v>
      </c>
      <c r="BL107" s="4">
        <v>3.536</v>
      </c>
      <c r="BM107" s="4">
        <v>1.5881000000000001</v>
      </c>
      <c r="BQ107" s="4">
        <v>70.043999999999997</v>
      </c>
      <c r="BR107" s="4">
        <v>0.42360399999999998</v>
      </c>
      <c r="BS107" s="4">
        <v>-5</v>
      </c>
      <c r="BT107" s="4">
        <v>4.0306000000000002E-2</v>
      </c>
      <c r="BU107" s="4">
        <v>10.351832</v>
      </c>
      <c r="BV107" s="4">
        <v>0.81417499999999998</v>
      </c>
      <c r="BW107" s="4">
        <f t="shared" si="14"/>
        <v>2.7349540144</v>
      </c>
      <c r="BY107" s="4">
        <f t="shared" si="15"/>
        <v>23044.385128074024</v>
      </c>
      <c r="BZ107" s="4">
        <f t="shared" si="16"/>
        <v>40.481066776303997</v>
      </c>
      <c r="CA107" s="4">
        <f t="shared" si="17"/>
        <v>14.587221951807999</v>
      </c>
      <c r="CB107" s="4">
        <f t="shared" si="18"/>
        <v>12.116091622210401</v>
      </c>
    </row>
    <row r="108" spans="1:80" x14ac:dyDescent="0.25">
      <c r="A108" s="2">
        <v>42068</v>
      </c>
      <c r="B108" s="3">
        <v>3.7500000000000003E-3</v>
      </c>
      <c r="C108" s="4">
        <v>13.824</v>
      </c>
      <c r="D108" s="4">
        <v>4.4400000000000002E-2</v>
      </c>
      <c r="E108" s="4">
        <v>444.46740899999998</v>
      </c>
      <c r="F108" s="4">
        <v>116.2</v>
      </c>
      <c r="G108" s="4">
        <v>69.2</v>
      </c>
      <c r="H108" s="4">
        <v>172.3</v>
      </c>
      <c r="J108" s="4">
        <v>0.83</v>
      </c>
      <c r="K108" s="4">
        <v>0.88249999999999995</v>
      </c>
      <c r="L108" s="4">
        <v>12.1991</v>
      </c>
      <c r="M108" s="4">
        <v>3.9199999999999999E-2</v>
      </c>
      <c r="N108" s="4">
        <v>102.5812</v>
      </c>
      <c r="O108" s="4">
        <v>61.0931</v>
      </c>
      <c r="P108" s="4">
        <v>163.69999999999999</v>
      </c>
      <c r="Q108" s="4">
        <v>77.344300000000004</v>
      </c>
      <c r="R108" s="4">
        <v>46.063000000000002</v>
      </c>
      <c r="S108" s="4">
        <v>123.4</v>
      </c>
      <c r="T108" s="4">
        <v>172.25899999999999</v>
      </c>
      <c r="W108" s="4">
        <v>0</v>
      </c>
      <c r="X108" s="4">
        <v>0.73270000000000002</v>
      </c>
      <c r="Y108" s="4">
        <v>12.1</v>
      </c>
      <c r="Z108" s="4">
        <v>873</v>
      </c>
      <c r="AA108" s="4">
        <v>905</v>
      </c>
      <c r="AB108" s="4">
        <v>843</v>
      </c>
      <c r="AC108" s="4">
        <v>48</v>
      </c>
      <c r="AD108" s="4">
        <v>5.58</v>
      </c>
      <c r="AE108" s="4">
        <v>0.13</v>
      </c>
      <c r="AF108" s="4">
        <v>989</v>
      </c>
      <c r="AG108" s="4">
        <v>-11</v>
      </c>
      <c r="AH108" s="4">
        <v>8</v>
      </c>
      <c r="AI108" s="4">
        <v>28</v>
      </c>
      <c r="AJ108" s="4">
        <v>191</v>
      </c>
      <c r="AK108" s="4">
        <v>138</v>
      </c>
      <c r="AL108" s="4">
        <v>1.9</v>
      </c>
      <c r="AM108" s="4">
        <v>195</v>
      </c>
      <c r="AN108" s="4" t="s">
        <v>155</v>
      </c>
      <c r="AO108" s="4">
        <v>2</v>
      </c>
      <c r="AP108" s="5">
        <v>0.92045138888888889</v>
      </c>
      <c r="AQ108" s="4">
        <v>47.163733000000001</v>
      </c>
      <c r="AR108" s="4">
        <v>-88.490397999999999</v>
      </c>
      <c r="AS108" s="4">
        <v>318.10000000000002</v>
      </c>
      <c r="AT108" s="4">
        <v>32.200000000000003</v>
      </c>
      <c r="AU108" s="4">
        <v>12</v>
      </c>
      <c r="AV108" s="4">
        <v>10</v>
      </c>
      <c r="AW108" s="4" t="s">
        <v>227</v>
      </c>
      <c r="AX108" s="4">
        <v>1.3386610000000001</v>
      </c>
      <c r="AY108" s="4">
        <v>1.595105</v>
      </c>
      <c r="AZ108" s="4">
        <v>2.207992</v>
      </c>
      <c r="BA108" s="4">
        <v>14.023</v>
      </c>
      <c r="BB108" s="4">
        <v>15.28</v>
      </c>
      <c r="BC108" s="4">
        <v>1.0900000000000001</v>
      </c>
      <c r="BD108" s="4">
        <v>13.319000000000001</v>
      </c>
      <c r="BE108" s="4">
        <v>3019.357</v>
      </c>
      <c r="BF108" s="4">
        <v>6.1790000000000003</v>
      </c>
      <c r="BG108" s="4">
        <v>2.6589999999999998</v>
      </c>
      <c r="BH108" s="4">
        <v>1.583</v>
      </c>
      <c r="BI108" s="4">
        <v>4.242</v>
      </c>
      <c r="BJ108" s="4">
        <v>2.0049999999999999</v>
      </c>
      <c r="BK108" s="4">
        <v>1.194</v>
      </c>
      <c r="BL108" s="4">
        <v>3.1989999999999998</v>
      </c>
      <c r="BM108" s="4">
        <v>1.4098999999999999</v>
      </c>
      <c r="BQ108" s="4">
        <v>131.86600000000001</v>
      </c>
      <c r="BR108" s="4">
        <v>0.47188799999999997</v>
      </c>
      <c r="BS108" s="4">
        <v>-5</v>
      </c>
      <c r="BT108" s="4">
        <v>4.2999999999999997E-2</v>
      </c>
      <c r="BU108" s="4">
        <v>11.53176</v>
      </c>
      <c r="BV108" s="4">
        <v>0.86860000000000004</v>
      </c>
      <c r="BW108" s="4">
        <f t="shared" si="14"/>
        <v>3.0466909919999998</v>
      </c>
      <c r="BY108" s="4">
        <f t="shared" si="15"/>
        <v>25661.234705121842</v>
      </c>
      <c r="BZ108" s="4">
        <f t="shared" si="16"/>
        <v>52.514747094480001</v>
      </c>
      <c r="CA108" s="4">
        <f t="shared" si="17"/>
        <v>17.0403087756</v>
      </c>
      <c r="CB108" s="4">
        <f t="shared" si="18"/>
        <v>11.982609148488001</v>
      </c>
    </row>
    <row r="109" spans="1:80" x14ac:dyDescent="0.25">
      <c r="A109" s="2">
        <v>42068</v>
      </c>
      <c r="B109" s="3">
        <v>3.7615740740740739E-3</v>
      </c>
      <c r="C109" s="4">
        <v>14.433999999999999</v>
      </c>
      <c r="D109" s="4">
        <v>0.16689999999999999</v>
      </c>
      <c r="E109" s="4">
        <v>1668.63275</v>
      </c>
      <c r="F109" s="4">
        <v>149.69999999999999</v>
      </c>
      <c r="G109" s="4">
        <v>65.5</v>
      </c>
      <c r="H109" s="4">
        <v>306.2</v>
      </c>
      <c r="J109" s="4">
        <v>1.31</v>
      </c>
      <c r="K109" s="4">
        <v>0.87660000000000005</v>
      </c>
      <c r="L109" s="4">
        <v>12.652900000000001</v>
      </c>
      <c r="M109" s="4">
        <v>0.14630000000000001</v>
      </c>
      <c r="N109" s="4">
        <v>131.2577</v>
      </c>
      <c r="O109" s="4">
        <v>57.421900000000001</v>
      </c>
      <c r="P109" s="4">
        <v>188.7</v>
      </c>
      <c r="Q109" s="4">
        <v>98.965800000000002</v>
      </c>
      <c r="R109" s="4">
        <v>43.295000000000002</v>
      </c>
      <c r="S109" s="4">
        <v>142.30000000000001</v>
      </c>
      <c r="T109" s="4">
        <v>306.23239999999998</v>
      </c>
      <c r="W109" s="4">
        <v>0</v>
      </c>
      <c r="X109" s="4">
        <v>1.1520999999999999</v>
      </c>
      <c r="Y109" s="4">
        <v>12</v>
      </c>
      <c r="Z109" s="4">
        <v>875</v>
      </c>
      <c r="AA109" s="4">
        <v>909</v>
      </c>
      <c r="AB109" s="4">
        <v>846</v>
      </c>
      <c r="AC109" s="4">
        <v>48</v>
      </c>
      <c r="AD109" s="4">
        <v>5.58</v>
      </c>
      <c r="AE109" s="4">
        <v>0.13</v>
      </c>
      <c r="AF109" s="4">
        <v>989</v>
      </c>
      <c r="AG109" s="4">
        <v>-11</v>
      </c>
      <c r="AH109" s="4">
        <v>8</v>
      </c>
      <c r="AI109" s="4">
        <v>28</v>
      </c>
      <c r="AJ109" s="4">
        <v>191</v>
      </c>
      <c r="AK109" s="4">
        <v>138</v>
      </c>
      <c r="AL109" s="4">
        <v>1.9</v>
      </c>
      <c r="AM109" s="4">
        <v>195</v>
      </c>
      <c r="AN109" s="4" t="s">
        <v>155</v>
      </c>
      <c r="AO109" s="4">
        <v>2</v>
      </c>
      <c r="AP109" s="5">
        <v>0.92046296296296293</v>
      </c>
      <c r="AQ109" s="4">
        <v>47.163696000000002</v>
      </c>
      <c r="AR109" s="4">
        <v>-88.490582000000003</v>
      </c>
      <c r="AS109" s="4">
        <v>318.10000000000002</v>
      </c>
      <c r="AT109" s="4">
        <v>32</v>
      </c>
      <c r="AU109" s="4">
        <v>12</v>
      </c>
      <c r="AV109" s="4">
        <v>11</v>
      </c>
      <c r="AW109" s="4" t="s">
        <v>228</v>
      </c>
      <c r="AX109" s="4">
        <v>1.6</v>
      </c>
      <c r="AY109" s="4">
        <v>1.9</v>
      </c>
      <c r="AZ109" s="4">
        <v>2.6</v>
      </c>
      <c r="BA109" s="4">
        <v>14.023</v>
      </c>
      <c r="BB109" s="4">
        <v>14.53</v>
      </c>
      <c r="BC109" s="4">
        <v>1.04</v>
      </c>
      <c r="BD109" s="4">
        <v>14.08</v>
      </c>
      <c r="BE109" s="4">
        <v>2991.0630000000001</v>
      </c>
      <c r="BF109" s="4">
        <v>22.007000000000001</v>
      </c>
      <c r="BG109" s="4">
        <v>3.2490000000000001</v>
      </c>
      <c r="BH109" s="4">
        <v>1.4219999999999999</v>
      </c>
      <c r="BI109" s="4">
        <v>4.6710000000000003</v>
      </c>
      <c r="BJ109" s="4">
        <v>2.4500000000000002</v>
      </c>
      <c r="BK109" s="4">
        <v>1.0720000000000001</v>
      </c>
      <c r="BL109" s="4">
        <v>3.5219999999999998</v>
      </c>
      <c r="BM109" s="4">
        <v>2.3938999999999999</v>
      </c>
      <c r="BQ109" s="4">
        <v>198.023</v>
      </c>
      <c r="BR109" s="4">
        <v>0.47342400000000001</v>
      </c>
      <c r="BS109" s="4">
        <v>-5</v>
      </c>
      <c r="BT109" s="4">
        <v>4.3102000000000001E-2</v>
      </c>
      <c r="BU109" s="4">
        <v>11.569299000000001</v>
      </c>
      <c r="BV109" s="4">
        <v>0.87065999999999999</v>
      </c>
      <c r="BW109" s="4">
        <f t="shared" si="14"/>
        <v>3.0566087958000003</v>
      </c>
      <c r="BY109" s="4">
        <f t="shared" si="15"/>
        <v>25503.518102854872</v>
      </c>
      <c r="BZ109" s="4">
        <f t="shared" si="16"/>
        <v>187.644299999541</v>
      </c>
      <c r="CA109" s="4">
        <f t="shared" si="17"/>
        <v>20.890104739350004</v>
      </c>
      <c r="CB109" s="4">
        <f t="shared" si="18"/>
        <v>20.411763973685702</v>
      </c>
    </row>
    <row r="110" spans="1:80" x14ac:dyDescent="0.25">
      <c r="A110" s="2">
        <v>42068</v>
      </c>
      <c r="B110" s="3">
        <v>3.7731481481481483E-3</v>
      </c>
      <c r="C110" s="4">
        <v>14.786</v>
      </c>
      <c r="D110" s="4">
        <v>0.39219999999999999</v>
      </c>
      <c r="E110" s="4">
        <v>3922.4270230000002</v>
      </c>
      <c r="F110" s="4">
        <v>171.6</v>
      </c>
      <c r="G110" s="4">
        <v>51.8</v>
      </c>
      <c r="H110" s="4">
        <v>563.20000000000005</v>
      </c>
      <c r="J110" s="4">
        <v>1.72</v>
      </c>
      <c r="K110" s="4">
        <v>0.87170000000000003</v>
      </c>
      <c r="L110" s="4">
        <v>12.8896</v>
      </c>
      <c r="M110" s="4">
        <v>0.34189999999999998</v>
      </c>
      <c r="N110" s="4">
        <v>149.62979999999999</v>
      </c>
      <c r="O110" s="4">
        <v>45.1556</v>
      </c>
      <c r="P110" s="4">
        <v>194.8</v>
      </c>
      <c r="Q110" s="4">
        <v>112.818</v>
      </c>
      <c r="R110" s="4">
        <v>34.046399999999998</v>
      </c>
      <c r="S110" s="4">
        <v>146.9</v>
      </c>
      <c r="T110" s="4">
        <v>563.15309999999999</v>
      </c>
      <c r="W110" s="4">
        <v>0</v>
      </c>
      <c r="X110" s="4">
        <v>1.4951000000000001</v>
      </c>
      <c r="Y110" s="4">
        <v>12.1</v>
      </c>
      <c r="Z110" s="4">
        <v>876</v>
      </c>
      <c r="AA110" s="4">
        <v>909</v>
      </c>
      <c r="AB110" s="4">
        <v>846</v>
      </c>
      <c r="AC110" s="4">
        <v>48</v>
      </c>
      <c r="AD110" s="4">
        <v>5.58</v>
      </c>
      <c r="AE110" s="4">
        <v>0.13</v>
      </c>
      <c r="AF110" s="4">
        <v>989</v>
      </c>
      <c r="AG110" s="4">
        <v>-11</v>
      </c>
      <c r="AH110" s="4">
        <v>8</v>
      </c>
      <c r="AI110" s="4">
        <v>28</v>
      </c>
      <c r="AJ110" s="4">
        <v>191</v>
      </c>
      <c r="AK110" s="4">
        <v>138</v>
      </c>
      <c r="AL110" s="4">
        <v>2</v>
      </c>
      <c r="AM110" s="4">
        <v>195</v>
      </c>
      <c r="AN110" s="4" t="s">
        <v>155</v>
      </c>
      <c r="AO110" s="4">
        <v>2</v>
      </c>
      <c r="AP110" s="5">
        <v>0.92047453703703708</v>
      </c>
      <c r="AQ110" s="4">
        <v>47.163665000000002</v>
      </c>
      <c r="AR110" s="4">
        <v>-88.490769</v>
      </c>
      <c r="AS110" s="4">
        <v>318.2</v>
      </c>
      <c r="AT110" s="4">
        <v>32</v>
      </c>
      <c r="AU110" s="4">
        <v>12</v>
      </c>
      <c r="AV110" s="4">
        <v>11</v>
      </c>
      <c r="AW110" s="4" t="s">
        <v>228</v>
      </c>
      <c r="AX110" s="4">
        <v>1.2609999999999999</v>
      </c>
      <c r="AY110" s="4">
        <v>1.8434999999999999</v>
      </c>
      <c r="AZ110" s="4">
        <v>2.3174999999999999</v>
      </c>
      <c r="BA110" s="4">
        <v>14.023</v>
      </c>
      <c r="BB110" s="4">
        <v>13.96</v>
      </c>
      <c r="BC110" s="4">
        <v>1</v>
      </c>
      <c r="BD110" s="4">
        <v>14.715</v>
      </c>
      <c r="BE110" s="4">
        <v>2941.6570000000002</v>
      </c>
      <c r="BF110" s="4">
        <v>49.667000000000002</v>
      </c>
      <c r="BG110" s="4">
        <v>3.5760000000000001</v>
      </c>
      <c r="BH110" s="4">
        <v>1.079</v>
      </c>
      <c r="BI110" s="4">
        <v>4.6550000000000002</v>
      </c>
      <c r="BJ110" s="4">
        <v>2.6960000000000002</v>
      </c>
      <c r="BK110" s="4">
        <v>0.81399999999999995</v>
      </c>
      <c r="BL110" s="4">
        <v>3.51</v>
      </c>
      <c r="BM110" s="4">
        <v>4.2500999999999998</v>
      </c>
      <c r="BQ110" s="4">
        <v>248.096</v>
      </c>
      <c r="BR110" s="4">
        <v>0.55543600000000004</v>
      </c>
      <c r="BS110" s="4">
        <v>-5</v>
      </c>
      <c r="BT110" s="4">
        <v>4.3999999999999997E-2</v>
      </c>
      <c r="BU110" s="4">
        <v>13.573467000000001</v>
      </c>
      <c r="BV110" s="4">
        <v>0.88880000000000003</v>
      </c>
      <c r="BW110" s="4">
        <f t="shared" si="14"/>
        <v>3.5861099813999999</v>
      </c>
      <c r="BY110" s="4">
        <f t="shared" si="15"/>
        <v>29427.292866321608</v>
      </c>
      <c r="BZ110" s="4">
        <f t="shared" si="16"/>
        <v>496.85104510539298</v>
      </c>
      <c r="CA110" s="4">
        <f t="shared" si="17"/>
        <v>26.969827402584002</v>
      </c>
      <c r="CB110" s="4">
        <f t="shared" si="18"/>
        <v>42.516492375267902</v>
      </c>
    </row>
    <row r="111" spans="1:80" x14ac:dyDescent="0.25">
      <c r="A111" s="2">
        <v>42068</v>
      </c>
      <c r="B111" s="3">
        <v>3.7847222222222223E-3</v>
      </c>
      <c r="C111" s="4">
        <v>14.709</v>
      </c>
      <c r="D111" s="4">
        <v>0.76870000000000005</v>
      </c>
      <c r="E111" s="4">
        <v>7686.9702129999996</v>
      </c>
      <c r="F111" s="4">
        <v>192.6</v>
      </c>
      <c r="G111" s="4">
        <v>68.8</v>
      </c>
      <c r="H111" s="4">
        <v>1041.3</v>
      </c>
      <c r="J111" s="4">
        <v>1.85</v>
      </c>
      <c r="K111" s="4">
        <v>0.86860000000000004</v>
      </c>
      <c r="L111" s="4">
        <v>12.775499999999999</v>
      </c>
      <c r="M111" s="4">
        <v>0.66769999999999996</v>
      </c>
      <c r="N111" s="4">
        <v>167.30510000000001</v>
      </c>
      <c r="O111" s="4">
        <v>59.755600000000001</v>
      </c>
      <c r="P111" s="4">
        <v>227.1</v>
      </c>
      <c r="Q111" s="4">
        <v>126.1448</v>
      </c>
      <c r="R111" s="4">
        <v>45.054499999999997</v>
      </c>
      <c r="S111" s="4">
        <v>171.2</v>
      </c>
      <c r="T111" s="4">
        <v>1041.3285000000001</v>
      </c>
      <c r="W111" s="4">
        <v>0</v>
      </c>
      <c r="X111" s="4">
        <v>1.6109</v>
      </c>
      <c r="Y111" s="4">
        <v>12.1</v>
      </c>
      <c r="Z111" s="4">
        <v>871</v>
      </c>
      <c r="AA111" s="4">
        <v>903</v>
      </c>
      <c r="AB111" s="4">
        <v>842</v>
      </c>
      <c r="AC111" s="4">
        <v>48</v>
      </c>
      <c r="AD111" s="4">
        <v>5.58</v>
      </c>
      <c r="AE111" s="4">
        <v>0.13</v>
      </c>
      <c r="AF111" s="4">
        <v>989</v>
      </c>
      <c r="AG111" s="4">
        <v>-11</v>
      </c>
      <c r="AH111" s="4">
        <v>8</v>
      </c>
      <c r="AI111" s="4">
        <v>28</v>
      </c>
      <c r="AJ111" s="4">
        <v>191.1</v>
      </c>
      <c r="AK111" s="4">
        <v>138</v>
      </c>
      <c r="AL111" s="4">
        <v>1.9</v>
      </c>
      <c r="AM111" s="4">
        <v>195</v>
      </c>
      <c r="AN111" s="4" t="s">
        <v>155</v>
      </c>
      <c r="AO111" s="4">
        <v>2</v>
      </c>
      <c r="AP111" s="5">
        <v>0.92048611111111101</v>
      </c>
      <c r="AQ111" s="4">
        <v>47.163631000000002</v>
      </c>
      <c r="AR111" s="4">
        <v>-88.490966999999998</v>
      </c>
      <c r="AS111" s="4">
        <v>318.39999999999998</v>
      </c>
      <c r="AT111" s="4">
        <v>32.9</v>
      </c>
      <c r="AU111" s="4">
        <v>12</v>
      </c>
      <c r="AV111" s="4">
        <v>11</v>
      </c>
      <c r="AW111" s="4" t="s">
        <v>228</v>
      </c>
      <c r="AX111" s="4">
        <v>0.94350000000000001</v>
      </c>
      <c r="AY111" s="4">
        <v>1.6870000000000001</v>
      </c>
      <c r="AZ111" s="4">
        <v>1.9305000000000001</v>
      </c>
      <c r="BA111" s="4">
        <v>14.023</v>
      </c>
      <c r="BB111" s="4">
        <v>13.61</v>
      </c>
      <c r="BC111" s="4">
        <v>0.97</v>
      </c>
      <c r="BD111" s="4">
        <v>15.131</v>
      </c>
      <c r="BE111" s="4">
        <v>2859.598</v>
      </c>
      <c r="BF111" s="4">
        <v>95.119</v>
      </c>
      <c r="BG111" s="4">
        <v>3.9220000000000002</v>
      </c>
      <c r="BH111" s="4">
        <v>1.401</v>
      </c>
      <c r="BI111" s="4">
        <v>5.3220000000000001</v>
      </c>
      <c r="BJ111" s="4">
        <v>2.9569999999999999</v>
      </c>
      <c r="BK111" s="4">
        <v>1.056</v>
      </c>
      <c r="BL111" s="4">
        <v>4.0129999999999999</v>
      </c>
      <c r="BM111" s="4">
        <v>7.7079000000000004</v>
      </c>
      <c r="BQ111" s="4">
        <v>262.18200000000002</v>
      </c>
      <c r="BR111" s="4">
        <v>0.39067400000000002</v>
      </c>
      <c r="BS111" s="4">
        <v>-5</v>
      </c>
      <c r="BT111" s="4">
        <v>4.3898E-2</v>
      </c>
      <c r="BU111" s="4">
        <v>9.5470959999999998</v>
      </c>
      <c r="BV111" s="4">
        <v>0.88673999999999997</v>
      </c>
      <c r="BW111" s="4">
        <f t="shared" si="14"/>
        <v>2.5223427631999997</v>
      </c>
      <c r="BY111" s="4">
        <f t="shared" si="15"/>
        <v>20120.731334399698</v>
      </c>
      <c r="BZ111" s="4">
        <f t="shared" si="16"/>
        <v>669.27723540048794</v>
      </c>
      <c r="CA111" s="4">
        <f t="shared" si="17"/>
        <v>20.806072236664001</v>
      </c>
      <c r="CB111" s="4">
        <f t="shared" si="18"/>
        <v>54.234401147440799</v>
      </c>
    </row>
    <row r="112" spans="1:80" x14ac:dyDescent="0.25">
      <c r="A112" s="2">
        <v>42068</v>
      </c>
      <c r="B112" s="3">
        <v>3.7962962962962963E-3</v>
      </c>
      <c r="C112" s="4">
        <v>14.38</v>
      </c>
      <c r="D112" s="4">
        <v>1.0895999999999999</v>
      </c>
      <c r="E112" s="4">
        <v>10896.026169999999</v>
      </c>
      <c r="F112" s="4">
        <v>195.1</v>
      </c>
      <c r="G112" s="4">
        <v>129.9</v>
      </c>
      <c r="H112" s="4">
        <v>1280.5999999999999</v>
      </c>
      <c r="J112" s="4">
        <v>1.9</v>
      </c>
      <c r="K112" s="4">
        <v>0.86799999999999999</v>
      </c>
      <c r="L112" s="4">
        <v>12.481999999999999</v>
      </c>
      <c r="M112" s="4">
        <v>0.94579999999999997</v>
      </c>
      <c r="N112" s="4">
        <v>169.34700000000001</v>
      </c>
      <c r="O112" s="4">
        <v>112.72410000000001</v>
      </c>
      <c r="P112" s="4">
        <v>282.10000000000002</v>
      </c>
      <c r="Q112" s="4">
        <v>127.66379999999999</v>
      </c>
      <c r="R112" s="4">
        <v>84.978099999999998</v>
      </c>
      <c r="S112" s="4">
        <v>212.6</v>
      </c>
      <c r="T112" s="4">
        <v>1280.5957000000001</v>
      </c>
      <c r="W112" s="4">
        <v>0</v>
      </c>
      <c r="X112" s="4">
        <v>1.6478999999999999</v>
      </c>
      <c r="Y112" s="4">
        <v>12.1</v>
      </c>
      <c r="Z112" s="4">
        <v>868</v>
      </c>
      <c r="AA112" s="4">
        <v>897</v>
      </c>
      <c r="AB112" s="4">
        <v>841</v>
      </c>
      <c r="AC112" s="4">
        <v>48</v>
      </c>
      <c r="AD112" s="4">
        <v>5.53</v>
      </c>
      <c r="AE112" s="4">
        <v>0.13</v>
      </c>
      <c r="AF112" s="4">
        <v>989</v>
      </c>
      <c r="AG112" s="4">
        <v>-11.1</v>
      </c>
      <c r="AH112" s="4">
        <v>8</v>
      </c>
      <c r="AI112" s="4">
        <v>28</v>
      </c>
      <c r="AJ112" s="4">
        <v>192</v>
      </c>
      <c r="AK112" s="4">
        <v>138.1</v>
      </c>
      <c r="AL112" s="4">
        <v>1.8</v>
      </c>
      <c r="AM112" s="4">
        <v>195</v>
      </c>
      <c r="AN112" s="4" t="s">
        <v>155</v>
      </c>
      <c r="AO112" s="4">
        <v>2</v>
      </c>
      <c r="AP112" s="5">
        <v>0.92049768518518515</v>
      </c>
      <c r="AQ112" s="4">
        <v>47.163592000000001</v>
      </c>
      <c r="AR112" s="4">
        <v>-88.491169999999997</v>
      </c>
      <c r="AS112" s="4">
        <v>318.2</v>
      </c>
      <c r="AT112" s="4">
        <v>34.1</v>
      </c>
      <c r="AU112" s="4">
        <v>12</v>
      </c>
      <c r="AV112" s="4">
        <v>11</v>
      </c>
      <c r="AW112" s="4" t="s">
        <v>228</v>
      </c>
      <c r="AX112" s="4">
        <v>0.84350000000000003</v>
      </c>
      <c r="AY112" s="4">
        <v>1.5435000000000001</v>
      </c>
      <c r="AZ112" s="4">
        <v>1.7435</v>
      </c>
      <c r="BA112" s="4">
        <v>14.023</v>
      </c>
      <c r="BB112" s="4">
        <v>13.56</v>
      </c>
      <c r="BC112" s="4">
        <v>0.97</v>
      </c>
      <c r="BD112" s="4">
        <v>15.204000000000001</v>
      </c>
      <c r="BE112" s="4">
        <v>2792.1210000000001</v>
      </c>
      <c r="BF112" s="4">
        <v>134.65700000000001</v>
      </c>
      <c r="BG112" s="4">
        <v>3.9670000000000001</v>
      </c>
      <c r="BH112" s="4">
        <v>2.641</v>
      </c>
      <c r="BI112" s="4">
        <v>6.6079999999999997</v>
      </c>
      <c r="BJ112" s="4">
        <v>2.9910000000000001</v>
      </c>
      <c r="BK112" s="4">
        <v>1.9910000000000001</v>
      </c>
      <c r="BL112" s="4">
        <v>4.9809999999999999</v>
      </c>
      <c r="BM112" s="4">
        <v>9.4728999999999992</v>
      </c>
      <c r="BQ112" s="4">
        <v>268.02699999999999</v>
      </c>
      <c r="BR112" s="4">
        <v>0.383386</v>
      </c>
      <c r="BS112" s="4">
        <v>-5</v>
      </c>
      <c r="BT112" s="4">
        <v>4.2897999999999999E-2</v>
      </c>
      <c r="BU112" s="4">
        <v>9.368995</v>
      </c>
      <c r="BV112" s="4">
        <v>0.86653999999999998</v>
      </c>
      <c r="BW112" s="4">
        <f t="shared" si="14"/>
        <v>2.475288479</v>
      </c>
      <c r="BY112" s="4">
        <f t="shared" si="15"/>
        <v>19279.453986347115</v>
      </c>
      <c r="BZ112" s="4">
        <f t="shared" si="16"/>
        <v>929.79975990995501</v>
      </c>
      <c r="CA112" s="4">
        <f t="shared" si="17"/>
        <v>20.652703401164999</v>
      </c>
      <c r="CB112" s="4">
        <f t="shared" si="18"/>
        <v>65.409894366063497</v>
      </c>
    </row>
    <row r="113" spans="1:80" x14ac:dyDescent="0.25">
      <c r="A113" s="2">
        <v>42068</v>
      </c>
      <c r="B113" s="3">
        <v>3.8078703703703707E-3</v>
      </c>
      <c r="C113" s="4">
        <v>14.33</v>
      </c>
      <c r="D113" s="4">
        <v>1.2302</v>
      </c>
      <c r="E113" s="4">
        <v>12302.29924</v>
      </c>
      <c r="F113" s="4">
        <v>156.80000000000001</v>
      </c>
      <c r="G113" s="4">
        <v>141.9</v>
      </c>
      <c r="H113" s="4">
        <v>1418.3</v>
      </c>
      <c r="J113" s="4">
        <v>1.49</v>
      </c>
      <c r="K113" s="4">
        <v>0.86709999999999998</v>
      </c>
      <c r="L113" s="4">
        <v>12.4254</v>
      </c>
      <c r="M113" s="4">
        <v>1.0667</v>
      </c>
      <c r="N113" s="4">
        <v>135.93100000000001</v>
      </c>
      <c r="O113" s="4">
        <v>123.04349999999999</v>
      </c>
      <c r="P113" s="4">
        <v>259</v>
      </c>
      <c r="Q113" s="4">
        <v>102.34829999999999</v>
      </c>
      <c r="R113" s="4">
        <v>92.644800000000004</v>
      </c>
      <c r="S113" s="4">
        <v>195</v>
      </c>
      <c r="T113" s="4">
        <v>1418.3324</v>
      </c>
      <c r="W113" s="4">
        <v>0</v>
      </c>
      <c r="X113" s="4">
        <v>1.2962</v>
      </c>
      <c r="Y113" s="4">
        <v>12.1</v>
      </c>
      <c r="Z113" s="4">
        <v>867</v>
      </c>
      <c r="AA113" s="4">
        <v>895</v>
      </c>
      <c r="AB113" s="4">
        <v>841</v>
      </c>
      <c r="AC113" s="4">
        <v>48</v>
      </c>
      <c r="AD113" s="4">
        <v>5.19</v>
      </c>
      <c r="AE113" s="4">
        <v>0.12</v>
      </c>
      <c r="AF113" s="4">
        <v>989</v>
      </c>
      <c r="AG113" s="4">
        <v>-11.9</v>
      </c>
      <c r="AH113" s="4">
        <v>8</v>
      </c>
      <c r="AI113" s="4">
        <v>28</v>
      </c>
      <c r="AJ113" s="4">
        <v>192</v>
      </c>
      <c r="AK113" s="4">
        <v>139</v>
      </c>
      <c r="AL113" s="4">
        <v>2.1</v>
      </c>
      <c r="AM113" s="4">
        <v>195</v>
      </c>
      <c r="AN113" s="4" t="s">
        <v>155</v>
      </c>
      <c r="AO113" s="4">
        <v>2</v>
      </c>
      <c r="AP113" s="5">
        <v>0.9205092592592593</v>
      </c>
      <c r="AQ113" s="4">
        <v>47.163575000000002</v>
      </c>
      <c r="AR113" s="4">
        <v>-88.491258000000002</v>
      </c>
      <c r="AS113" s="4">
        <v>318.10000000000002</v>
      </c>
      <c r="AT113" s="4">
        <v>34.4</v>
      </c>
      <c r="AU113" s="4">
        <v>12</v>
      </c>
      <c r="AV113" s="4">
        <v>11</v>
      </c>
      <c r="AW113" s="4" t="s">
        <v>228</v>
      </c>
      <c r="AX113" s="4">
        <v>0.8</v>
      </c>
      <c r="AY113" s="4">
        <v>1.5</v>
      </c>
      <c r="AZ113" s="4">
        <v>1.7</v>
      </c>
      <c r="BA113" s="4">
        <v>14.023</v>
      </c>
      <c r="BB113" s="4">
        <v>13.45</v>
      </c>
      <c r="BC113" s="4">
        <v>0.96</v>
      </c>
      <c r="BD113" s="4">
        <v>15.326000000000001</v>
      </c>
      <c r="BE113" s="4">
        <v>2763.4850000000001</v>
      </c>
      <c r="BF113" s="4">
        <v>151.00299999999999</v>
      </c>
      <c r="BG113" s="4">
        <v>3.1659999999999999</v>
      </c>
      <c r="BH113" s="4">
        <v>2.8660000000000001</v>
      </c>
      <c r="BI113" s="4">
        <v>6.032</v>
      </c>
      <c r="BJ113" s="4">
        <v>2.3839999999999999</v>
      </c>
      <c r="BK113" s="4">
        <v>2.1579999999999999</v>
      </c>
      <c r="BL113" s="4">
        <v>4.5419999999999998</v>
      </c>
      <c r="BM113" s="4">
        <v>10.4315</v>
      </c>
      <c r="BQ113" s="4">
        <v>209.61099999999999</v>
      </c>
      <c r="BR113" s="4">
        <v>0.42730400000000002</v>
      </c>
      <c r="BS113" s="4">
        <v>-5</v>
      </c>
      <c r="BT113" s="4">
        <v>4.1796E-2</v>
      </c>
      <c r="BU113" s="4">
        <v>10.442242</v>
      </c>
      <c r="BV113" s="4">
        <v>0.844279</v>
      </c>
      <c r="BW113" s="4">
        <f t="shared" si="14"/>
        <v>2.7588403364</v>
      </c>
      <c r="BY113" s="4">
        <f t="shared" si="15"/>
        <v>21267.59362129369</v>
      </c>
      <c r="BZ113" s="4">
        <f t="shared" si="16"/>
        <v>1162.1088732510618</v>
      </c>
      <c r="CA113" s="4">
        <f t="shared" si="17"/>
        <v>18.347102731936001</v>
      </c>
      <c r="CB113" s="4">
        <f t="shared" si="18"/>
        <v>80.280118350750996</v>
      </c>
    </row>
    <row r="114" spans="1:80" x14ac:dyDescent="0.25">
      <c r="A114" s="2">
        <v>42068</v>
      </c>
      <c r="B114" s="3">
        <v>3.8194444444444443E-3</v>
      </c>
      <c r="C114" s="4">
        <v>14.28</v>
      </c>
      <c r="D114" s="4">
        <v>1.3381000000000001</v>
      </c>
      <c r="E114" s="4">
        <v>13380.54321</v>
      </c>
      <c r="F114" s="4">
        <v>140.69999999999999</v>
      </c>
      <c r="G114" s="4">
        <v>129.80000000000001</v>
      </c>
      <c r="H114" s="4">
        <v>1493</v>
      </c>
      <c r="J114" s="4">
        <v>1.0900000000000001</v>
      </c>
      <c r="K114" s="4">
        <v>0.86650000000000005</v>
      </c>
      <c r="L114" s="4">
        <v>12.3727</v>
      </c>
      <c r="M114" s="4">
        <v>1.1594</v>
      </c>
      <c r="N114" s="4">
        <v>121.90689999999999</v>
      </c>
      <c r="O114" s="4">
        <v>112.44280000000001</v>
      </c>
      <c r="P114" s="4">
        <v>234.3</v>
      </c>
      <c r="Q114" s="4">
        <v>91.900599999999997</v>
      </c>
      <c r="R114" s="4">
        <v>84.766000000000005</v>
      </c>
      <c r="S114" s="4">
        <v>176.7</v>
      </c>
      <c r="T114" s="4">
        <v>1492.9966999999999</v>
      </c>
      <c r="W114" s="4">
        <v>0</v>
      </c>
      <c r="X114" s="4">
        <v>0.94040000000000001</v>
      </c>
      <c r="Y114" s="4">
        <v>12</v>
      </c>
      <c r="Z114" s="4">
        <v>867</v>
      </c>
      <c r="AA114" s="4">
        <v>898</v>
      </c>
      <c r="AB114" s="4">
        <v>840</v>
      </c>
      <c r="AC114" s="4">
        <v>48</v>
      </c>
      <c r="AD114" s="4">
        <v>5.53</v>
      </c>
      <c r="AE114" s="4">
        <v>0.13</v>
      </c>
      <c r="AF114" s="4">
        <v>989</v>
      </c>
      <c r="AG114" s="4">
        <v>-11.1</v>
      </c>
      <c r="AH114" s="4">
        <v>8</v>
      </c>
      <c r="AI114" s="4">
        <v>28</v>
      </c>
      <c r="AJ114" s="4">
        <v>192</v>
      </c>
      <c r="AK114" s="4">
        <v>138.9</v>
      </c>
      <c r="AL114" s="4">
        <v>2</v>
      </c>
      <c r="AM114" s="4">
        <v>195</v>
      </c>
      <c r="AN114" s="4" t="s">
        <v>155</v>
      </c>
      <c r="AO114" s="4">
        <v>2</v>
      </c>
      <c r="AP114" s="5">
        <v>0.9205092592592593</v>
      </c>
      <c r="AQ114" s="4">
        <v>47.163555000000002</v>
      </c>
      <c r="AR114" s="4">
        <v>-88.491369000000006</v>
      </c>
      <c r="AS114" s="4">
        <v>318.10000000000002</v>
      </c>
      <c r="AT114" s="4">
        <v>34.4</v>
      </c>
      <c r="AU114" s="4">
        <v>12</v>
      </c>
      <c r="AV114" s="4">
        <v>11</v>
      </c>
      <c r="AW114" s="4" t="s">
        <v>228</v>
      </c>
      <c r="AX114" s="4">
        <v>0.8</v>
      </c>
      <c r="AY114" s="4">
        <v>1.5</v>
      </c>
      <c r="AZ114" s="4">
        <v>1.7</v>
      </c>
      <c r="BA114" s="4">
        <v>14.023</v>
      </c>
      <c r="BB114" s="4">
        <v>13.39</v>
      </c>
      <c r="BC114" s="4">
        <v>0.95</v>
      </c>
      <c r="BD114" s="4">
        <v>15.413</v>
      </c>
      <c r="BE114" s="4">
        <v>2742.201</v>
      </c>
      <c r="BF114" s="4">
        <v>163.54400000000001</v>
      </c>
      <c r="BG114" s="4">
        <v>2.8290000000000002</v>
      </c>
      <c r="BH114" s="4">
        <v>2.61</v>
      </c>
      <c r="BI114" s="4">
        <v>5.4390000000000001</v>
      </c>
      <c r="BJ114" s="4">
        <v>2.133</v>
      </c>
      <c r="BK114" s="4">
        <v>1.9670000000000001</v>
      </c>
      <c r="BL114" s="4">
        <v>4.0999999999999996</v>
      </c>
      <c r="BM114" s="4">
        <v>10.942500000000001</v>
      </c>
      <c r="BQ114" s="4">
        <v>151.547</v>
      </c>
      <c r="BR114" s="4">
        <v>0.46951199999999998</v>
      </c>
      <c r="BS114" s="4">
        <v>-5</v>
      </c>
      <c r="BT114" s="4">
        <v>4.0101999999999999E-2</v>
      </c>
      <c r="BU114" s="4">
        <v>11.473699999999999</v>
      </c>
      <c r="BV114" s="4">
        <v>0.81006</v>
      </c>
      <c r="BW114" s="4">
        <f t="shared" si="14"/>
        <v>3.0313515399999997</v>
      </c>
      <c r="BY114" s="4">
        <f t="shared" si="15"/>
        <v>23188.372219296896</v>
      </c>
      <c r="BZ114" s="4">
        <f t="shared" si="16"/>
        <v>1382.9471822936</v>
      </c>
      <c r="CA114" s="4">
        <f t="shared" si="17"/>
        <v>18.036897347699998</v>
      </c>
      <c r="CB114" s="4">
        <f t="shared" si="18"/>
        <v>92.53105917824999</v>
      </c>
    </row>
    <row r="115" spans="1:80" x14ac:dyDescent="0.25">
      <c r="A115" s="2">
        <v>42068</v>
      </c>
      <c r="B115" s="3">
        <v>3.8310185185185183E-3</v>
      </c>
      <c r="C115" s="4">
        <v>14.255000000000001</v>
      </c>
      <c r="D115" s="4">
        <v>0.98499999999999999</v>
      </c>
      <c r="E115" s="4">
        <v>9849.6790120000005</v>
      </c>
      <c r="F115" s="4">
        <v>79.5</v>
      </c>
      <c r="G115" s="4">
        <v>75.400000000000006</v>
      </c>
      <c r="H115" s="4">
        <v>1311</v>
      </c>
      <c r="J115" s="4">
        <v>0.65</v>
      </c>
      <c r="K115" s="4">
        <v>0.86990000000000001</v>
      </c>
      <c r="L115" s="4">
        <v>12.399900000000001</v>
      </c>
      <c r="M115" s="4">
        <v>0.85680000000000001</v>
      </c>
      <c r="N115" s="4">
        <v>69.188000000000002</v>
      </c>
      <c r="O115" s="4">
        <v>65.627700000000004</v>
      </c>
      <c r="P115" s="4">
        <v>134.80000000000001</v>
      </c>
      <c r="Q115" s="4">
        <v>52.086799999999997</v>
      </c>
      <c r="R115" s="4">
        <v>49.406500000000001</v>
      </c>
      <c r="S115" s="4">
        <v>101.5</v>
      </c>
      <c r="T115" s="4">
        <v>1310.9721</v>
      </c>
      <c r="W115" s="4">
        <v>0</v>
      </c>
      <c r="X115" s="4">
        <v>0.56120000000000003</v>
      </c>
      <c r="Y115" s="4">
        <v>12.1</v>
      </c>
      <c r="Z115" s="4">
        <v>867</v>
      </c>
      <c r="AA115" s="4">
        <v>898</v>
      </c>
      <c r="AB115" s="4">
        <v>841</v>
      </c>
      <c r="AC115" s="4">
        <v>48</v>
      </c>
      <c r="AD115" s="4">
        <v>5.14</v>
      </c>
      <c r="AE115" s="4">
        <v>0.12</v>
      </c>
      <c r="AF115" s="4">
        <v>989</v>
      </c>
      <c r="AG115" s="4">
        <v>-12</v>
      </c>
      <c r="AH115" s="4">
        <v>8</v>
      </c>
      <c r="AI115" s="4">
        <v>28</v>
      </c>
      <c r="AJ115" s="4">
        <v>192</v>
      </c>
      <c r="AK115" s="4">
        <v>138</v>
      </c>
      <c r="AL115" s="4">
        <v>1.9</v>
      </c>
      <c r="AM115" s="4">
        <v>195</v>
      </c>
      <c r="AN115" s="4" t="s">
        <v>155</v>
      </c>
      <c r="AO115" s="4">
        <v>2</v>
      </c>
      <c r="AP115" s="5">
        <v>0.92052083333333334</v>
      </c>
      <c r="AQ115" s="4">
        <v>47.163496000000002</v>
      </c>
      <c r="AR115" s="4">
        <v>-88.491547999999995</v>
      </c>
      <c r="AS115" s="4">
        <v>318</v>
      </c>
      <c r="AT115" s="4">
        <v>33.9</v>
      </c>
      <c r="AU115" s="4">
        <v>12</v>
      </c>
      <c r="AV115" s="4">
        <v>11</v>
      </c>
      <c r="AW115" s="4" t="s">
        <v>228</v>
      </c>
      <c r="AX115" s="4">
        <v>0.85650000000000004</v>
      </c>
      <c r="AY115" s="4">
        <v>1.5565</v>
      </c>
      <c r="AZ115" s="4">
        <v>1.7565</v>
      </c>
      <c r="BA115" s="4">
        <v>14.023</v>
      </c>
      <c r="BB115" s="4">
        <v>13.76</v>
      </c>
      <c r="BC115" s="4">
        <v>0.98</v>
      </c>
      <c r="BD115" s="4">
        <v>14.959</v>
      </c>
      <c r="BE115" s="4">
        <v>2808.6849999999999</v>
      </c>
      <c r="BF115" s="4">
        <v>123.52200000000001</v>
      </c>
      <c r="BG115" s="4">
        <v>1.641</v>
      </c>
      <c r="BH115" s="4">
        <v>1.5569999999999999</v>
      </c>
      <c r="BI115" s="4">
        <v>3.198</v>
      </c>
      <c r="BJ115" s="4">
        <v>1.236</v>
      </c>
      <c r="BK115" s="4">
        <v>1.1719999999999999</v>
      </c>
      <c r="BL115" s="4">
        <v>2.407</v>
      </c>
      <c r="BM115" s="4">
        <v>9.8196999999999992</v>
      </c>
      <c r="BQ115" s="4">
        <v>92.42</v>
      </c>
      <c r="BR115" s="4">
        <v>0.42479800000000001</v>
      </c>
      <c r="BS115" s="4">
        <v>-5</v>
      </c>
      <c r="BT115" s="4">
        <v>4.0897999999999997E-2</v>
      </c>
      <c r="BU115" s="4">
        <v>10.381000999999999</v>
      </c>
      <c r="BV115" s="4">
        <v>0.82613999999999999</v>
      </c>
      <c r="BW115" s="4">
        <f t="shared" si="14"/>
        <v>2.7426604641999996</v>
      </c>
      <c r="BY115" s="4">
        <f t="shared" si="15"/>
        <v>21488.680841945843</v>
      </c>
      <c r="BZ115" s="4">
        <f t="shared" si="16"/>
        <v>945.041838069714</v>
      </c>
      <c r="CA115" s="4">
        <f t="shared" si="17"/>
        <v>9.4563860029319997</v>
      </c>
      <c r="CB115" s="4">
        <f t="shared" si="18"/>
        <v>75.128538538018887</v>
      </c>
    </row>
    <row r="116" spans="1:80" x14ac:dyDescent="0.25">
      <c r="A116" s="2">
        <v>42068</v>
      </c>
      <c r="B116" s="3">
        <v>3.8425925925925923E-3</v>
      </c>
      <c r="C116" s="4">
        <v>14.05</v>
      </c>
      <c r="D116" s="4">
        <v>0.49780000000000002</v>
      </c>
      <c r="E116" s="4">
        <v>4978.3801649999996</v>
      </c>
      <c r="F116" s="4">
        <v>48</v>
      </c>
      <c r="G116" s="4">
        <v>17.8</v>
      </c>
      <c r="H116" s="4">
        <v>757.4</v>
      </c>
      <c r="J116" s="4">
        <v>0.39</v>
      </c>
      <c r="K116" s="4">
        <v>0.87629999999999997</v>
      </c>
      <c r="L116" s="4">
        <v>12.311500000000001</v>
      </c>
      <c r="M116" s="4">
        <v>0.43619999999999998</v>
      </c>
      <c r="N116" s="4">
        <v>42.053400000000003</v>
      </c>
      <c r="O116" s="4">
        <v>15.562799999999999</v>
      </c>
      <c r="P116" s="4">
        <v>57.6</v>
      </c>
      <c r="Q116" s="4">
        <v>31.659099999999999</v>
      </c>
      <c r="R116" s="4">
        <v>11.716200000000001</v>
      </c>
      <c r="S116" s="4">
        <v>43.4</v>
      </c>
      <c r="T116" s="4">
        <v>757.38980000000004</v>
      </c>
      <c r="W116" s="4">
        <v>0</v>
      </c>
      <c r="X116" s="4">
        <v>0.33739999999999998</v>
      </c>
      <c r="Y116" s="4">
        <v>12.1</v>
      </c>
      <c r="Z116" s="4">
        <v>868</v>
      </c>
      <c r="AA116" s="4">
        <v>899</v>
      </c>
      <c r="AB116" s="4">
        <v>841</v>
      </c>
      <c r="AC116" s="4">
        <v>48</v>
      </c>
      <c r="AD116" s="4">
        <v>5.14</v>
      </c>
      <c r="AE116" s="4">
        <v>0.12</v>
      </c>
      <c r="AF116" s="4">
        <v>989</v>
      </c>
      <c r="AG116" s="4">
        <v>-12</v>
      </c>
      <c r="AH116" s="4">
        <v>8</v>
      </c>
      <c r="AI116" s="4">
        <v>28</v>
      </c>
      <c r="AJ116" s="4">
        <v>192</v>
      </c>
      <c r="AK116" s="4">
        <v>138</v>
      </c>
      <c r="AL116" s="4">
        <v>2.1</v>
      </c>
      <c r="AM116" s="4">
        <v>195</v>
      </c>
      <c r="AN116" s="4" t="s">
        <v>155</v>
      </c>
      <c r="AO116" s="4">
        <v>2</v>
      </c>
      <c r="AP116" s="5">
        <v>0.92053240740740738</v>
      </c>
      <c r="AQ116" s="4">
        <v>47.163434000000002</v>
      </c>
      <c r="AR116" s="4">
        <v>-88.491722999999993</v>
      </c>
      <c r="AS116" s="4">
        <v>317.89999999999998</v>
      </c>
      <c r="AT116" s="4">
        <v>33.6</v>
      </c>
      <c r="AU116" s="4">
        <v>12</v>
      </c>
      <c r="AV116" s="4">
        <v>11</v>
      </c>
      <c r="AW116" s="4" t="s">
        <v>228</v>
      </c>
      <c r="AX116" s="4">
        <v>0.9</v>
      </c>
      <c r="AY116" s="4">
        <v>1.6</v>
      </c>
      <c r="AZ116" s="4">
        <v>1.8</v>
      </c>
      <c r="BA116" s="4">
        <v>14.023</v>
      </c>
      <c r="BB116" s="4">
        <v>14.48</v>
      </c>
      <c r="BC116" s="4">
        <v>1.03</v>
      </c>
      <c r="BD116" s="4">
        <v>14.122</v>
      </c>
      <c r="BE116" s="4">
        <v>2911.7849999999999</v>
      </c>
      <c r="BF116" s="4">
        <v>65.667000000000002</v>
      </c>
      <c r="BG116" s="4">
        <v>1.042</v>
      </c>
      <c r="BH116" s="4">
        <v>0.38500000000000001</v>
      </c>
      <c r="BI116" s="4">
        <v>1.427</v>
      </c>
      <c r="BJ116" s="4">
        <v>0.78400000000000003</v>
      </c>
      <c r="BK116" s="4">
        <v>0.28999999999999998</v>
      </c>
      <c r="BL116" s="4">
        <v>1.0740000000000001</v>
      </c>
      <c r="BM116" s="4">
        <v>5.9236000000000004</v>
      </c>
      <c r="BQ116" s="4">
        <v>58.029000000000003</v>
      </c>
      <c r="BR116" s="4">
        <v>0.380326</v>
      </c>
      <c r="BS116" s="4">
        <v>-5</v>
      </c>
      <c r="BT116" s="4">
        <v>0.04</v>
      </c>
      <c r="BU116" s="4">
        <v>9.2942160000000005</v>
      </c>
      <c r="BV116" s="4">
        <v>0.80800000000000005</v>
      </c>
      <c r="BW116" s="4">
        <f t="shared" si="14"/>
        <v>2.4555318671999999</v>
      </c>
      <c r="BY116" s="4">
        <f t="shared" si="15"/>
        <v>19945.253188107719</v>
      </c>
      <c r="BZ116" s="4">
        <f t="shared" si="16"/>
        <v>449.80825888706408</v>
      </c>
      <c r="CA116" s="4">
        <f t="shared" si="17"/>
        <v>5.370272358528001</v>
      </c>
      <c r="CB116" s="4">
        <f t="shared" si="18"/>
        <v>40.575695590531204</v>
      </c>
    </row>
    <row r="117" spans="1:80" x14ac:dyDescent="0.25">
      <c r="A117" s="2">
        <v>42068</v>
      </c>
      <c r="B117" s="3">
        <v>3.8541666666666668E-3</v>
      </c>
      <c r="C117" s="4">
        <v>13.698</v>
      </c>
      <c r="D117" s="4">
        <v>0.18740000000000001</v>
      </c>
      <c r="E117" s="4">
        <v>1873.8888890000001</v>
      </c>
      <c r="F117" s="4">
        <v>38.200000000000003</v>
      </c>
      <c r="G117" s="4">
        <v>17.399999999999999</v>
      </c>
      <c r="H117" s="4">
        <v>393.3</v>
      </c>
      <c r="J117" s="4">
        <v>0.24</v>
      </c>
      <c r="K117" s="4">
        <v>0.88200000000000001</v>
      </c>
      <c r="L117" s="4">
        <v>12.081899999999999</v>
      </c>
      <c r="M117" s="4">
        <v>0.1653</v>
      </c>
      <c r="N117" s="4">
        <v>33.717100000000002</v>
      </c>
      <c r="O117" s="4">
        <v>15.3475</v>
      </c>
      <c r="P117" s="4">
        <v>49.1</v>
      </c>
      <c r="Q117" s="4">
        <v>25.383299999999998</v>
      </c>
      <c r="R117" s="4">
        <v>11.5541</v>
      </c>
      <c r="S117" s="4">
        <v>36.9</v>
      </c>
      <c r="T117" s="4">
        <v>393.2706</v>
      </c>
      <c r="W117" s="4">
        <v>0</v>
      </c>
      <c r="X117" s="4">
        <v>0.2104</v>
      </c>
      <c r="Y117" s="4">
        <v>12.1</v>
      </c>
      <c r="Z117" s="4">
        <v>869</v>
      </c>
      <c r="AA117" s="4">
        <v>900</v>
      </c>
      <c r="AB117" s="4">
        <v>842</v>
      </c>
      <c r="AC117" s="4">
        <v>48</v>
      </c>
      <c r="AD117" s="4">
        <v>5.14</v>
      </c>
      <c r="AE117" s="4">
        <v>0.12</v>
      </c>
      <c r="AF117" s="4">
        <v>989</v>
      </c>
      <c r="AG117" s="4">
        <v>-12</v>
      </c>
      <c r="AH117" s="4">
        <v>8</v>
      </c>
      <c r="AI117" s="4">
        <v>28</v>
      </c>
      <c r="AJ117" s="4">
        <v>192</v>
      </c>
      <c r="AK117" s="4">
        <v>138</v>
      </c>
      <c r="AL117" s="4">
        <v>2</v>
      </c>
      <c r="AM117" s="4">
        <v>195</v>
      </c>
      <c r="AN117" s="4" t="s">
        <v>155</v>
      </c>
      <c r="AO117" s="4">
        <v>2</v>
      </c>
      <c r="AP117" s="5">
        <v>0.92054398148148142</v>
      </c>
      <c r="AQ117" s="4">
        <v>47.163384000000001</v>
      </c>
      <c r="AR117" s="4">
        <v>-88.491907999999995</v>
      </c>
      <c r="AS117" s="4">
        <v>317.8</v>
      </c>
      <c r="AT117" s="4">
        <v>32.200000000000003</v>
      </c>
      <c r="AU117" s="4">
        <v>12</v>
      </c>
      <c r="AV117" s="4">
        <v>11</v>
      </c>
      <c r="AW117" s="4" t="s">
        <v>228</v>
      </c>
      <c r="AX117" s="4">
        <v>0.9</v>
      </c>
      <c r="AY117" s="4">
        <v>1.6</v>
      </c>
      <c r="AZ117" s="4">
        <v>1.8</v>
      </c>
      <c r="BA117" s="4">
        <v>14.023</v>
      </c>
      <c r="BB117" s="4">
        <v>15.21</v>
      </c>
      <c r="BC117" s="4">
        <v>1.08</v>
      </c>
      <c r="BD117" s="4">
        <v>13.378</v>
      </c>
      <c r="BE117" s="4">
        <v>2982.7849999999999</v>
      </c>
      <c r="BF117" s="4">
        <v>25.97</v>
      </c>
      <c r="BG117" s="4">
        <v>0.872</v>
      </c>
      <c r="BH117" s="4">
        <v>0.39700000000000002</v>
      </c>
      <c r="BI117" s="4">
        <v>1.2689999999999999</v>
      </c>
      <c r="BJ117" s="4">
        <v>0.65600000000000003</v>
      </c>
      <c r="BK117" s="4">
        <v>0.29899999999999999</v>
      </c>
      <c r="BL117" s="4">
        <v>0.95499999999999996</v>
      </c>
      <c r="BM117" s="4">
        <v>3.2107000000000001</v>
      </c>
      <c r="BQ117" s="4">
        <v>37.776000000000003</v>
      </c>
      <c r="BR117" s="4">
        <v>0.39332600000000001</v>
      </c>
      <c r="BS117" s="4">
        <v>-5</v>
      </c>
      <c r="BT117" s="4">
        <v>4.0203999999999997E-2</v>
      </c>
      <c r="BU117" s="4">
        <v>9.6119039999999991</v>
      </c>
      <c r="BV117" s="4">
        <v>0.81212099999999998</v>
      </c>
      <c r="BW117" s="4">
        <f t="shared" si="14"/>
        <v>2.5394650367999998</v>
      </c>
      <c r="BY117" s="4">
        <f t="shared" si="15"/>
        <v>21129.969144535677</v>
      </c>
      <c r="BZ117" s="4">
        <f t="shared" si="16"/>
        <v>183.97078525055997</v>
      </c>
      <c r="CA117" s="4">
        <f t="shared" si="17"/>
        <v>4.6470864506879996</v>
      </c>
      <c r="CB117" s="4">
        <f t="shared" si="18"/>
        <v>22.744512907353599</v>
      </c>
    </row>
    <row r="118" spans="1:80" x14ac:dyDescent="0.25">
      <c r="A118" s="2">
        <v>42068</v>
      </c>
      <c r="B118" s="3">
        <v>3.8657407407407408E-3</v>
      </c>
      <c r="C118" s="4">
        <v>13.712999999999999</v>
      </c>
      <c r="D118" s="4">
        <v>0.113</v>
      </c>
      <c r="E118" s="4">
        <v>1129.5871179999999</v>
      </c>
      <c r="F118" s="4">
        <v>31.8</v>
      </c>
      <c r="G118" s="4">
        <v>11.6</v>
      </c>
      <c r="H118" s="4">
        <v>240.9</v>
      </c>
      <c r="J118" s="4">
        <v>0.1</v>
      </c>
      <c r="K118" s="4">
        <v>0.88270000000000004</v>
      </c>
      <c r="L118" s="4">
        <v>12.1046</v>
      </c>
      <c r="M118" s="4">
        <v>9.9699999999999997E-2</v>
      </c>
      <c r="N118" s="4">
        <v>28.0776</v>
      </c>
      <c r="O118" s="4">
        <v>10.2471</v>
      </c>
      <c r="P118" s="4">
        <v>38.299999999999997</v>
      </c>
      <c r="Q118" s="4">
        <v>21.137699999999999</v>
      </c>
      <c r="R118" s="4">
        <v>7.7142999999999997</v>
      </c>
      <c r="S118" s="4">
        <v>28.9</v>
      </c>
      <c r="T118" s="4">
        <v>240.94820000000001</v>
      </c>
      <c r="W118" s="4">
        <v>0</v>
      </c>
      <c r="X118" s="4">
        <v>8.8300000000000003E-2</v>
      </c>
      <c r="Y118" s="4">
        <v>12.1</v>
      </c>
      <c r="Z118" s="4">
        <v>871</v>
      </c>
      <c r="AA118" s="4">
        <v>902</v>
      </c>
      <c r="AB118" s="4">
        <v>844</v>
      </c>
      <c r="AC118" s="4">
        <v>48</v>
      </c>
      <c r="AD118" s="4">
        <v>5.14</v>
      </c>
      <c r="AE118" s="4">
        <v>0.12</v>
      </c>
      <c r="AF118" s="4">
        <v>989</v>
      </c>
      <c r="AG118" s="4">
        <v>-12</v>
      </c>
      <c r="AH118" s="4">
        <v>8</v>
      </c>
      <c r="AI118" s="4">
        <v>28</v>
      </c>
      <c r="AJ118" s="4">
        <v>192</v>
      </c>
      <c r="AK118" s="4">
        <v>138</v>
      </c>
      <c r="AL118" s="4">
        <v>2.1</v>
      </c>
      <c r="AM118" s="4">
        <v>195</v>
      </c>
      <c r="AN118" s="4" t="s">
        <v>155</v>
      </c>
      <c r="AO118" s="4">
        <v>2</v>
      </c>
      <c r="AP118" s="5">
        <v>0.92055555555555557</v>
      </c>
      <c r="AQ118" s="4">
        <v>47.163294999999998</v>
      </c>
      <c r="AR118" s="4">
        <v>-88.492029000000002</v>
      </c>
      <c r="AS118" s="4">
        <v>317.89999999999998</v>
      </c>
      <c r="AT118" s="4">
        <v>31.2</v>
      </c>
      <c r="AU118" s="4">
        <v>12</v>
      </c>
      <c r="AV118" s="4">
        <v>11</v>
      </c>
      <c r="AW118" s="4" t="s">
        <v>228</v>
      </c>
      <c r="AX118" s="4">
        <v>0.9</v>
      </c>
      <c r="AY118" s="4">
        <v>1.656444</v>
      </c>
      <c r="AZ118" s="4">
        <v>1.856444</v>
      </c>
      <c r="BA118" s="4">
        <v>14.023</v>
      </c>
      <c r="BB118" s="4">
        <v>15.3</v>
      </c>
      <c r="BC118" s="4">
        <v>1.0900000000000001</v>
      </c>
      <c r="BD118" s="4">
        <v>13.289</v>
      </c>
      <c r="BE118" s="4">
        <v>3002.6370000000002</v>
      </c>
      <c r="BF118" s="4">
        <v>15.742000000000001</v>
      </c>
      <c r="BG118" s="4">
        <v>0.72899999999999998</v>
      </c>
      <c r="BH118" s="4">
        <v>0.26600000000000001</v>
      </c>
      <c r="BI118" s="4">
        <v>0.996</v>
      </c>
      <c r="BJ118" s="4">
        <v>0.54900000000000004</v>
      </c>
      <c r="BK118" s="4">
        <v>0.2</v>
      </c>
      <c r="BL118" s="4">
        <v>0.749</v>
      </c>
      <c r="BM118" s="4">
        <v>1.9764999999999999</v>
      </c>
      <c r="BQ118" s="4">
        <v>15.920999999999999</v>
      </c>
      <c r="BR118" s="4">
        <v>0.40856999999999999</v>
      </c>
      <c r="BS118" s="4">
        <v>-5</v>
      </c>
      <c r="BT118" s="4">
        <v>4.1796E-2</v>
      </c>
      <c r="BU118" s="4">
        <v>9.9844299999999997</v>
      </c>
      <c r="BV118" s="4">
        <v>0.844279</v>
      </c>
      <c r="BW118" s="4">
        <f t="shared" si="14"/>
        <v>2.6378864059999998</v>
      </c>
      <c r="BY118" s="4">
        <f t="shared" si="15"/>
        <v>22094.979160187671</v>
      </c>
      <c r="BZ118" s="4">
        <f t="shared" si="16"/>
        <v>115.83789913322001</v>
      </c>
      <c r="CA118" s="4">
        <f t="shared" si="17"/>
        <v>4.0398301755900006</v>
      </c>
      <c r="CB118" s="4">
        <f t="shared" si="18"/>
        <v>14.544124484614999</v>
      </c>
    </row>
    <row r="119" spans="1:80" x14ac:dyDescent="0.25">
      <c r="A119" s="2">
        <v>42068</v>
      </c>
      <c r="B119" s="3">
        <v>3.8773148148148143E-3</v>
      </c>
      <c r="C119" s="4">
        <v>14.459</v>
      </c>
      <c r="D119" s="4">
        <v>0.28889999999999999</v>
      </c>
      <c r="E119" s="4">
        <v>2888.7834339999999</v>
      </c>
      <c r="F119" s="4">
        <v>31.9</v>
      </c>
      <c r="G119" s="4">
        <v>10.5</v>
      </c>
      <c r="H119" s="4">
        <v>339</v>
      </c>
      <c r="J119" s="4">
        <v>0.1</v>
      </c>
      <c r="K119" s="4">
        <v>0.87529999999999997</v>
      </c>
      <c r="L119" s="4">
        <v>12.6563</v>
      </c>
      <c r="M119" s="4">
        <v>0.25290000000000001</v>
      </c>
      <c r="N119" s="4">
        <v>27.917000000000002</v>
      </c>
      <c r="O119" s="4">
        <v>9.1908999999999992</v>
      </c>
      <c r="P119" s="4">
        <v>37.1</v>
      </c>
      <c r="Q119" s="4">
        <v>21.0168</v>
      </c>
      <c r="R119" s="4">
        <v>6.9192</v>
      </c>
      <c r="S119" s="4">
        <v>27.9</v>
      </c>
      <c r="T119" s="4">
        <v>339.02080000000001</v>
      </c>
      <c r="W119" s="4">
        <v>0</v>
      </c>
      <c r="X119" s="4">
        <v>8.7499999999999994E-2</v>
      </c>
      <c r="Y119" s="4">
        <v>12.1</v>
      </c>
      <c r="Z119" s="4">
        <v>874</v>
      </c>
      <c r="AA119" s="4">
        <v>907</v>
      </c>
      <c r="AB119" s="4">
        <v>846</v>
      </c>
      <c r="AC119" s="4">
        <v>48</v>
      </c>
      <c r="AD119" s="4">
        <v>5.14</v>
      </c>
      <c r="AE119" s="4">
        <v>0.12</v>
      </c>
      <c r="AF119" s="4">
        <v>989</v>
      </c>
      <c r="AG119" s="4">
        <v>-12</v>
      </c>
      <c r="AH119" s="4">
        <v>8</v>
      </c>
      <c r="AI119" s="4">
        <v>28</v>
      </c>
      <c r="AJ119" s="4">
        <v>192</v>
      </c>
      <c r="AK119" s="4">
        <v>138.1</v>
      </c>
      <c r="AL119" s="4">
        <v>2</v>
      </c>
      <c r="AM119" s="4">
        <v>195</v>
      </c>
      <c r="AN119" s="4" t="s">
        <v>155</v>
      </c>
      <c r="AO119" s="4">
        <v>2</v>
      </c>
      <c r="AP119" s="5">
        <v>0.92056712962962972</v>
      </c>
      <c r="AQ119" s="4">
        <v>47.163176999999997</v>
      </c>
      <c r="AR119" s="4">
        <v>-88.492102000000003</v>
      </c>
      <c r="AS119" s="4">
        <v>317.8</v>
      </c>
      <c r="AT119" s="4">
        <v>31.2</v>
      </c>
      <c r="AU119" s="4">
        <v>12</v>
      </c>
      <c r="AV119" s="4">
        <v>11</v>
      </c>
      <c r="AW119" s="4" t="s">
        <v>228</v>
      </c>
      <c r="AX119" s="4">
        <v>0.9</v>
      </c>
      <c r="AY119" s="4">
        <v>1.7</v>
      </c>
      <c r="AZ119" s="4">
        <v>1.9</v>
      </c>
      <c r="BA119" s="4">
        <v>14.023</v>
      </c>
      <c r="BB119" s="4">
        <v>14.37</v>
      </c>
      <c r="BC119" s="4">
        <v>1.03</v>
      </c>
      <c r="BD119" s="4">
        <v>14.244</v>
      </c>
      <c r="BE119" s="4">
        <v>2965.598</v>
      </c>
      <c r="BF119" s="4">
        <v>37.710999999999999</v>
      </c>
      <c r="BG119" s="4">
        <v>0.68500000000000005</v>
      </c>
      <c r="BH119" s="4">
        <v>0.22600000000000001</v>
      </c>
      <c r="BI119" s="4">
        <v>0.91100000000000003</v>
      </c>
      <c r="BJ119" s="4">
        <v>0.51600000000000001</v>
      </c>
      <c r="BK119" s="4">
        <v>0.17</v>
      </c>
      <c r="BL119" s="4">
        <v>0.68500000000000005</v>
      </c>
      <c r="BM119" s="4">
        <v>2.6269</v>
      </c>
      <c r="BQ119" s="4">
        <v>14.913</v>
      </c>
      <c r="BR119" s="4">
        <v>0.45244400000000001</v>
      </c>
      <c r="BS119" s="4">
        <v>-5</v>
      </c>
      <c r="BT119" s="4">
        <v>4.0101999999999999E-2</v>
      </c>
      <c r="BU119" s="4">
        <v>11.0566</v>
      </c>
      <c r="BV119" s="4">
        <v>0.81006</v>
      </c>
      <c r="BW119" s="4">
        <f t="shared" si="14"/>
        <v>2.92115372</v>
      </c>
      <c r="BY119" s="4">
        <f t="shared" si="15"/>
        <v>24165.810534091601</v>
      </c>
      <c r="BZ119" s="4">
        <f t="shared" si="16"/>
        <v>307.29616119619999</v>
      </c>
      <c r="CA119" s="4">
        <f t="shared" si="17"/>
        <v>4.2047365271999997</v>
      </c>
      <c r="CB119" s="4">
        <f t="shared" si="18"/>
        <v>21.405857331979998</v>
      </c>
    </row>
    <row r="120" spans="1:80" x14ac:dyDescent="0.25">
      <c r="A120" s="2">
        <v>42068</v>
      </c>
      <c r="B120" s="3">
        <v>3.8888888888888883E-3</v>
      </c>
      <c r="C120" s="4">
        <v>14.423999999999999</v>
      </c>
      <c r="D120" s="4">
        <v>0.875</v>
      </c>
      <c r="E120" s="4">
        <v>8750.3631960000002</v>
      </c>
      <c r="F120" s="4">
        <v>42.3</v>
      </c>
      <c r="G120" s="4">
        <v>10.4</v>
      </c>
      <c r="H120" s="4">
        <v>746.9</v>
      </c>
      <c r="J120" s="4">
        <v>0.11</v>
      </c>
      <c r="K120" s="4">
        <v>0.87019999999999997</v>
      </c>
      <c r="L120" s="4">
        <v>12.5512</v>
      </c>
      <c r="M120" s="4">
        <v>0.76139999999999997</v>
      </c>
      <c r="N120" s="4">
        <v>36.807299999999998</v>
      </c>
      <c r="O120" s="4">
        <v>9.0495999999999999</v>
      </c>
      <c r="P120" s="4">
        <v>45.9</v>
      </c>
      <c r="Q120" s="4">
        <v>27.709700000000002</v>
      </c>
      <c r="R120" s="4">
        <v>6.8128000000000002</v>
      </c>
      <c r="S120" s="4">
        <v>34.5</v>
      </c>
      <c r="T120" s="4">
        <v>746.87239999999997</v>
      </c>
      <c r="W120" s="4">
        <v>0</v>
      </c>
      <c r="X120" s="4">
        <v>9.6600000000000005E-2</v>
      </c>
      <c r="Y120" s="4">
        <v>12.1</v>
      </c>
      <c r="Z120" s="4">
        <v>878</v>
      </c>
      <c r="AA120" s="4">
        <v>911</v>
      </c>
      <c r="AB120" s="4">
        <v>849</v>
      </c>
      <c r="AC120" s="4">
        <v>48</v>
      </c>
      <c r="AD120" s="4">
        <v>5.14</v>
      </c>
      <c r="AE120" s="4">
        <v>0.12</v>
      </c>
      <c r="AF120" s="4">
        <v>989</v>
      </c>
      <c r="AG120" s="4">
        <v>-12</v>
      </c>
      <c r="AH120" s="4">
        <v>8</v>
      </c>
      <c r="AI120" s="4">
        <v>28</v>
      </c>
      <c r="AJ120" s="4">
        <v>192</v>
      </c>
      <c r="AK120" s="4">
        <v>139</v>
      </c>
      <c r="AL120" s="4">
        <v>2.2000000000000002</v>
      </c>
      <c r="AM120" s="4">
        <v>195</v>
      </c>
      <c r="AN120" s="4" t="s">
        <v>155</v>
      </c>
      <c r="AO120" s="4">
        <v>2</v>
      </c>
      <c r="AP120" s="5">
        <v>0.92057870370370365</v>
      </c>
      <c r="AQ120" s="4">
        <v>47.163061999999996</v>
      </c>
      <c r="AR120" s="4">
        <v>-88.492178999999993</v>
      </c>
      <c r="AS120" s="4">
        <v>317.7</v>
      </c>
      <c r="AT120" s="4">
        <v>31.2</v>
      </c>
      <c r="AU120" s="4">
        <v>12</v>
      </c>
      <c r="AV120" s="4">
        <v>11</v>
      </c>
      <c r="AW120" s="4" t="s">
        <v>228</v>
      </c>
      <c r="AX120" s="4">
        <v>0.9</v>
      </c>
      <c r="AY120" s="4">
        <v>1.7</v>
      </c>
      <c r="AZ120" s="4">
        <v>1.9</v>
      </c>
      <c r="BA120" s="4">
        <v>14.023</v>
      </c>
      <c r="BB120" s="4">
        <v>13.78</v>
      </c>
      <c r="BC120" s="4">
        <v>0.98</v>
      </c>
      <c r="BD120" s="4">
        <v>14.923</v>
      </c>
      <c r="BE120" s="4">
        <v>2843.0659999999998</v>
      </c>
      <c r="BF120" s="4">
        <v>109.774</v>
      </c>
      <c r="BG120" s="4">
        <v>0.873</v>
      </c>
      <c r="BH120" s="4">
        <v>0.215</v>
      </c>
      <c r="BI120" s="4">
        <v>1.0880000000000001</v>
      </c>
      <c r="BJ120" s="4">
        <v>0.65700000000000003</v>
      </c>
      <c r="BK120" s="4">
        <v>0.16200000000000001</v>
      </c>
      <c r="BL120" s="4">
        <v>0.81899999999999995</v>
      </c>
      <c r="BM120" s="4">
        <v>5.5945999999999998</v>
      </c>
      <c r="BQ120" s="4">
        <v>15.909000000000001</v>
      </c>
      <c r="BR120" s="4">
        <v>0.56159199999999998</v>
      </c>
      <c r="BS120" s="4">
        <v>-5</v>
      </c>
      <c r="BT120" s="4">
        <v>4.1102E-2</v>
      </c>
      <c r="BU120" s="4">
        <v>13.723905</v>
      </c>
      <c r="BV120" s="4">
        <v>0.83026</v>
      </c>
      <c r="BW120" s="4">
        <f t="shared" si="14"/>
        <v>3.6258557009999999</v>
      </c>
      <c r="BY120" s="4">
        <f t="shared" si="15"/>
        <v>28756.242189542005</v>
      </c>
      <c r="BZ120" s="4">
        <f t="shared" si="16"/>
        <v>1110.3110972853901</v>
      </c>
      <c r="CA120" s="4">
        <f t="shared" si="17"/>
        <v>6.6452383161449999</v>
      </c>
      <c r="CB120" s="4">
        <f t="shared" si="18"/>
        <v>56.586682318880996</v>
      </c>
    </row>
    <row r="121" spans="1:80" x14ac:dyDescent="0.25">
      <c r="A121" s="2">
        <v>42068</v>
      </c>
      <c r="B121" s="3">
        <v>3.9004629629629632E-3</v>
      </c>
      <c r="C121" s="4">
        <v>14.215999999999999</v>
      </c>
      <c r="D121" s="4">
        <v>1.3132999999999999</v>
      </c>
      <c r="E121" s="4">
        <v>13132.92978</v>
      </c>
      <c r="F121" s="4">
        <v>100.9</v>
      </c>
      <c r="G121" s="4">
        <v>10.3</v>
      </c>
      <c r="H121" s="4">
        <v>1067.7</v>
      </c>
      <c r="J121" s="4">
        <v>0.35</v>
      </c>
      <c r="K121" s="4">
        <v>0.86760000000000004</v>
      </c>
      <c r="L121" s="4">
        <v>12.333600000000001</v>
      </c>
      <c r="M121" s="4">
        <v>1.1394</v>
      </c>
      <c r="N121" s="4">
        <v>87.5167</v>
      </c>
      <c r="O121" s="4">
        <v>8.9359999999999999</v>
      </c>
      <c r="P121" s="4">
        <v>96.5</v>
      </c>
      <c r="Q121" s="4">
        <v>65.895099999999999</v>
      </c>
      <c r="R121" s="4">
        <v>6.7282999999999999</v>
      </c>
      <c r="S121" s="4">
        <v>72.599999999999994</v>
      </c>
      <c r="T121" s="4">
        <v>1067.7234000000001</v>
      </c>
      <c r="W121" s="4">
        <v>0</v>
      </c>
      <c r="X121" s="4">
        <v>0.30630000000000002</v>
      </c>
      <c r="Y121" s="4">
        <v>12.1</v>
      </c>
      <c r="Z121" s="4">
        <v>880</v>
      </c>
      <c r="AA121" s="4">
        <v>915</v>
      </c>
      <c r="AB121" s="4">
        <v>850</v>
      </c>
      <c r="AC121" s="4">
        <v>48</v>
      </c>
      <c r="AD121" s="4">
        <v>5.19</v>
      </c>
      <c r="AE121" s="4">
        <v>0.12</v>
      </c>
      <c r="AF121" s="4">
        <v>989</v>
      </c>
      <c r="AG121" s="4">
        <v>-11.9</v>
      </c>
      <c r="AH121" s="4">
        <v>8</v>
      </c>
      <c r="AI121" s="4">
        <v>28</v>
      </c>
      <c r="AJ121" s="4">
        <v>192</v>
      </c>
      <c r="AK121" s="4">
        <v>138.9</v>
      </c>
      <c r="AL121" s="4">
        <v>2.1</v>
      </c>
      <c r="AM121" s="4">
        <v>195</v>
      </c>
      <c r="AN121" s="4" t="s">
        <v>155</v>
      </c>
      <c r="AO121" s="4">
        <v>2</v>
      </c>
      <c r="AP121" s="5">
        <v>0.9205902777777778</v>
      </c>
      <c r="AQ121" s="4">
        <v>47.162948</v>
      </c>
      <c r="AR121" s="4">
        <v>-88.492255</v>
      </c>
      <c r="AS121" s="4">
        <v>317.60000000000002</v>
      </c>
      <c r="AT121" s="4">
        <v>31.2</v>
      </c>
      <c r="AU121" s="4">
        <v>12</v>
      </c>
      <c r="AV121" s="4">
        <v>11</v>
      </c>
      <c r="AW121" s="4" t="s">
        <v>228</v>
      </c>
      <c r="AX121" s="4">
        <v>0.9</v>
      </c>
      <c r="AY121" s="4">
        <v>1.7</v>
      </c>
      <c r="AZ121" s="4">
        <v>1.9</v>
      </c>
      <c r="BA121" s="4">
        <v>14.023</v>
      </c>
      <c r="BB121" s="4">
        <v>13.5</v>
      </c>
      <c r="BC121" s="4">
        <v>0.96</v>
      </c>
      <c r="BD121" s="4">
        <v>15.263999999999999</v>
      </c>
      <c r="BE121" s="4">
        <v>2754.0509999999999</v>
      </c>
      <c r="BF121" s="4">
        <v>161.93</v>
      </c>
      <c r="BG121" s="4">
        <v>2.0459999999999998</v>
      </c>
      <c r="BH121" s="4">
        <v>0.20899999999999999</v>
      </c>
      <c r="BI121" s="4">
        <v>2.2549999999999999</v>
      </c>
      <c r="BJ121" s="4">
        <v>1.5409999999999999</v>
      </c>
      <c r="BK121" s="4">
        <v>0.157</v>
      </c>
      <c r="BL121" s="4">
        <v>1.698</v>
      </c>
      <c r="BM121" s="4">
        <v>7.8842999999999996</v>
      </c>
      <c r="BQ121" s="4">
        <v>49.734000000000002</v>
      </c>
      <c r="BR121" s="4">
        <v>0.55116600000000004</v>
      </c>
      <c r="BS121" s="4">
        <v>-5</v>
      </c>
      <c r="BT121" s="4">
        <v>4.1897999999999998E-2</v>
      </c>
      <c r="BU121" s="4">
        <v>13.469118999999999</v>
      </c>
      <c r="BV121" s="4">
        <v>0.84633999999999998</v>
      </c>
      <c r="BW121" s="4">
        <f t="shared" si="14"/>
        <v>3.5585412397999998</v>
      </c>
      <c r="BY121" s="4">
        <f t="shared" si="15"/>
        <v>27338.750159837851</v>
      </c>
      <c r="BZ121" s="4">
        <f t="shared" si="16"/>
        <v>1607.4371220367898</v>
      </c>
      <c r="CA121" s="4">
        <f t="shared" si="17"/>
        <v>15.297107423322998</v>
      </c>
      <c r="CB121" s="4">
        <f t="shared" si="18"/>
        <v>78.265401724662894</v>
      </c>
    </row>
    <row r="122" spans="1:80" x14ac:dyDescent="0.25">
      <c r="A122" s="2">
        <v>42068</v>
      </c>
      <c r="B122" s="3">
        <v>3.9120370370370368E-3</v>
      </c>
      <c r="C122" s="4">
        <v>14.205</v>
      </c>
      <c r="D122" s="4">
        <v>0.85860000000000003</v>
      </c>
      <c r="E122" s="4">
        <v>8585.6630530000002</v>
      </c>
      <c r="F122" s="4">
        <v>137</v>
      </c>
      <c r="G122" s="4">
        <v>11.5</v>
      </c>
      <c r="H122" s="4">
        <v>960.2</v>
      </c>
      <c r="J122" s="4">
        <v>0.72</v>
      </c>
      <c r="K122" s="4">
        <v>0.87180000000000002</v>
      </c>
      <c r="L122" s="4">
        <v>12.382899999999999</v>
      </c>
      <c r="M122" s="4">
        <v>0.74850000000000005</v>
      </c>
      <c r="N122" s="4">
        <v>119.4007</v>
      </c>
      <c r="O122" s="4">
        <v>10.0246</v>
      </c>
      <c r="P122" s="4">
        <v>129.4</v>
      </c>
      <c r="Q122" s="4">
        <v>90.011300000000006</v>
      </c>
      <c r="R122" s="4">
        <v>7.5571999999999999</v>
      </c>
      <c r="S122" s="4">
        <v>97.6</v>
      </c>
      <c r="T122" s="4">
        <v>960.16039999999998</v>
      </c>
      <c r="W122" s="4">
        <v>0</v>
      </c>
      <c r="X122" s="4">
        <v>0.62329999999999997</v>
      </c>
      <c r="Y122" s="4">
        <v>12</v>
      </c>
      <c r="Z122" s="4">
        <v>881</v>
      </c>
      <c r="AA122" s="4">
        <v>916</v>
      </c>
      <c r="AB122" s="4">
        <v>851</v>
      </c>
      <c r="AC122" s="4">
        <v>48</v>
      </c>
      <c r="AD122" s="4">
        <v>5.53</v>
      </c>
      <c r="AE122" s="4">
        <v>0.13</v>
      </c>
      <c r="AF122" s="4">
        <v>989</v>
      </c>
      <c r="AG122" s="4">
        <v>-11.1</v>
      </c>
      <c r="AH122" s="4">
        <v>8</v>
      </c>
      <c r="AI122" s="4">
        <v>28</v>
      </c>
      <c r="AJ122" s="4">
        <v>192</v>
      </c>
      <c r="AK122" s="4">
        <v>138</v>
      </c>
      <c r="AL122" s="4">
        <v>2.1</v>
      </c>
      <c r="AM122" s="4">
        <v>195</v>
      </c>
      <c r="AN122" s="4" t="s">
        <v>155</v>
      </c>
      <c r="AO122" s="4">
        <v>2</v>
      </c>
      <c r="AP122" s="5">
        <v>0.92060185185185184</v>
      </c>
      <c r="AQ122" s="4">
        <v>47.162832999999999</v>
      </c>
      <c r="AR122" s="4">
        <v>-88.492329999999995</v>
      </c>
      <c r="AS122" s="4">
        <v>317.5</v>
      </c>
      <c r="AT122" s="4">
        <v>31.2</v>
      </c>
      <c r="AU122" s="4">
        <v>12</v>
      </c>
      <c r="AV122" s="4">
        <v>11</v>
      </c>
      <c r="AW122" s="4" t="s">
        <v>228</v>
      </c>
      <c r="AX122" s="4">
        <v>1.0128870000000001</v>
      </c>
      <c r="AY122" s="4">
        <v>1.3048949999999999</v>
      </c>
      <c r="AZ122" s="4">
        <v>1.9564440000000001</v>
      </c>
      <c r="BA122" s="4">
        <v>14.023</v>
      </c>
      <c r="BB122" s="4">
        <v>13.96</v>
      </c>
      <c r="BC122" s="4">
        <v>1</v>
      </c>
      <c r="BD122" s="4">
        <v>14.712</v>
      </c>
      <c r="BE122" s="4">
        <v>2838.9589999999998</v>
      </c>
      <c r="BF122" s="4">
        <v>109.215</v>
      </c>
      <c r="BG122" s="4">
        <v>2.867</v>
      </c>
      <c r="BH122" s="4">
        <v>0.24099999999999999</v>
      </c>
      <c r="BI122" s="4">
        <v>3.1070000000000002</v>
      </c>
      <c r="BJ122" s="4">
        <v>2.161</v>
      </c>
      <c r="BK122" s="4">
        <v>0.18099999999999999</v>
      </c>
      <c r="BL122" s="4">
        <v>2.343</v>
      </c>
      <c r="BM122" s="4">
        <v>7.2794999999999996</v>
      </c>
      <c r="BQ122" s="4">
        <v>103.90900000000001</v>
      </c>
      <c r="BR122" s="4">
        <v>0.48549199999999998</v>
      </c>
      <c r="BS122" s="4">
        <v>-5</v>
      </c>
      <c r="BT122" s="4">
        <v>4.1203999999999998E-2</v>
      </c>
      <c r="BU122" s="4">
        <v>11.864210999999999</v>
      </c>
      <c r="BV122" s="4">
        <v>0.83232099999999998</v>
      </c>
      <c r="BW122" s="4">
        <f t="shared" si="14"/>
        <v>3.1345245461999998</v>
      </c>
      <c r="BY122" s="4">
        <f t="shared" si="15"/>
        <v>24823.640335509212</v>
      </c>
      <c r="BZ122" s="4">
        <f t="shared" si="16"/>
        <v>954.96760581700505</v>
      </c>
      <c r="CA122" s="4">
        <f t="shared" si="17"/>
        <v>18.895618698627</v>
      </c>
      <c r="CB122" s="4">
        <f t="shared" si="18"/>
        <v>63.651391169206491</v>
      </c>
    </row>
    <row r="123" spans="1:80" x14ac:dyDescent="0.25">
      <c r="A123" s="2">
        <v>42068</v>
      </c>
      <c r="B123" s="3">
        <v>3.9236111111111112E-3</v>
      </c>
      <c r="C123" s="4">
        <v>14.356</v>
      </c>
      <c r="D123" s="4">
        <v>0.36720000000000003</v>
      </c>
      <c r="E123" s="4">
        <v>3672.2107080000001</v>
      </c>
      <c r="F123" s="4">
        <v>129</v>
      </c>
      <c r="G123" s="4">
        <v>26.1</v>
      </c>
      <c r="H123" s="4">
        <v>556.20000000000005</v>
      </c>
      <c r="J123" s="4">
        <v>0.8</v>
      </c>
      <c r="K123" s="4">
        <v>0.87529999999999997</v>
      </c>
      <c r="L123" s="4">
        <v>12.565200000000001</v>
      </c>
      <c r="M123" s="4">
        <v>0.32140000000000002</v>
      </c>
      <c r="N123" s="4">
        <v>112.9545</v>
      </c>
      <c r="O123" s="4">
        <v>22.8672</v>
      </c>
      <c r="P123" s="4">
        <v>135.80000000000001</v>
      </c>
      <c r="Q123" s="4">
        <v>85.048299999999998</v>
      </c>
      <c r="R123" s="4">
        <v>17.217700000000001</v>
      </c>
      <c r="S123" s="4">
        <v>102.3</v>
      </c>
      <c r="T123" s="4">
        <v>556.24289999999996</v>
      </c>
      <c r="W123" s="4">
        <v>0</v>
      </c>
      <c r="X123" s="4">
        <v>0.70020000000000004</v>
      </c>
      <c r="Y123" s="4">
        <v>12.1</v>
      </c>
      <c r="Z123" s="4">
        <v>877</v>
      </c>
      <c r="AA123" s="4">
        <v>912</v>
      </c>
      <c r="AB123" s="4">
        <v>848</v>
      </c>
      <c r="AC123" s="4">
        <v>48</v>
      </c>
      <c r="AD123" s="4">
        <v>5.19</v>
      </c>
      <c r="AE123" s="4">
        <v>0.12</v>
      </c>
      <c r="AF123" s="4">
        <v>989</v>
      </c>
      <c r="AG123" s="4">
        <v>-11.9</v>
      </c>
      <c r="AH123" s="4">
        <v>8</v>
      </c>
      <c r="AI123" s="4">
        <v>28</v>
      </c>
      <c r="AJ123" s="4">
        <v>192</v>
      </c>
      <c r="AK123" s="4">
        <v>138</v>
      </c>
      <c r="AL123" s="4">
        <v>2.2000000000000002</v>
      </c>
      <c r="AM123" s="4">
        <v>195</v>
      </c>
      <c r="AN123" s="4" t="s">
        <v>155</v>
      </c>
      <c r="AO123" s="4">
        <v>2</v>
      </c>
      <c r="AP123" s="5">
        <v>0.92061342592592599</v>
      </c>
      <c r="AQ123" s="4">
        <v>47.162551999999998</v>
      </c>
      <c r="AR123" s="4">
        <v>-88.492112000000006</v>
      </c>
      <c r="AS123" s="4">
        <v>317.7</v>
      </c>
      <c r="AT123" s="4">
        <v>33.799999999999997</v>
      </c>
      <c r="AU123" s="4">
        <v>12</v>
      </c>
      <c r="AV123" s="4">
        <v>10</v>
      </c>
      <c r="AW123" s="4" t="s">
        <v>229</v>
      </c>
      <c r="AX123" s="4">
        <v>1.1000000000000001</v>
      </c>
      <c r="AY123" s="4">
        <v>1</v>
      </c>
      <c r="AZ123" s="4">
        <v>2</v>
      </c>
      <c r="BA123" s="4">
        <v>14.023</v>
      </c>
      <c r="BB123" s="4">
        <v>14.36</v>
      </c>
      <c r="BC123" s="4">
        <v>1.02</v>
      </c>
      <c r="BD123" s="4">
        <v>14.249000000000001</v>
      </c>
      <c r="BE123" s="4">
        <v>2944.4360000000001</v>
      </c>
      <c r="BF123" s="4">
        <v>47.938000000000002</v>
      </c>
      <c r="BG123" s="4">
        <v>2.7719999999999998</v>
      </c>
      <c r="BH123" s="4">
        <v>0.56100000000000005</v>
      </c>
      <c r="BI123" s="4">
        <v>3.3330000000000002</v>
      </c>
      <c r="BJ123" s="4">
        <v>2.0870000000000002</v>
      </c>
      <c r="BK123" s="4">
        <v>0.42299999999999999</v>
      </c>
      <c r="BL123" s="4">
        <v>2.5099999999999998</v>
      </c>
      <c r="BM123" s="4">
        <v>4.3103999999999996</v>
      </c>
      <c r="BQ123" s="4">
        <v>119.307</v>
      </c>
      <c r="BR123" s="4">
        <v>0.44800499999999999</v>
      </c>
      <c r="BS123" s="4">
        <v>-5</v>
      </c>
      <c r="BT123" s="4">
        <v>4.2694000000000003E-2</v>
      </c>
      <c r="BU123" s="4">
        <v>10.948122</v>
      </c>
      <c r="BV123" s="4">
        <v>0.862425</v>
      </c>
      <c r="BW123" s="4">
        <f t="shared" si="14"/>
        <v>2.8924938324</v>
      </c>
      <c r="BY123" s="4">
        <f t="shared" si="15"/>
        <v>23757.964832754504</v>
      </c>
      <c r="BZ123" s="4">
        <f t="shared" si="16"/>
        <v>386.80050038533199</v>
      </c>
      <c r="CA123" s="4">
        <f t="shared" si="17"/>
        <v>16.839514462518</v>
      </c>
      <c r="CB123" s="4">
        <f t="shared" si="18"/>
        <v>34.779608595705596</v>
      </c>
    </row>
    <row r="124" spans="1:80" x14ac:dyDescent="0.25">
      <c r="A124" s="2">
        <v>42068</v>
      </c>
      <c r="B124" s="3">
        <v>3.9351851851851857E-3</v>
      </c>
      <c r="C124" s="4">
        <v>14.215</v>
      </c>
      <c r="D124" s="4">
        <v>0.12</v>
      </c>
      <c r="E124" s="4">
        <v>1200.154597</v>
      </c>
      <c r="F124" s="4">
        <v>100.5</v>
      </c>
      <c r="G124" s="4">
        <v>77.599999999999994</v>
      </c>
      <c r="H124" s="4">
        <v>343</v>
      </c>
      <c r="J124" s="4">
        <v>0.69</v>
      </c>
      <c r="K124" s="4">
        <v>0.87870000000000004</v>
      </c>
      <c r="L124" s="4">
        <v>12.491</v>
      </c>
      <c r="M124" s="4">
        <v>0.1055</v>
      </c>
      <c r="N124" s="4">
        <v>88.315600000000003</v>
      </c>
      <c r="O124" s="4">
        <v>68.160499999999999</v>
      </c>
      <c r="P124" s="4">
        <v>156.5</v>
      </c>
      <c r="Q124" s="4">
        <v>66.588200000000001</v>
      </c>
      <c r="R124" s="4">
        <v>51.3917</v>
      </c>
      <c r="S124" s="4">
        <v>118</v>
      </c>
      <c r="T124" s="4">
        <v>343.01780000000002</v>
      </c>
      <c r="W124" s="4">
        <v>0</v>
      </c>
      <c r="X124" s="4">
        <v>0.60840000000000005</v>
      </c>
      <c r="Y124" s="4">
        <v>12.1</v>
      </c>
      <c r="Z124" s="4">
        <v>881</v>
      </c>
      <c r="AA124" s="4">
        <v>915</v>
      </c>
      <c r="AB124" s="4">
        <v>852</v>
      </c>
      <c r="AC124" s="4">
        <v>48</v>
      </c>
      <c r="AD124" s="4">
        <v>5.58</v>
      </c>
      <c r="AE124" s="4">
        <v>0.13</v>
      </c>
      <c r="AF124" s="4">
        <v>989</v>
      </c>
      <c r="AG124" s="4">
        <v>-11</v>
      </c>
      <c r="AH124" s="4">
        <v>8</v>
      </c>
      <c r="AI124" s="4">
        <v>28</v>
      </c>
      <c r="AJ124" s="4">
        <v>192</v>
      </c>
      <c r="AK124" s="4">
        <v>138</v>
      </c>
      <c r="AL124" s="4">
        <v>2.2000000000000002</v>
      </c>
      <c r="AM124" s="4">
        <v>195</v>
      </c>
      <c r="AN124" s="4" t="s">
        <v>155</v>
      </c>
      <c r="AO124" s="4">
        <v>2</v>
      </c>
      <c r="AP124" s="5">
        <v>0.92063657407407407</v>
      </c>
      <c r="AQ124" s="4">
        <v>47.162373000000002</v>
      </c>
      <c r="AR124" s="4">
        <v>-88.491917000000001</v>
      </c>
      <c r="AS124" s="4">
        <v>318</v>
      </c>
      <c r="AT124" s="4">
        <v>35.9</v>
      </c>
      <c r="AU124" s="4">
        <v>12</v>
      </c>
      <c r="AV124" s="4">
        <v>9</v>
      </c>
      <c r="AW124" s="4" t="s">
        <v>230</v>
      </c>
      <c r="AX124" s="4">
        <v>1.1564129999999999</v>
      </c>
      <c r="AY124" s="4">
        <v>1.39489</v>
      </c>
      <c r="AZ124" s="4">
        <v>2.3384770000000001</v>
      </c>
      <c r="BA124" s="4">
        <v>14.023</v>
      </c>
      <c r="BB124" s="4">
        <v>14.78</v>
      </c>
      <c r="BC124" s="4">
        <v>1.05</v>
      </c>
      <c r="BD124" s="4">
        <v>13.803000000000001</v>
      </c>
      <c r="BE124" s="4">
        <v>2999.4690000000001</v>
      </c>
      <c r="BF124" s="4">
        <v>16.117999999999999</v>
      </c>
      <c r="BG124" s="4">
        <v>2.2210000000000001</v>
      </c>
      <c r="BH124" s="4">
        <v>1.714</v>
      </c>
      <c r="BI124" s="4">
        <v>3.9350000000000001</v>
      </c>
      <c r="BJ124" s="4">
        <v>1.6739999999999999</v>
      </c>
      <c r="BK124" s="4">
        <v>1.292</v>
      </c>
      <c r="BL124" s="4">
        <v>2.9670000000000001</v>
      </c>
      <c r="BM124" s="4">
        <v>2.7239</v>
      </c>
      <c r="BQ124" s="4">
        <v>106.22799999999999</v>
      </c>
      <c r="BR124" s="4">
        <v>0.54661800000000005</v>
      </c>
      <c r="BS124" s="4">
        <v>-5</v>
      </c>
      <c r="BT124" s="4">
        <v>3.9798E-2</v>
      </c>
      <c r="BU124" s="4">
        <v>13.357969000000001</v>
      </c>
      <c r="BV124" s="4">
        <v>0.80391599999999996</v>
      </c>
      <c r="BW124" s="4">
        <f t="shared" si="14"/>
        <v>3.5291754098000001</v>
      </c>
      <c r="BY124" s="4">
        <f t="shared" si="15"/>
        <v>29529.241857905759</v>
      </c>
      <c r="BZ124" s="4">
        <f t="shared" si="16"/>
        <v>158.678859580054</v>
      </c>
      <c r="CA124" s="4">
        <f t="shared" si="17"/>
        <v>16.480233958122</v>
      </c>
      <c r="CB124" s="4">
        <f t="shared" si="18"/>
        <v>26.8163137864567</v>
      </c>
    </row>
    <row r="125" spans="1:80" x14ac:dyDescent="0.25">
      <c r="A125" s="2">
        <v>42068</v>
      </c>
      <c r="B125" s="3">
        <v>3.9467592592592592E-3</v>
      </c>
      <c r="C125" s="4">
        <v>14.058999999999999</v>
      </c>
      <c r="D125" s="4">
        <v>5.8500000000000003E-2</v>
      </c>
      <c r="E125" s="4">
        <v>585.08517900000004</v>
      </c>
      <c r="F125" s="4">
        <v>96.4</v>
      </c>
      <c r="G125" s="4">
        <v>147.4</v>
      </c>
      <c r="H125" s="4">
        <v>252.6</v>
      </c>
      <c r="J125" s="4">
        <v>0.45</v>
      </c>
      <c r="K125" s="4">
        <v>0.88049999999999995</v>
      </c>
      <c r="L125" s="4">
        <v>12.378399999999999</v>
      </c>
      <c r="M125" s="4">
        <v>5.1499999999999997E-2</v>
      </c>
      <c r="N125" s="4">
        <v>84.878600000000006</v>
      </c>
      <c r="O125" s="4">
        <v>129.79849999999999</v>
      </c>
      <c r="P125" s="4">
        <v>214.7</v>
      </c>
      <c r="Q125" s="4">
        <v>63.9968</v>
      </c>
      <c r="R125" s="4">
        <v>97.865499999999997</v>
      </c>
      <c r="S125" s="4">
        <v>161.9</v>
      </c>
      <c r="T125" s="4">
        <v>252.64609999999999</v>
      </c>
      <c r="W125" s="4">
        <v>0</v>
      </c>
      <c r="X125" s="4">
        <v>0.39200000000000002</v>
      </c>
      <c r="Y125" s="4">
        <v>12.1</v>
      </c>
      <c r="Z125" s="4">
        <v>885</v>
      </c>
      <c r="AA125" s="4">
        <v>918</v>
      </c>
      <c r="AB125" s="4">
        <v>855</v>
      </c>
      <c r="AC125" s="4">
        <v>48</v>
      </c>
      <c r="AD125" s="4">
        <v>5.58</v>
      </c>
      <c r="AE125" s="4">
        <v>0.13</v>
      </c>
      <c r="AF125" s="4">
        <v>989</v>
      </c>
      <c r="AG125" s="4">
        <v>-11</v>
      </c>
      <c r="AH125" s="4">
        <v>8</v>
      </c>
      <c r="AI125" s="4">
        <v>28</v>
      </c>
      <c r="AJ125" s="4">
        <v>191.9</v>
      </c>
      <c r="AK125" s="4">
        <v>138</v>
      </c>
      <c r="AL125" s="4">
        <v>2</v>
      </c>
      <c r="AM125" s="4">
        <v>195</v>
      </c>
      <c r="AN125" s="4" t="s">
        <v>155</v>
      </c>
      <c r="AO125" s="4">
        <v>2</v>
      </c>
      <c r="AP125" s="5">
        <v>0.92063657407407407</v>
      </c>
      <c r="AQ125" s="4">
        <v>47.162281999999998</v>
      </c>
      <c r="AR125" s="4">
        <v>-88.491872999999998</v>
      </c>
      <c r="AS125" s="4">
        <v>317.89999999999998</v>
      </c>
      <c r="AT125" s="4">
        <v>38.799999999999997</v>
      </c>
      <c r="AU125" s="4">
        <v>12</v>
      </c>
      <c r="AV125" s="4">
        <v>9</v>
      </c>
      <c r="AW125" s="4" t="s">
        <v>231</v>
      </c>
      <c r="AX125" s="4">
        <v>1.087</v>
      </c>
      <c r="AY125" s="4">
        <v>1.6435</v>
      </c>
      <c r="AZ125" s="4">
        <v>2.2044999999999999</v>
      </c>
      <c r="BA125" s="4">
        <v>14.023</v>
      </c>
      <c r="BB125" s="4">
        <v>15.01</v>
      </c>
      <c r="BC125" s="4">
        <v>1.07</v>
      </c>
      <c r="BD125" s="4">
        <v>13.574999999999999</v>
      </c>
      <c r="BE125" s="4">
        <v>3014.47</v>
      </c>
      <c r="BF125" s="4">
        <v>7.9850000000000003</v>
      </c>
      <c r="BG125" s="4">
        <v>2.165</v>
      </c>
      <c r="BH125" s="4">
        <v>3.31</v>
      </c>
      <c r="BI125" s="4">
        <v>5.4749999999999996</v>
      </c>
      <c r="BJ125" s="4">
        <v>1.6319999999999999</v>
      </c>
      <c r="BK125" s="4">
        <v>2.496</v>
      </c>
      <c r="BL125" s="4">
        <v>4.1280000000000001</v>
      </c>
      <c r="BM125" s="4">
        <v>2.0346000000000002</v>
      </c>
      <c r="BQ125" s="4">
        <v>69.411000000000001</v>
      </c>
      <c r="BR125" s="4">
        <v>0.55681800000000004</v>
      </c>
      <c r="BS125" s="4">
        <v>-5</v>
      </c>
      <c r="BT125" s="4">
        <v>3.7796000000000003E-2</v>
      </c>
      <c r="BU125" s="4">
        <v>13.607239999999999</v>
      </c>
      <c r="BV125" s="4">
        <v>0.76347900000000002</v>
      </c>
      <c r="BW125" s="4">
        <f t="shared" si="14"/>
        <v>3.5950328079999996</v>
      </c>
      <c r="BY125" s="4">
        <f t="shared" si="15"/>
        <v>30230.720554183597</v>
      </c>
      <c r="BZ125" s="4">
        <f t="shared" si="16"/>
        <v>80.077859001799993</v>
      </c>
      <c r="CA125" s="4">
        <f t="shared" si="17"/>
        <v>16.366570556159999</v>
      </c>
      <c r="CB125" s="4">
        <f t="shared" si="18"/>
        <v>20.404059101448002</v>
      </c>
    </row>
    <row r="126" spans="1:80" x14ac:dyDescent="0.25">
      <c r="A126" s="2">
        <v>42068</v>
      </c>
      <c r="B126" s="3">
        <v>3.9583333333333337E-3</v>
      </c>
      <c r="C126" s="4">
        <v>14.428000000000001</v>
      </c>
      <c r="D126" s="4">
        <v>8.48E-2</v>
      </c>
      <c r="E126" s="4">
        <v>848.17003999999997</v>
      </c>
      <c r="F126" s="4">
        <v>96.4</v>
      </c>
      <c r="G126" s="4">
        <v>173.9</v>
      </c>
      <c r="H126" s="4">
        <v>266.89999999999998</v>
      </c>
      <c r="J126" s="4">
        <v>0.28999999999999998</v>
      </c>
      <c r="K126" s="4">
        <v>0.87739999999999996</v>
      </c>
      <c r="L126" s="4">
        <v>12.658899999999999</v>
      </c>
      <c r="M126" s="4">
        <v>7.4399999999999994E-2</v>
      </c>
      <c r="N126" s="4">
        <v>84.578400000000002</v>
      </c>
      <c r="O126" s="4">
        <v>152.5735</v>
      </c>
      <c r="P126" s="4">
        <v>237.2</v>
      </c>
      <c r="Q126" s="4">
        <v>63.770499999999998</v>
      </c>
      <c r="R126" s="4">
        <v>115.03740000000001</v>
      </c>
      <c r="S126" s="4">
        <v>178.8</v>
      </c>
      <c r="T126" s="4">
        <v>266.94</v>
      </c>
      <c r="W126" s="4">
        <v>0</v>
      </c>
      <c r="X126" s="4">
        <v>0.2525</v>
      </c>
      <c r="Y126" s="4">
        <v>12.1</v>
      </c>
      <c r="Z126" s="4">
        <v>886</v>
      </c>
      <c r="AA126" s="4">
        <v>920</v>
      </c>
      <c r="AB126" s="4">
        <v>858</v>
      </c>
      <c r="AC126" s="4">
        <v>48</v>
      </c>
      <c r="AD126" s="4">
        <v>5.58</v>
      </c>
      <c r="AE126" s="4">
        <v>0.13</v>
      </c>
      <c r="AF126" s="4">
        <v>989</v>
      </c>
      <c r="AG126" s="4">
        <v>-11</v>
      </c>
      <c r="AH126" s="4">
        <v>7.8979999999999997</v>
      </c>
      <c r="AI126" s="4">
        <v>28</v>
      </c>
      <c r="AJ126" s="4">
        <v>191</v>
      </c>
      <c r="AK126" s="4">
        <v>138</v>
      </c>
      <c r="AL126" s="4">
        <v>1.9</v>
      </c>
      <c r="AM126" s="4">
        <v>195</v>
      </c>
      <c r="AN126" s="4" t="s">
        <v>155</v>
      </c>
      <c r="AO126" s="4">
        <v>2</v>
      </c>
      <c r="AP126" s="5">
        <v>0.92064814814814822</v>
      </c>
      <c r="AQ126" s="4">
        <v>47.162118999999997</v>
      </c>
      <c r="AR126" s="4">
        <v>-88.491793000000001</v>
      </c>
      <c r="AS126" s="4">
        <v>317.89999999999998</v>
      </c>
      <c r="AT126" s="4">
        <v>41.1</v>
      </c>
      <c r="AU126" s="4">
        <v>12</v>
      </c>
      <c r="AV126" s="4">
        <v>10</v>
      </c>
      <c r="AW126" s="4" t="s">
        <v>232</v>
      </c>
      <c r="AX126" s="4">
        <v>0.88700000000000001</v>
      </c>
      <c r="AY126" s="4">
        <v>1.3740000000000001</v>
      </c>
      <c r="AZ126" s="4">
        <v>1.6739999999999999</v>
      </c>
      <c r="BA126" s="4">
        <v>14.023</v>
      </c>
      <c r="BB126" s="4">
        <v>14.63</v>
      </c>
      <c r="BC126" s="4">
        <v>1.04</v>
      </c>
      <c r="BD126" s="4">
        <v>13.977</v>
      </c>
      <c r="BE126" s="4">
        <v>3008.9009999999998</v>
      </c>
      <c r="BF126" s="4">
        <v>11.257999999999999</v>
      </c>
      <c r="BG126" s="4">
        <v>2.105</v>
      </c>
      <c r="BH126" s="4">
        <v>3.798</v>
      </c>
      <c r="BI126" s="4">
        <v>5.9029999999999996</v>
      </c>
      <c r="BJ126" s="4">
        <v>1.587</v>
      </c>
      <c r="BK126" s="4">
        <v>2.863</v>
      </c>
      <c r="BL126" s="4">
        <v>4.4509999999999996</v>
      </c>
      <c r="BM126" s="4">
        <v>2.0981999999999998</v>
      </c>
      <c r="BQ126" s="4">
        <v>43.637</v>
      </c>
      <c r="BR126" s="4">
        <v>0.51245200000000002</v>
      </c>
      <c r="BS126" s="4">
        <v>-5</v>
      </c>
      <c r="BT126" s="4">
        <v>3.5796000000000001E-2</v>
      </c>
      <c r="BU126" s="4">
        <v>12.523046000000001</v>
      </c>
      <c r="BV126" s="4">
        <v>0.72307900000000003</v>
      </c>
      <c r="BW126" s="4">
        <f t="shared" si="14"/>
        <v>3.3085887532</v>
      </c>
      <c r="BY126" s="4">
        <f t="shared" si="15"/>
        <v>27770.606351112703</v>
      </c>
      <c r="BZ126" s="4">
        <f t="shared" si="16"/>
        <v>103.90554102671601</v>
      </c>
      <c r="CA126" s="4">
        <f t="shared" si="17"/>
        <v>14.647192539474</v>
      </c>
      <c r="CB126" s="4">
        <f t="shared" si="18"/>
        <v>19.365305221376399</v>
      </c>
    </row>
    <row r="127" spans="1:80" x14ac:dyDescent="0.25">
      <c r="A127" s="2">
        <v>42068</v>
      </c>
      <c r="B127" s="3">
        <v>3.9699074074074072E-3</v>
      </c>
      <c r="C127" s="4">
        <v>14.859</v>
      </c>
      <c r="D127" s="4">
        <v>0.14230000000000001</v>
      </c>
      <c r="E127" s="4">
        <v>1423.0688259999999</v>
      </c>
      <c r="F127" s="4">
        <v>168.1</v>
      </c>
      <c r="G127" s="4">
        <v>54.9</v>
      </c>
      <c r="H127" s="4">
        <v>376.8</v>
      </c>
      <c r="J127" s="4">
        <v>0.2</v>
      </c>
      <c r="K127" s="4">
        <v>0.87339999999999995</v>
      </c>
      <c r="L127" s="4">
        <v>12.978199999999999</v>
      </c>
      <c r="M127" s="4">
        <v>0.12429999999999999</v>
      </c>
      <c r="N127" s="4">
        <v>146.81200000000001</v>
      </c>
      <c r="O127" s="4">
        <v>47.944299999999998</v>
      </c>
      <c r="P127" s="4">
        <v>194.8</v>
      </c>
      <c r="Q127" s="4">
        <v>110.6756</v>
      </c>
      <c r="R127" s="4">
        <v>36.1432</v>
      </c>
      <c r="S127" s="4">
        <v>146.80000000000001</v>
      </c>
      <c r="T127" s="4">
        <v>376.82159999999999</v>
      </c>
      <c r="W127" s="4">
        <v>0</v>
      </c>
      <c r="X127" s="4">
        <v>0.17469999999999999</v>
      </c>
      <c r="Y127" s="4">
        <v>12</v>
      </c>
      <c r="Z127" s="4">
        <v>883</v>
      </c>
      <c r="AA127" s="4">
        <v>914</v>
      </c>
      <c r="AB127" s="4">
        <v>855</v>
      </c>
      <c r="AC127" s="4">
        <v>48</v>
      </c>
      <c r="AD127" s="4">
        <v>5.53</v>
      </c>
      <c r="AE127" s="4">
        <v>0.13</v>
      </c>
      <c r="AF127" s="4">
        <v>989</v>
      </c>
      <c r="AG127" s="4">
        <v>-11.1</v>
      </c>
      <c r="AH127" s="4">
        <v>7.1020000000000003</v>
      </c>
      <c r="AI127" s="4">
        <v>28</v>
      </c>
      <c r="AJ127" s="4">
        <v>191</v>
      </c>
      <c r="AK127" s="4">
        <v>138</v>
      </c>
      <c r="AL127" s="4">
        <v>1.7</v>
      </c>
      <c r="AM127" s="4">
        <v>195</v>
      </c>
      <c r="AN127" s="4" t="s">
        <v>155</v>
      </c>
      <c r="AO127" s="4">
        <v>2</v>
      </c>
      <c r="AP127" s="5">
        <v>0.92065972222222225</v>
      </c>
      <c r="AQ127" s="4">
        <v>47.161960000000001</v>
      </c>
      <c r="AR127" s="4">
        <v>-88.491712000000007</v>
      </c>
      <c r="AS127" s="4">
        <v>317.8</v>
      </c>
      <c r="AT127" s="4">
        <v>41.1</v>
      </c>
      <c r="AU127" s="4">
        <v>12</v>
      </c>
      <c r="AV127" s="4">
        <v>12</v>
      </c>
      <c r="AW127" s="4" t="s">
        <v>233</v>
      </c>
      <c r="AX127" s="4">
        <v>0.8</v>
      </c>
      <c r="AY127" s="4">
        <v>1.2</v>
      </c>
      <c r="AZ127" s="4">
        <v>1.5</v>
      </c>
      <c r="BA127" s="4">
        <v>14.023</v>
      </c>
      <c r="BB127" s="4">
        <v>14.16</v>
      </c>
      <c r="BC127" s="4">
        <v>1.01</v>
      </c>
      <c r="BD127" s="4">
        <v>14.489000000000001</v>
      </c>
      <c r="BE127" s="4">
        <v>2995.2730000000001</v>
      </c>
      <c r="BF127" s="4">
        <v>18.257999999999999</v>
      </c>
      <c r="BG127" s="4">
        <v>3.548</v>
      </c>
      <c r="BH127" s="4">
        <v>1.159</v>
      </c>
      <c r="BI127" s="4">
        <v>4.7069999999999999</v>
      </c>
      <c r="BJ127" s="4">
        <v>2.6749999999999998</v>
      </c>
      <c r="BK127" s="4">
        <v>0.874</v>
      </c>
      <c r="BL127" s="4">
        <v>3.548</v>
      </c>
      <c r="BM127" s="4">
        <v>2.8759000000000001</v>
      </c>
      <c r="BQ127" s="4">
        <v>29.315000000000001</v>
      </c>
      <c r="BR127" s="4">
        <v>0.43926799999999999</v>
      </c>
      <c r="BS127" s="4">
        <v>-5</v>
      </c>
      <c r="BT127" s="4">
        <v>3.4102E-2</v>
      </c>
      <c r="BU127" s="4">
        <v>10.734612</v>
      </c>
      <c r="BV127" s="4">
        <v>0.68886000000000003</v>
      </c>
      <c r="BW127" s="4">
        <f t="shared" si="14"/>
        <v>2.8360844903999998</v>
      </c>
      <c r="BY127" s="4">
        <f t="shared" si="15"/>
        <v>23696.829901449015</v>
      </c>
      <c r="BZ127" s="4">
        <f t="shared" si="16"/>
        <v>144.446506325352</v>
      </c>
      <c r="CA127" s="4">
        <f t="shared" si="17"/>
        <v>21.163019192699998</v>
      </c>
      <c r="CB127" s="4">
        <f t="shared" si="18"/>
        <v>22.752421269639601</v>
      </c>
    </row>
    <row r="128" spans="1:80" x14ac:dyDescent="0.25">
      <c r="A128" s="2">
        <v>42068</v>
      </c>
      <c r="B128" s="3">
        <v>3.9814814814814817E-3</v>
      </c>
      <c r="C128" s="4">
        <v>14.978999999999999</v>
      </c>
      <c r="D128" s="4">
        <v>0.51770000000000005</v>
      </c>
      <c r="E128" s="4">
        <v>5176.7764299999999</v>
      </c>
      <c r="F128" s="4">
        <v>245.8</v>
      </c>
      <c r="G128" s="4">
        <v>75.3</v>
      </c>
      <c r="H128" s="4">
        <v>812.3</v>
      </c>
      <c r="J128" s="4">
        <v>0.3</v>
      </c>
      <c r="K128" s="4">
        <v>0.86890000000000001</v>
      </c>
      <c r="L128" s="4">
        <v>13.0161</v>
      </c>
      <c r="M128" s="4">
        <v>0.44979999999999998</v>
      </c>
      <c r="N128" s="4">
        <v>213.61760000000001</v>
      </c>
      <c r="O128" s="4">
        <v>65.392300000000006</v>
      </c>
      <c r="P128" s="4">
        <v>279</v>
      </c>
      <c r="Q128" s="4">
        <v>160.8177</v>
      </c>
      <c r="R128" s="4">
        <v>49.229300000000002</v>
      </c>
      <c r="S128" s="4">
        <v>210</v>
      </c>
      <c r="T128" s="4">
        <v>812.26430000000005</v>
      </c>
      <c r="W128" s="4">
        <v>0</v>
      </c>
      <c r="X128" s="4">
        <v>0.26069999999999999</v>
      </c>
      <c r="Y128" s="4">
        <v>12.1</v>
      </c>
      <c r="Z128" s="4">
        <v>875</v>
      </c>
      <c r="AA128" s="4">
        <v>908</v>
      </c>
      <c r="AB128" s="4">
        <v>846</v>
      </c>
      <c r="AC128" s="4">
        <v>48</v>
      </c>
      <c r="AD128" s="4">
        <v>5.14</v>
      </c>
      <c r="AE128" s="4">
        <v>0.12</v>
      </c>
      <c r="AF128" s="4">
        <v>989</v>
      </c>
      <c r="AG128" s="4">
        <v>-12</v>
      </c>
      <c r="AH128" s="4">
        <v>7.8979999999999997</v>
      </c>
      <c r="AI128" s="4">
        <v>28</v>
      </c>
      <c r="AJ128" s="4">
        <v>191</v>
      </c>
      <c r="AK128" s="4">
        <v>138</v>
      </c>
      <c r="AL128" s="4">
        <v>2</v>
      </c>
      <c r="AM128" s="4">
        <v>195</v>
      </c>
      <c r="AN128" s="4" t="s">
        <v>155</v>
      </c>
      <c r="AO128" s="4">
        <v>2</v>
      </c>
      <c r="AP128" s="5">
        <v>0.92067129629629629</v>
      </c>
      <c r="AQ128" s="4">
        <v>47.161805000000001</v>
      </c>
      <c r="AR128" s="4">
        <v>-88.491634000000005</v>
      </c>
      <c r="AS128" s="4">
        <v>317.8</v>
      </c>
      <c r="AT128" s="4">
        <v>41.1</v>
      </c>
      <c r="AU128" s="4">
        <v>12</v>
      </c>
      <c r="AV128" s="4">
        <v>12</v>
      </c>
      <c r="AW128" s="4" t="s">
        <v>233</v>
      </c>
      <c r="AX128" s="4">
        <v>0.8</v>
      </c>
      <c r="AY128" s="4">
        <v>1.2</v>
      </c>
      <c r="AZ128" s="4">
        <v>1.5</v>
      </c>
      <c r="BA128" s="4">
        <v>14.023</v>
      </c>
      <c r="BB128" s="4">
        <v>13.65</v>
      </c>
      <c r="BC128" s="4">
        <v>0.97</v>
      </c>
      <c r="BD128" s="4">
        <v>15.083</v>
      </c>
      <c r="BE128" s="4">
        <v>2913.4940000000001</v>
      </c>
      <c r="BF128" s="4">
        <v>64.085999999999999</v>
      </c>
      <c r="BG128" s="4">
        <v>5.0069999999999997</v>
      </c>
      <c r="BH128" s="4">
        <v>1.5329999999999999</v>
      </c>
      <c r="BI128" s="4">
        <v>6.54</v>
      </c>
      <c r="BJ128" s="4">
        <v>3.77</v>
      </c>
      <c r="BK128" s="4">
        <v>1.1539999999999999</v>
      </c>
      <c r="BL128" s="4">
        <v>4.9240000000000004</v>
      </c>
      <c r="BM128" s="4">
        <v>6.0124000000000004</v>
      </c>
      <c r="BQ128" s="4">
        <v>42.427</v>
      </c>
      <c r="BR128" s="4">
        <v>0.37785800000000003</v>
      </c>
      <c r="BS128" s="4">
        <v>-5</v>
      </c>
      <c r="BT128" s="4">
        <v>3.5000000000000003E-2</v>
      </c>
      <c r="BU128" s="4">
        <v>9.233905</v>
      </c>
      <c r="BV128" s="4">
        <v>0.70699999999999996</v>
      </c>
      <c r="BW128" s="4">
        <f t="shared" si="14"/>
        <v>2.4395977009999998</v>
      </c>
      <c r="BY128" s="4">
        <f t="shared" si="15"/>
        <v>19827.457061969591</v>
      </c>
      <c r="BZ128" s="4">
        <f t="shared" si="16"/>
        <v>436.13009440670999</v>
      </c>
      <c r="CA128" s="4">
        <f t="shared" si="17"/>
        <v>25.656312703450002</v>
      </c>
      <c r="CB128" s="4">
        <f t="shared" si="18"/>
        <v>40.916714721014003</v>
      </c>
    </row>
    <row r="129" spans="1:80" x14ac:dyDescent="0.25">
      <c r="A129" s="2">
        <v>42068</v>
      </c>
      <c r="B129" s="3">
        <v>3.9930555555555561E-3</v>
      </c>
      <c r="C129" s="4">
        <v>14.682</v>
      </c>
      <c r="D129" s="4">
        <v>1.0157</v>
      </c>
      <c r="E129" s="4">
        <v>10156.880730000001</v>
      </c>
      <c r="F129" s="4">
        <v>262.60000000000002</v>
      </c>
      <c r="G129" s="4">
        <v>91.2</v>
      </c>
      <c r="H129" s="4">
        <v>1176</v>
      </c>
      <c r="J129" s="4">
        <v>0.46</v>
      </c>
      <c r="K129" s="4">
        <v>0.86650000000000005</v>
      </c>
      <c r="L129" s="4">
        <v>12.722</v>
      </c>
      <c r="M129" s="4">
        <v>0.88009999999999999</v>
      </c>
      <c r="N129" s="4">
        <v>227.5292</v>
      </c>
      <c r="O129" s="4">
        <v>79.036299999999997</v>
      </c>
      <c r="P129" s="4">
        <v>306.60000000000002</v>
      </c>
      <c r="Q129" s="4">
        <v>171.31659999999999</v>
      </c>
      <c r="R129" s="4">
        <v>59.509900000000002</v>
      </c>
      <c r="S129" s="4">
        <v>230.8</v>
      </c>
      <c r="T129" s="4">
        <v>1176.0039999999999</v>
      </c>
      <c r="W129" s="4">
        <v>0</v>
      </c>
      <c r="X129" s="4">
        <v>0.39929999999999999</v>
      </c>
      <c r="Y129" s="4">
        <v>12</v>
      </c>
      <c r="Z129" s="4">
        <v>871</v>
      </c>
      <c r="AA129" s="4">
        <v>904</v>
      </c>
      <c r="AB129" s="4">
        <v>842</v>
      </c>
      <c r="AC129" s="4">
        <v>48</v>
      </c>
      <c r="AD129" s="4">
        <v>5.19</v>
      </c>
      <c r="AE129" s="4">
        <v>0.12</v>
      </c>
      <c r="AF129" s="4">
        <v>989</v>
      </c>
      <c r="AG129" s="4">
        <v>-11.9</v>
      </c>
      <c r="AH129" s="4">
        <v>7</v>
      </c>
      <c r="AI129" s="4">
        <v>28</v>
      </c>
      <c r="AJ129" s="4">
        <v>191</v>
      </c>
      <c r="AK129" s="4">
        <v>138.1</v>
      </c>
      <c r="AL129" s="4">
        <v>1.9</v>
      </c>
      <c r="AM129" s="4">
        <v>195</v>
      </c>
      <c r="AN129" s="4" t="s">
        <v>155</v>
      </c>
      <c r="AO129" s="4">
        <v>2</v>
      </c>
      <c r="AP129" s="5">
        <v>0.92068287037037033</v>
      </c>
      <c r="AQ129" s="4">
        <v>47.161648</v>
      </c>
      <c r="AR129" s="4">
        <v>-88.491556000000003</v>
      </c>
      <c r="AS129" s="4">
        <v>317.7</v>
      </c>
      <c r="AT129" s="4">
        <v>41.1</v>
      </c>
      <c r="AU129" s="4">
        <v>12</v>
      </c>
      <c r="AV129" s="4">
        <v>12</v>
      </c>
      <c r="AW129" s="4" t="s">
        <v>233</v>
      </c>
      <c r="AX129" s="4">
        <v>0.8</v>
      </c>
      <c r="AY129" s="4">
        <v>1.2</v>
      </c>
      <c r="AZ129" s="4">
        <v>1.5</v>
      </c>
      <c r="BA129" s="4">
        <v>14.023</v>
      </c>
      <c r="BB129" s="4">
        <v>13.39</v>
      </c>
      <c r="BC129" s="4">
        <v>0.96</v>
      </c>
      <c r="BD129" s="4">
        <v>15.407</v>
      </c>
      <c r="BE129" s="4">
        <v>2811.7310000000002</v>
      </c>
      <c r="BF129" s="4">
        <v>123.8</v>
      </c>
      <c r="BG129" s="4">
        <v>5.266</v>
      </c>
      <c r="BH129" s="4">
        <v>1.829</v>
      </c>
      <c r="BI129" s="4">
        <v>7.0949999999999998</v>
      </c>
      <c r="BJ129" s="4">
        <v>3.9649999999999999</v>
      </c>
      <c r="BK129" s="4">
        <v>1.377</v>
      </c>
      <c r="BL129" s="4">
        <v>5.3419999999999996</v>
      </c>
      <c r="BM129" s="4">
        <v>8.5950000000000006</v>
      </c>
      <c r="BQ129" s="4">
        <v>64.167000000000002</v>
      </c>
      <c r="BR129" s="4">
        <v>0.35277799999999998</v>
      </c>
      <c r="BS129" s="4">
        <v>-5</v>
      </c>
      <c r="BT129" s="4">
        <v>3.5102000000000001E-2</v>
      </c>
      <c r="BU129" s="4">
        <v>8.6210129999999996</v>
      </c>
      <c r="BV129" s="4">
        <v>0.70906000000000002</v>
      </c>
      <c r="BW129" s="4">
        <f t="shared" si="14"/>
        <v>2.2776716345999999</v>
      </c>
      <c r="BY129" s="4">
        <f t="shared" si="15"/>
        <v>17864.857524081712</v>
      </c>
      <c r="BZ129" s="4">
        <f t="shared" si="16"/>
        <v>786.58639872779997</v>
      </c>
      <c r="CA129" s="4">
        <f t="shared" si="17"/>
        <v>25.192367293664997</v>
      </c>
      <c r="CB129" s="4">
        <f t="shared" si="18"/>
        <v>54.609936163694996</v>
      </c>
    </row>
    <row r="130" spans="1:80" x14ac:dyDescent="0.25">
      <c r="A130" s="2">
        <v>42068</v>
      </c>
      <c r="B130" s="3">
        <v>4.0046296296296297E-3</v>
      </c>
      <c r="C130" s="4">
        <v>14.148</v>
      </c>
      <c r="D130" s="4">
        <v>1.4237</v>
      </c>
      <c r="E130" s="4">
        <v>14236.92751</v>
      </c>
      <c r="F130" s="4">
        <v>237</v>
      </c>
      <c r="G130" s="4">
        <v>46.2</v>
      </c>
      <c r="H130" s="4">
        <v>1576.4</v>
      </c>
      <c r="J130" s="4">
        <v>0.6</v>
      </c>
      <c r="K130" s="4">
        <v>0.86660000000000004</v>
      </c>
      <c r="L130" s="4">
        <v>12.260300000000001</v>
      </c>
      <c r="M130" s="4">
        <v>1.2338</v>
      </c>
      <c r="N130" s="4">
        <v>205.38579999999999</v>
      </c>
      <c r="O130" s="4">
        <v>40.011299999999999</v>
      </c>
      <c r="P130" s="4">
        <v>245.4</v>
      </c>
      <c r="Q130" s="4">
        <v>154.8569</v>
      </c>
      <c r="R130" s="4">
        <v>30.1677</v>
      </c>
      <c r="S130" s="4">
        <v>185</v>
      </c>
      <c r="T130" s="4">
        <v>1576.4336000000001</v>
      </c>
      <c r="W130" s="4">
        <v>0</v>
      </c>
      <c r="X130" s="4">
        <v>0.52</v>
      </c>
      <c r="Y130" s="4">
        <v>12.1</v>
      </c>
      <c r="Z130" s="4">
        <v>868</v>
      </c>
      <c r="AA130" s="4">
        <v>901</v>
      </c>
      <c r="AB130" s="4">
        <v>839</v>
      </c>
      <c r="AC130" s="4">
        <v>48</v>
      </c>
      <c r="AD130" s="4">
        <v>5.58</v>
      </c>
      <c r="AE130" s="4">
        <v>0.13</v>
      </c>
      <c r="AF130" s="4">
        <v>989</v>
      </c>
      <c r="AG130" s="4">
        <v>-11</v>
      </c>
      <c r="AH130" s="4">
        <v>7.1020000000000003</v>
      </c>
      <c r="AI130" s="4">
        <v>28</v>
      </c>
      <c r="AJ130" s="4">
        <v>191</v>
      </c>
      <c r="AK130" s="4">
        <v>139</v>
      </c>
      <c r="AL130" s="4">
        <v>1.9</v>
      </c>
      <c r="AM130" s="4">
        <v>195</v>
      </c>
      <c r="AN130" s="4" t="s">
        <v>155</v>
      </c>
      <c r="AO130" s="4">
        <v>2</v>
      </c>
      <c r="AP130" s="5">
        <v>0.92069444444444448</v>
      </c>
      <c r="AQ130" s="4">
        <v>47.161490999999998</v>
      </c>
      <c r="AR130" s="4">
        <v>-88.491477000000003</v>
      </c>
      <c r="AS130" s="4">
        <v>317.60000000000002</v>
      </c>
      <c r="AT130" s="4">
        <v>42.6</v>
      </c>
      <c r="AU130" s="4">
        <v>12</v>
      </c>
      <c r="AV130" s="4">
        <v>12</v>
      </c>
      <c r="AW130" s="4" t="s">
        <v>233</v>
      </c>
      <c r="AX130" s="4">
        <v>0.8</v>
      </c>
      <c r="AY130" s="4">
        <v>1.2</v>
      </c>
      <c r="AZ130" s="4">
        <v>1.5</v>
      </c>
      <c r="BA130" s="4">
        <v>14.023</v>
      </c>
      <c r="BB130" s="4">
        <v>13.41</v>
      </c>
      <c r="BC130" s="4">
        <v>0.96</v>
      </c>
      <c r="BD130" s="4">
        <v>15.393000000000001</v>
      </c>
      <c r="BE130" s="4">
        <v>2723.2049999999999</v>
      </c>
      <c r="BF130" s="4">
        <v>174.41800000000001</v>
      </c>
      <c r="BG130" s="4">
        <v>4.7770000000000001</v>
      </c>
      <c r="BH130" s="4">
        <v>0.93100000000000005</v>
      </c>
      <c r="BI130" s="4">
        <v>5.7080000000000002</v>
      </c>
      <c r="BJ130" s="4">
        <v>3.6019999999999999</v>
      </c>
      <c r="BK130" s="4">
        <v>0.70199999999999996</v>
      </c>
      <c r="BL130" s="4">
        <v>4.3040000000000003</v>
      </c>
      <c r="BM130" s="4">
        <v>11.5791</v>
      </c>
      <c r="BQ130" s="4">
        <v>83.974999999999994</v>
      </c>
      <c r="BR130" s="4">
        <v>0.29963200000000001</v>
      </c>
      <c r="BS130" s="4">
        <v>-5</v>
      </c>
      <c r="BT130" s="4">
        <v>3.5999999999999997E-2</v>
      </c>
      <c r="BU130" s="4">
        <v>7.3222569999999996</v>
      </c>
      <c r="BV130" s="4">
        <v>0.72719999999999996</v>
      </c>
      <c r="BW130" s="4">
        <f t="shared" si="14"/>
        <v>1.9345402993999998</v>
      </c>
      <c r="BY130" s="4">
        <f t="shared" si="15"/>
        <v>14695.785065905842</v>
      </c>
      <c r="BZ130" s="4">
        <f t="shared" si="16"/>
        <v>941.24733159096206</v>
      </c>
      <c r="CA130" s="4">
        <f t="shared" si="17"/>
        <v>19.438205279218</v>
      </c>
      <c r="CB130" s="4">
        <f t="shared" si="18"/>
        <v>62.486652623151898</v>
      </c>
    </row>
    <row r="131" spans="1:80" x14ac:dyDescent="0.25">
      <c r="A131" s="2">
        <v>42068</v>
      </c>
      <c r="B131" s="3">
        <v>4.0162037037037033E-3</v>
      </c>
      <c r="C131" s="4">
        <v>14.108000000000001</v>
      </c>
      <c r="D131" s="4">
        <v>1.5552999999999999</v>
      </c>
      <c r="E131" s="4">
        <v>15552.65625</v>
      </c>
      <c r="F131" s="4">
        <v>170.1</v>
      </c>
      <c r="G131" s="4">
        <v>44.9</v>
      </c>
      <c r="H131" s="4">
        <v>1577.1</v>
      </c>
      <c r="J131" s="4">
        <v>0.54</v>
      </c>
      <c r="K131" s="4">
        <v>0.86570000000000003</v>
      </c>
      <c r="L131" s="4">
        <v>12.2135</v>
      </c>
      <c r="M131" s="4">
        <v>1.3465</v>
      </c>
      <c r="N131" s="4">
        <v>147.2937</v>
      </c>
      <c r="O131" s="4">
        <v>38.878100000000003</v>
      </c>
      <c r="P131" s="4">
        <v>186.2</v>
      </c>
      <c r="Q131" s="4">
        <v>111.0566</v>
      </c>
      <c r="R131" s="4">
        <v>29.313300000000002</v>
      </c>
      <c r="S131" s="4">
        <v>140.4</v>
      </c>
      <c r="T131" s="4">
        <v>1577.0654</v>
      </c>
      <c r="W131" s="4">
        <v>0</v>
      </c>
      <c r="X131" s="4">
        <v>0.47049999999999997</v>
      </c>
      <c r="Y131" s="4">
        <v>12.1</v>
      </c>
      <c r="Z131" s="4">
        <v>868</v>
      </c>
      <c r="AA131" s="4">
        <v>902</v>
      </c>
      <c r="AB131" s="4">
        <v>840</v>
      </c>
      <c r="AC131" s="4">
        <v>48</v>
      </c>
      <c r="AD131" s="4">
        <v>5.58</v>
      </c>
      <c r="AE131" s="4">
        <v>0.13</v>
      </c>
      <c r="AF131" s="4">
        <v>989</v>
      </c>
      <c r="AG131" s="4">
        <v>-11</v>
      </c>
      <c r="AH131" s="4">
        <v>8</v>
      </c>
      <c r="AI131" s="4">
        <v>28</v>
      </c>
      <c r="AJ131" s="4">
        <v>191</v>
      </c>
      <c r="AK131" s="4">
        <v>138.9</v>
      </c>
      <c r="AL131" s="4">
        <v>1.9</v>
      </c>
      <c r="AM131" s="4">
        <v>195</v>
      </c>
      <c r="AN131" s="4" t="s">
        <v>155</v>
      </c>
      <c r="AO131" s="4">
        <v>2</v>
      </c>
      <c r="AP131" s="5">
        <v>0.92070601851851841</v>
      </c>
      <c r="AQ131" s="4">
        <v>47.161338000000001</v>
      </c>
      <c r="AR131" s="4">
        <v>-88.491288999999995</v>
      </c>
      <c r="AS131" s="4">
        <v>317.7</v>
      </c>
      <c r="AT131" s="4">
        <v>43.7</v>
      </c>
      <c r="AU131" s="4">
        <v>12</v>
      </c>
      <c r="AV131" s="4">
        <v>12</v>
      </c>
      <c r="AW131" s="4" t="s">
        <v>233</v>
      </c>
      <c r="AX131" s="4">
        <v>0.8</v>
      </c>
      <c r="AY131" s="4">
        <v>1.2565</v>
      </c>
      <c r="AZ131" s="4">
        <v>1.5</v>
      </c>
      <c r="BA131" s="4">
        <v>14.023</v>
      </c>
      <c r="BB131" s="4">
        <v>13.32</v>
      </c>
      <c r="BC131" s="4">
        <v>0.95</v>
      </c>
      <c r="BD131" s="4">
        <v>15.507999999999999</v>
      </c>
      <c r="BE131" s="4">
        <v>2699.7269999999999</v>
      </c>
      <c r="BF131" s="4">
        <v>189.43</v>
      </c>
      <c r="BG131" s="4">
        <v>3.41</v>
      </c>
      <c r="BH131" s="4">
        <v>0.9</v>
      </c>
      <c r="BI131" s="4">
        <v>4.3099999999999996</v>
      </c>
      <c r="BJ131" s="4">
        <v>2.5710000000000002</v>
      </c>
      <c r="BK131" s="4">
        <v>0.67900000000000005</v>
      </c>
      <c r="BL131" s="4">
        <v>3.2490000000000001</v>
      </c>
      <c r="BM131" s="4">
        <v>11.527799999999999</v>
      </c>
      <c r="BQ131" s="4">
        <v>75.622</v>
      </c>
      <c r="BR131" s="4">
        <v>0.31328600000000001</v>
      </c>
      <c r="BS131" s="4">
        <v>-5</v>
      </c>
      <c r="BT131" s="4">
        <v>3.5796000000000001E-2</v>
      </c>
      <c r="BU131" s="4">
        <v>7.6559270000000001</v>
      </c>
      <c r="BV131" s="4">
        <v>0.72307900000000003</v>
      </c>
      <c r="BW131" s="4">
        <f t="shared" si="14"/>
        <v>2.0226959133999998</v>
      </c>
      <c r="BY131" s="4">
        <f t="shared" si="15"/>
        <v>15232.988757131672</v>
      </c>
      <c r="BZ131" s="4">
        <f t="shared" si="16"/>
        <v>1068.8432794365699</v>
      </c>
      <c r="CA131" s="4">
        <f t="shared" si="17"/>
        <v>14.506657189629001</v>
      </c>
      <c r="CB131" s="4">
        <f t="shared" si="18"/>
        <v>65.044668514432203</v>
      </c>
    </row>
    <row r="132" spans="1:80" x14ac:dyDescent="0.25">
      <c r="A132" s="2">
        <v>42068</v>
      </c>
      <c r="B132" s="3">
        <v>4.0277777777777777E-3</v>
      </c>
      <c r="C132" s="4">
        <v>14.086</v>
      </c>
      <c r="D132" s="4">
        <v>1.2459</v>
      </c>
      <c r="E132" s="4">
        <v>12458.994280000001</v>
      </c>
      <c r="F132" s="4">
        <v>147.5</v>
      </c>
      <c r="G132" s="4">
        <v>42.6</v>
      </c>
      <c r="H132" s="4">
        <v>1356.3</v>
      </c>
      <c r="J132" s="4">
        <v>0.39</v>
      </c>
      <c r="K132" s="4">
        <v>0.86880000000000002</v>
      </c>
      <c r="L132" s="4">
        <v>12.2377</v>
      </c>
      <c r="M132" s="4">
        <v>1.0824</v>
      </c>
      <c r="N132" s="4">
        <v>128.1721</v>
      </c>
      <c r="O132" s="4">
        <v>37.020899999999997</v>
      </c>
      <c r="P132" s="4">
        <v>165.2</v>
      </c>
      <c r="Q132" s="4">
        <v>96.639300000000006</v>
      </c>
      <c r="R132" s="4">
        <v>27.913</v>
      </c>
      <c r="S132" s="4">
        <v>124.6</v>
      </c>
      <c r="T132" s="4">
        <v>1356.2743</v>
      </c>
      <c r="W132" s="4">
        <v>0</v>
      </c>
      <c r="X132" s="4">
        <v>0.34110000000000001</v>
      </c>
      <c r="Y132" s="4">
        <v>11.9</v>
      </c>
      <c r="Z132" s="4">
        <v>871</v>
      </c>
      <c r="AA132" s="4">
        <v>904</v>
      </c>
      <c r="AB132" s="4">
        <v>841</v>
      </c>
      <c r="AC132" s="4">
        <v>48</v>
      </c>
      <c r="AD132" s="4">
        <v>5.58</v>
      </c>
      <c r="AE132" s="4">
        <v>0.13</v>
      </c>
      <c r="AF132" s="4">
        <v>989</v>
      </c>
      <c r="AG132" s="4">
        <v>-11</v>
      </c>
      <c r="AH132" s="4">
        <v>8</v>
      </c>
      <c r="AI132" s="4">
        <v>28</v>
      </c>
      <c r="AJ132" s="4">
        <v>191</v>
      </c>
      <c r="AK132" s="4">
        <v>138.1</v>
      </c>
      <c r="AL132" s="4">
        <v>1.6</v>
      </c>
      <c r="AM132" s="4">
        <v>195</v>
      </c>
      <c r="AN132" s="4" t="s">
        <v>155</v>
      </c>
      <c r="AO132" s="4">
        <v>2</v>
      </c>
      <c r="AP132" s="5">
        <v>0.92071759259259256</v>
      </c>
      <c r="AQ132" s="4">
        <v>47.161118000000002</v>
      </c>
      <c r="AR132" s="4">
        <v>-88.491037000000006</v>
      </c>
      <c r="AS132" s="4">
        <v>317.8</v>
      </c>
      <c r="AT132" s="4">
        <v>40.6</v>
      </c>
      <c r="AU132" s="4">
        <v>12</v>
      </c>
      <c r="AV132" s="4">
        <v>12</v>
      </c>
      <c r="AW132" s="4" t="s">
        <v>233</v>
      </c>
      <c r="AX132" s="4">
        <v>0.8</v>
      </c>
      <c r="AY132" s="4">
        <v>1.3</v>
      </c>
      <c r="AZ132" s="4">
        <v>1.5</v>
      </c>
      <c r="BA132" s="4">
        <v>14.023</v>
      </c>
      <c r="BB132" s="4">
        <v>13.64</v>
      </c>
      <c r="BC132" s="4">
        <v>0.97</v>
      </c>
      <c r="BD132" s="4">
        <v>15.108000000000001</v>
      </c>
      <c r="BE132" s="4">
        <v>2757.904</v>
      </c>
      <c r="BF132" s="4">
        <v>155.25200000000001</v>
      </c>
      <c r="BG132" s="4">
        <v>3.0249999999999999</v>
      </c>
      <c r="BH132" s="4">
        <v>0.874</v>
      </c>
      <c r="BI132" s="4">
        <v>3.899</v>
      </c>
      <c r="BJ132" s="4">
        <v>2.2810000000000001</v>
      </c>
      <c r="BK132" s="4">
        <v>0.65900000000000003</v>
      </c>
      <c r="BL132" s="4">
        <v>2.9390000000000001</v>
      </c>
      <c r="BM132" s="4">
        <v>10.1076</v>
      </c>
      <c r="BQ132" s="4">
        <v>55.892000000000003</v>
      </c>
      <c r="BR132" s="4">
        <v>0.30577599999999999</v>
      </c>
      <c r="BS132" s="4">
        <v>-5</v>
      </c>
      <c r="BT132" s="4">
        <v>3.4408000000000001E-2</v>
      </c>
      <c r="BU132" s="4">
        <v>7.4724009999999996</v>
      </c>
      <c r="BV132" s="4">
        <v>0.69504200000000005</v>
      </c>
      <c r="BW132" s="4">
        <f t="shared" si="14"/>
        <v>1.9742083441999998</v>
      </c>
      <c r="BY132" s="4">
        <f t="shared" si="15"/>
        <v>15188.217315730448</v>
      </c>
      <c r="BZ132" s="4">
        <f t="shared" si="16"/>
        <v>854.99753243832401</v>
      </c>
      <c r="CA132" s="4">
        <f t="shared" si="17"/>
        <v>12.561830903897</v>
      </c>
      <c r="CB132" s="4">
        <f t="shared" si="18"/>
        <v>55.664165736181197</v>
      </c>
    </row>
    <row r="133" spans="1:80" x14ac:dyDescent="0.25">
      <c r="A133" s="2">
        <v>42068</v>
      </c>
      <c r="B133" s="3">
        <v>4.0393518518518521E-3</v>
      </c>
      <c r="C133" s="4">
        <v>13.875999999999999</v>
      </c>
      <c r="D133" s="4">
        <v>0.59750000000000003</v>
      </c>
      <c r="E133" s="4">
        <v>5974.9386750000003</v>
      </c>
      <c r="F133" s="4">
        <v>80.900000000000006</v>
      </c>
      <c r="G133" s="4">
        <v>42.5</v>
      </c>
      <c r="H133" s="4">
        <v>785.5</v>
      </c>
      <c r="J133" s="4">
        <v>0.25</v>
      </c>
      <c r="K133" s="4">
        <v>0.87660000000000005</v>
      </c>
      <c r="L133" s="4">
        <v>12.163500000000001</v>
      </c>
      <c r="M133" s="4">
        <v>0.52370000000000005</v>
      </c>
      <c r="N133" s="4">
        <v>70.914900000000003</v>
      </c>
      <c r="O133" s="4">
        <v>37.254300000000001</v>
      </c>
      <c r="P133" s="4">
        <v>108.2</v>
      </c>
      <c r="Q133" s="4">
        <v>53.468499999999999</v>
      </c>
      <c r="R133" s="4">
        <v>28.088999999999999</v>
      </c>
      <c r="S133" s="4">
        <v>81.599999999999994</v>
      </c>
      <c r="T133" s="4">
        <v>785.52499999999998</v>
      </c>
      <c r="W133" s="4">
        <v>0</v>
      </c>
      <c r="X133" s="4">
        <v>0.2167</v>
      </c>
      <c r="Y133" s="4">
        <v>12</v>
      </c>
      <c r="Z133" s="4">
        <v>871</v>
      </c>
      <c r="AA133" s="4">
        <v>904</v>
      </c>
      <c r="AB133" s="4">
        <v>843</v>
      </c>
      <c r="AC133" s="4">
        <v>48</v>
      </c>
      <c r="AD133" s="4">
        <v>5.58</v>
      </c>
      <c r="AE133" s="4">
        <v>0.13</v>
      </c>
      <c r="AF133" s="4">
        <v>989</v>
      </c>
      <c r="AG133" s="4">
        <v>-11</v>
      </c>
      <c r="AH133" s="4">
        <v>8</v>
      </c>
      <c r="AI133" s="4">
        <v>28</v>
      </c>
      <c r="AJ133" s="4">
        <v>191</v>
      </c>
      <c r="AK133" s="4">
        <v>139</v>
      </c>
      <c r="AL133" s="4">
        <v>1.6</v>
      </c>
      <c r="AM133" s="4">
        <v>195</v>
      </c>
      <c r="AN133" s="4" t="s">
        <v>155</v>
      </c>
      <c r="AO133" s="4">
        <v>2</v>
      </c>
      <c r="AP133" s="5">
        <v>0.92074074074074075</v>
      </c>
      <c r="AQ133" s="4">
        <v>47.161000000000001</v>
      </c>
      <c r="AR133" s="4">
        <v>-88.490934999999993</v>
      </c>
      <c r="AS133" s="4">
        <v>317.89999999999998</v>
      </c>
      <c r="AT133" s="4">
        <v>38.299999999999997</v>
      </c>
      <c r="AU133" s="4">
        <v>12</v>
      </c>
      <c r="AV133" s="4">
        <v>11</v>
      </c>
      <c r="AW133" s="4" t="s">
        <v>233</v>
      </c>
      <c r="AX133" s="4">
        <v>0.8</v>
      </c>
      <c r="AY133" s="4">
        <v>1.3</v>
      </c>
      <c r="AZ133" s="4">
        <v>1.5</v>
      </c>
      <c r="BA133" s="4">
        <v>14.023</v>
      </c>
      <c r="BB133" s="4">
        <v>14.54</v>
      </c>
      <c r="BC133" s="4">
        <v>1.04</v>
      </c>
      <c r="BD133" s="4">
        <v>14.081</v>
      </c>
      <c r="BE133" s="4">
        <v>2889.8130000000001</v>
      </c>
      <c r="BF133" s="4">
        <v>79.197000000000003</v>
      </c>
      <c r="BG133" s="4">
        <v>1.764</v>
      </c>
      <c r="BH133" s="4">
        <v>0.92700000000000005</v>
      </c>
      <c r="BI133" s="4">
        <v>2.6909999999999998</v>
      </c>
      <c r="BJ133" s="4">
        <v>1.33</v>
      </c>
      <c r="BK133" s="4">
        <v>0.69899999999999995</v>
      </c>
      <c r="BL133" s="4">
        <v>2.0289999999999999</v>
      </c>
      <c r="BM133" s="4">
        <v>6.1715</v>
      </c>
      <c r="BQ133" s="4">
        <v>37.429000000000002</v>
      </c>
      <c r="BR133" s="4">
        <v>0.297958</v>
      </c>
      <c r="BS133" s="4">
        <v>-5</v>
      </c>
      <c r="BT133" s="4">
        <v>3.7999999999999999E-2</v>
      </c>
      <c r="BU133" s="4">
        <v>7.2813480000000004</v>
      </c>
      <c r="BV133" s="4">
        <v>0.76759999999999995</v>
      </c>
      <c r="BW133" s="4">
        <f t="shared" si="14"/>
        <v>1.9237321415999999</v>
      </c>
      <c r="BY133" s="4">
        <f t="shared" si="15"/>
        <v>15507.75803753999</v>
      </c>
      <c r="BZ133" s="4">
        <f t="shared" si="16"/>
        <v>424.99909623877204</v>
      </c>
      <c r="CA133" s="4">
        <f t="shared" si="17"/>
        <v>7.1372501230800012</v>
      </c>
      <c r="CB133" s="4">
        <f t="shared" si="18"/>
        <v>33.118450477133997</v>
      </c>
    </row>
    <row r="134" spans="1:80" x14ac:dyDescent="0.25">
      <c r="A134" s="2">
        <v>42068</v>
      </c>
      <c r="B134" s="3">
        <v>4.0509259259259257E-3</v>
      </c>
      <c r="C134" s="4">
        <v>13.656000000000001</v>
      </c>
      <c r="D134" s="4">
        <v>0.23710000000000001</v>
      </c>
      <c r="E134" s="4">
        <v>2371.3678070000001</v>
      </c>
      <c r="F134" s="4">
        <v>51.9</v>
      </c>
      <c r="G134" s="4">
        <v>65.900000000000006</v>
      </c>
      <c r="H134" s="4">
        <v>331.8</v>
      </c>
      <c r="J134" s="4">
        <v>0.1</v>
      </c>
      <c r="K134" s="4">
        <v>0.88180000000000003</v>
      </c>
      <c r="L134" s="4">
        <v>12.042400000000001</v>
      </c>
      <c r="M134" s="4">
        <v>0.20910000000000001</v>
      </c>
      <c r="N134" s="4">
        <v>45.789299999999997</v>
      </c>
      <c r="O134" s="4">
        <v>58.076700000000002</v>
      </c>
      <c r="P134" s="4">
        <v>103.9</v>
      </c>
      <c r="Q134" s="4">
        <v>34.524299999999997</v>
      </c>
      <c r="R134" s="4">
        <v>43.788699999999999</v>
      </c>
      <c r="S134" s="4">
        <v>78.3</v>
      </c>
      <c r="T134" s="4">
        <v>331.7593</v>
      </c>
      <c r="W134" s="4">
        <v>0</v>
      </c>
      <c r="X134" s="4">
        <v>8.8200000000000001E-2</v>
      </c>
      <c r="Y134" s="4">
        <v>11.9</v>
      </c>
      <c r="Z134" s="4">
        <v>873</v>
      </c>
      <c r="AA134" s="4">
        <v>906</v>
      </c>
      <c r="AB134" s="4">
        <v>844</v>
      </c>
      <c r="AC134" s="4">
        <v>48</v>
      </c>
      <c r="AD134" s="4">
        <v>5.58</v>
      </c>
      <c r="AE134" s="4">
        <v>0.13</v>
      </c>
      <c r="AF134" s="4">
        <v>989</v>
      </c>
      <c r="AG134" s="4">
        <v>-11</v>
      </c>
      <c r="AH134" s="4">
        <v>8</v>
      </c>
      <c r="AI134" s="4">
        <v>28</v>
      </c>
      <c r="AJ134" s="4">
        <v>190.9</v>
      </c>
      <c r="AK134" s="4">
        <v>139</v>
      </c>
      <c r="AL134" s="4">
        <v>1.6</v>
      </c>
      <c r="AM134" s="4">
        <v>195</v>
      </c>
      <c r="AN134" s="4" t="s">
        <v>155</v>
      </c>
      <c r="AO134" s="4">
        <v>2</v>
      </c>
      <c r="AP134" s="5">
        <v>0.92074074074074075</v>
      </c>
      <c r="AQ134" s="4">
        <v>47.160924999999999</v>
      </c>
      <c r="AR134" s="4">
        <v>-88.490870999999999</v>
      </c>
      <c r="AS134" s="4">
        <v>317.89999999999998</v>
      </c>
      <c r="AT134" s="4">
        <v>38.299999999999997</v>
      </c>
      <c r="AU134" s="4">
        <v>12</v>
      </c>
      <c r="AV134" s="4">
        <v>11</v>
      </c>
      <c r="AW134" s="4" t="s">
        <v>206</v>
      </c>
      <c r="AX134" s="4">
        <v>0.8</v>
      </c>
      <c r="AY134" s="4">
        <v>1.3</v>
      </c>
      <c r="AZ134" s="4">
        <v>1.5</v>
      </c>
      <c r="BA134" s="4">
        <v>14.023</v>
      </c>
      <c r="BB134" s="4">
        <v>15.21</v>
      </c>
      <c r="BC134" s="4">
        <v>1.08</v>
      </c>
      <c r="BD134" s="4">
        <v>13.398999999999999</v>
      </c>
      <c r="BE134" s="4">
        <v>2973.47</v>
      </c>
      <c r="BF134" s="4">
        <v>32.863999999999997</v>
      </c>
      <c r="BG134" s="4">
        <v>1.1839999999999999</v>
      </c>
      <c r="BH134" s="4">
        <v>1.502</v>
      </c>
      <c r="BI134" s="4">
        <v>2.6859999999999999</v>
      </c>
      <c r="BJ134" s="4">
        <v>0.89300000000000002</v>
      </c>
      <c r="BK134" s="4">
        <v>1.1319999999999999</v>
      </c>
      <c r="BL134" s="4">
        <v>2.0249999999999999</v>
      </c>
      <c r="BM134" s="4">
        <v>2.7088999999999999</v>
      </c>
      <c r="BQ134" s="4">
        <v>15.832000000000001</v>
      </c>
      <c r="BR134" s="4">
        <v>0.33175199999999999</v>
      </c>
      <c r="BS134" s="4">
        <v>-5</v>
      </c>
      <c r="BT134" s="4">
        <v>3.8101999999999997E-2</v>
      </c>
      <c r="BU134" s="4">
        <v>8.1071899999999992</v>
      </c>
      <c r="BV134" s="4">
        <v>0.76966000000000001</v>
      </c>
      <c r="BW134" s="4">
        <f t="shared" si="14"/>
        <v>2.1419195979999999</v>
      </c>
      <c r="BY134" s="4">
        <f t="shared" si="15"/>
        <v>17766.480365734096</v>
      </c>
      <c r="BZ134" s="4">
        <f t="shared" si="16"/>
        <v>196.36236812191996</v>
      </c>
      <c r="CA134" s="4">
        <f t="shared" si="17"/>
        <v>5.3356741337899996</v>
      </c>
      <c r="CB134" s="4">
        <f t="shared" si="18"/>
        <v>16.185674872366999</v>
      </c>
    </row>
    <row r="135" spans="1:80" x14ac:dyDescent="0.25">
      <c r="A135" s="2">
        <v>42068</v>
      </c>
      <c r="B135" s="3">
        <v>4.0624999999999993E-3</v>
      </c>
      <c r="C135" s="4">
        <v>13.593999999999999</v>
      </c>
      <c r="D135" s="4">
        <v>8.43E-2</v>
      </c>
      <c r="E135" s="4">
        <v>843.25148200000001</v>
      </c>
      <c r="F135" s="4">
        <v>40.799999999999997</v>
      </c>
      <c r="G135" s="4">
        <v>147.6</v>
      </c>
      <c r="H135" s="4">
        <v>222.7</v>
      </c>
      <c r="J135" s="4">
        <v>0.1</v>
      </c>
      <c r="K135" s="4">
        <v>0.88370000000000004</v>
      </c>
      <c r="L135" s="4">
        <v>12.0131</v>
      </c>
      <c r="M135" s="4">
        <v>7.4499999999999997E-2</v>
      </c>
      <c r="N135" s="4">
        <v>36.088099999999997</v>
      </c>
      <c r="O135" s="4">
        <v>130.45150000000001</v>
      </c>
      <c r="P135" s="4">
        <v>166.5</v>
      </c>
      <c r="Q135" s="4">
        <v>27.209700000000002</v>
      </c>
      <c r="R135" s="4">
        <v>98.357900000000001</v>
      </c>
      <c r="S135" s="4">
        <v>125.6</v>
      </c>
      <c r="T135" s="4">
        <v>222.69880000000001</v>
      </c>
      <c r="W135" s="4">
        <v>0</v>
      </c>
      <c r="X135" s="4">
        <v>8.8400000000000006E-2</v>
      </c>
      <c r="Y135" s="4">
        <v>12</v>
      </c>
      <c r="Z135" s="4">
        <v>876</v>
      </c>
      <c r="AA135" s="4">
        <v>909</v>
      </c>
      <c r="AB135" s="4">
        <v>847</v>
      </c>
      <c r="AC135" s="4">
        <v>48</v>
      </c>
      <c r="AD135" s="4">
        <v>5.58</v>
      </c>
      <c r="AE135" s="4">
        <v>0.13</v>
      </c>
      <c r="AF135" s="4">
        <v>989</v>
      </c>
      <c r="AG135" s="4">
        <v>-11</v>
      </c>
      <c r="AH135" s="4">
        <v>8</v>
      </c>
      <c r="AI135" s="4">
        <v>28</v>
      </c>
      <c r="AJ135" s="4">
        <v>190</v>
      </c>
      <c r="AK135" s="4">
        <v>139</v>
      </c>
      <c r="AL135" s="4">
        <v>1.4</v>
      </c>
      <c r="AM135" s="4">
        <v>195</v>
      </c>
      <c r="AN135" s="4" t="s">
        <v>155</v>
      </c>
      <c r="AO135" s="4">
        <v>2</v>
      </c>
      <c r="AP135" s="5">
        <v>0.92075231481481479</v>
      </c>
      <c r="AQ135" s="4">
        <v>47.160791000000003</v>
      </c>
      <c r="AR135" s="4">
        <v>-88.490758</v>
      </c>
      <c r="AS135" s="4">
        <v>317.8</v>
      </c>
      <c r="AT135" s="4">
        <v>38.299999999999997</v>
      </c>
      <c r="AU135" s="4">
        <v>12</v>
      </c>
      <c r="AV135" s="4">
        <v>11</v>
      </c>
      <c r="AW135" s="4" t="s">
        <v>206</v>
      </c>
      <c r="AX135" s="4">
        <v>0.8</v>
      </c>
      <c r="AY135" s="4">
        <v>1.3</v>
      </c>
      <c r="AZ135" s="4">
        <v>1.5</v>
      </c>
      <c r="BA135" s="4">
        <v>14.023</v>
      </c>
      <c r="BB135" s="4">
        <v>15.46</v>
      </c>
      <c r="BC135" s="4">
        <v>1.1000000000000001</v>
      </c>
      <c r="BD135" s="4">
        <v>13.157999999999999</v>
      </c>
      <c r="BE135" s="4">
        <v>3009.2</v>
      </c>
      <c r="BF135" s="4">
        <v>11.881</v>
      </c>
      <c r="BG135" s="4">
        <v>0.94699999999999995</v>
      </c>
      <c r="BH135" s="4">
        <v>3.4220000000000002</v>
      </c>
      <c r="BI135" s="4">
        <v>4.3689999999999998</v>
      </c>
      <c r="BJ135" s="4">
        <v>0.71399999999999997</v>
      </c>
      <c r="BK135" s="4">
        <v>2.58</v>
      </c>
      <c r="BL135" s="4">
        <v>3.294</v>
      </c>
      <c r="BM135" s="4">
        <v>1.8447</v>
      </c>
      <c r="BQ135" s="4">
        <v>16.096</v>
      </c>
      <c r="BR135" s="4">
        <v>0.39540999999999998</v>
      </c>
      <c r="BS135" s="4">
        <v>-5</v>
      </c>
      <c r="BT135" s="4">
        <v>3.9101999999999998E-2</v>
      </c>
      <c r="BU135" s="4">
        <v>9.6628319999999999</v>
      </c>
      <c r="BV135" s="4">
        <v>0.78986000000000001</v>
      </c>
      <c r="BW135" s="4">
        <f t="shared" si="14"/>
        <v>2.5529202143999998</v>
      </c>
      <c r="BY135" s="4">
        <f t="shared" si="15"/>
        <v>21430.039418092798</v>
      </c>
      <c r="BZ135" s="4">
        <f t="shared" si="16"/>
        <v>84.610626853103994</v>
      </c>
      <c r="CA135" s="4">
        <f t="shared" si="17"/>
        <v>5.0847561293759993</v>
      </c>
      <c r="CB135" s="4">
        <f t="shared" si="18"/>
        <v>13.137044302324799</v>
      </c>
    </row>
    <row r="136" spans="1:80" x14ac:dyDescent="0.25">
      <c r="A136" s="2">
        <v>42068</v>
      </c>
      <c r="B136" s="3">
        <v>4.0740740740740746E-3</v>
      </c>
      <c r="C136" s="4">
        <v>13.516999999999999</v>
      </c>
      <c r="D136" s="4">
        <v>4.2700000000000002E-2</v>
      </c>
      <c r="E136" s="4">
        <v>427.29064</v>
      </c>
      <c r="F136" s="4">
        <v>45.5</v>
      </c>
      <c r="G136" s="4">
        <v>57.4</v>
      </c>
      <c r="H136" s="4">
        <v>188.8</v>
      </c>
      <c r="J136" s="4">
        <v>0.1</v>
      </c>
      <c r="K136" s="4">
        <v>0.88470000000000004</v>
      </c>
      <c r="L136" s="4">
        <v>11.9589</v>
      </c>
      <c r="M136" s="4">
        <v>3.78E-2</v>
      </c>
      <c r="N136" s="4">
        <v>40.2164</v>
      </c>
      <c r="O136" s="4">
        <v>50.752200000000002</v>
      </c>
      <c r="P136" s="4">
        <v>91</v>
      </c>
      <c r="Q136" s="4">
        <v>30.322399999999998</v>
      </c>
      <c r="R136" s="4">
        <v>38.266100000000002</v>
      </c>
      <c r="S136" s="4">
        <v>68.599999999999994</v>
      </c>
      <c r="T136" s="4">
        <v>188.77350000000001</v>
      </c>
      <c r="W136" s="4">
        <v>0</v>
      </c>
      <c r="X136" s="4">
        <v>8.8499999999999995E-2</v>
      </c>
      <c r="Y136" s="4">
        <v>12</v>
      </c>
      <c r="Z136" s="4">
        <v>876</v>
      </c>
      <c r="AA136" s="4">
        <v>909</v>
      </c>
      <c r="AB136" s="4">
        <v>848</v>
      </c>
      <c r="AC136" s="4">
        <v>48</v>
      </c>
      <c r="AD136" s="4">
        <v>5.58</v>
      </c>
      <c r="AE136" s="4">
        <v>0.13</v>
      </c>
      <c r="AF136" s="4">
        <v>989</v>
      </c>
      <c r="AG136" s="4">
        <v>-11</v>
      </c>
      <c r="AH136" s="4">
        <v>8</v>
      </c>
      <c r="AI136" s="4">
        <v>28</v>
      </c>
      <c r="AJ136" s="4">
        <v>190</v>
      </c>
      <c r="AK136" s="4">
        <v>139</v>
      </c>
      <c r="AL136" s="4">
        <v>1.5</v>
      </c>
      <c r="AM136" s="4">
        <v>195</v>
      </c>
      <c r="AN136" s="4" t="s">
        <v>155</v>
      </c>
      <c r="AO136" s="4">
        <v>2</v>
      </c>
      <c r="AP136" s="5">
        <v>0.92076388888888883</v>
      </c>
      <c r="AQ136" s="4">
        <v>47.160657</v>
      </c>
      <c r="AR136" s="4">
        <v>-88.490711000000005</v>
      </c>
      <c r="AS136" s="4">
        <v>317.89999999999998</v>
      </c>
      <c r="AT136" s="4">
        <v>36.9</v>
      </c>
      <c r="AU136" s="4">
        <v>12</v>
      </c>
      <c r="AV136" s="4">
        <v>10</v>
      </c>
      <c r="AW136" s="4" t="s">
        <v>213</v>
      </c>
      <c r="AX136" s="4">
        <v>0.8</v>
      </c>
      <c r="AY136" s="4">
        <v>1.3</v>
      </c>
      <c r="AZ136" s="4">
        <v>1.5</v>
      </c>
      <c r="BA136" s="4">
        <v>14.023</v>
      </c>
      <c r="BB136" s="4">
        <v>15.6</v>
      </c>
      <c r="BC136" s="4">
        <v>1.1100000000000001</v>
      </c>
      <c r="BD136" s="4">
        <v>13.029</v>
      </c>
      <c r="BE136" s="4">
        <v>3019.2159999999999</v>
      </c>
      <c r="BF136" s="4">
        <v>6.0750000000000002</v>
      </c>
      <c r="BG136" s="4">
        <v>1.0629999999999999</v>
      </c>
      <c r="BH136" s="4">
        <v>1.3420000000000001</v>
      </c>
      <c r="BI136" s="4">
        <v>2.4049999999999998</v>
      </c>
      <c r="BJ136" s="4">
        <v>0.80200000000000005</v>
      </c>
      <c r="BK136" s="4">
        <v>1.012</v>
      </c>
      <c r="BL136" s="4">
        <v>1.8129999999999999</v>
      </c>
      <c r="BM136" s="4">
        <v>1.5760000000000001</v>
      </c>
      <c r="BQ136" s="4">
        <v>16.241</v>
      </c>
      <c r="BR136" s="4">
        <v>0.357958</v>
      </c>
      <c r="BS136" s="4">
        <v>-5</v>
      </c>
      <c r="BT136" s="4">
        <v>3.9694E-2</v>
      </c>
      <c r="BU136" s="4">
        <v>8.7475989999999992</v>
      </c>
      <c r="BV136" s="4">
        <v>0.80181899999999995</v>
      </c>
      <c r="BW136" s="4">
        <f t="shared" si="14"/>
        <v>2.3111156557999997</v>
      </c>
      <c r="BY136" s="4">
        <f t="shared" si="15"/>
        <v>19464.826565577005</v>
      </c>
      <c r="BZ136" s="4">
        <f t="shared" si="16"/>
        <v>39.165406312724997</v>
      </c>
      <c r="CA136" s="4">
        <f t="shared" si="17"/>
        <v>5.1704783313259997</v>
      </c>
      <c r="CB136" s="4">
        <f t="shared" si="18"/>
        <v>10.160441209687999</v>
      </c>
    </row>
    <row r="137" spans="1:80" x14ac:dyDescent="0.25">
      <c r="A137" s="2">
        <v>42068</v>
      </c>
      <c r="B137" s="3">
        <v>4.0856481481481481E-3</v>
      </c>
      <c r="C137" s="4">
        <v>13.417999999999999</v>
      </c>
      <c r="D137" s="4">
        <v>3.3000000000000002E-2</v>
      </c>
      <c r="E137" s="4">
        <v>330</v>
      </c>
      <c r="F137" s="4">
        <v>82.9</v>
      </c>
      <c r="G137" s="4">
        <v>22.1</v>
      </c>
      <c r="H137" s="4">
        <v>152.19999999999999</v>
      </c>
      <c r="J137" s="4">
        <v>0.1</v>
      </c>
      <c r="K137" s="4">
        <v>0.88560000000000005</v>
      </c>
      <c r="L137" s="4">
        <v>11.8833</v>
      </c>
      <c r="M137" s="4">
        <v>2.92E-2</v>
      </c>
      <c r="N137" s="4">
        <v>73.448300000000003</v>
      </c>
      <c r="O137" s="4">
        <v>19.546700000000001</v>
      </c>
      <c r="P137" s="4">
        <v>93</v>
      </c>
      <c r="Q137" s="4">
        <v>55.378599999999999</v>
      </c>
      <c r="R137" s="4">
        <v>14.7378</v>
      </c>
      <c r="S137" s="4">
        <v>70.099999999999994</v>
      </c>
      <c r="T137" s="4">
        <v>152.18170000000001</v>
      </c>
      <c r="W137" s="4">
        <v>0</v>
      </c>
      <c r="X137" s="4">
        <v>8.8599999999999998E-2</v>
      </c>
      <c r="Y137" s="4">
        <v>11.9</v>
      </c>
      <c r="Z137" s="4">
        <v>878</v>
      </c>
      <c r="AA137" s="4">
        <v>907</v>
      </c>
      <c r="AB137" s="4">
        <v>849</v>
      </c>
      <c r="AC137" s="4">
        <v>48</v>
      </c>
      <c r="AD137" s="4">
        <v>5.58</v>
      </c>
      <c r="AE137" s="4">
        <v>0.13</v>
      </c>
      <c r="AF137" s="4">
        <v>989</v>
      </c>
      <c r="AG137" s="4">
        <v>-11</v>
      </c>
      <c r="AH137" s="4">
        <v>8</v>
      </c>
      <c r="AI137" s="4">
        <v>28</v>
      </c>
      <c r="AJ137" s="4">
        <v>190</v>
      </c>
      <c r="AK137" s="4">
        <v>139</v>
      </c>
      <c r="AL137" s="4">
        <v>1.4</v>
      </c>
      <c r="AM137" s="4">
        <v>195</v>
      </c>
      <c r="AN137" s="4" t="s">
        <v>155</v>
      </c>
      <c r="AO137" s="4">
        <v>2</v>
      </c>
      <c r="AP137" s="5">
        <v>0.92077546296296298</v>
      </c>
      <c r="AQ137" s="4">
        <v>47.160522999999998</v>
      </c>
      <c r="AR137" s="4">
        <v>-88.490666000000004</v>
      </c>
      <c r="AS137" s="4">
        <v>317.89999999999998</v>
      </c>
      <c r="AT137" s="4">
        <v>35.9</v>
      </c>
      <c r="AU137" s="4">
        <v>12</v>
      </c>
      <c r="AV137" s="4">
        <v>11</v>
      </c>
      <c r="AW137" s="4" t="s">
        <v>206</v>
      </c>
      <c r="AX137" s="4">
        <v>0.8</v>
      </c>
      <c r="AY137" s="4">
        <v>1.3</v>
      </c>
      <c r="AZ137" s="4">
        <v>1.5</v>
      </c>
      <c r="BA137" s="4">
        <v>14.023</v>
      </c>
      <c r="BB137" s="4">
        <v>15.72</v>
      </c>
      <c r="BC137" s="4">
        <v>1.1200000000000001</v>
      </c>
      <c r="BD137" s="4">
        <v>12.917999999999999</v>
      </c>
      <c r="BE137" s="4">
        <v>3022.2979999999998</v>
      </c>
      <c r="BF137" s="4">
        <v>4.7309999999999999</v>
      </c>
      <c r="BG137" s="4">
        <v>1.956</v>
      </c>
      <c r="BH137" s="4">
        <v>0.52100000000000002</v>
      </c>
      <c r="BI137" s="4">
        <v>2.4769999999999999</v>
      </c>
      <c r="BJ137" s="4">
        <v>1.4750000000000001</v>
      </c>
      <c r="BK137" s="4">
        <v>0.39300000000000002</v>
      </c>
      <c r="BL137" s="4">
        <v>1.867</v>
      </c>
      <c r="BM137" s="4">
        <v>1.2799</v>
      </c>
      <c r="BQ137" s="4">
        <v>16.376999999999999</v>
      </c>
      <c r="BR137" s="4">
        <v>0.38430599999999998</v>
      </c>
      <c r="BS137" s="4">
        <v>-5</v>
      </c>
      <c r="BT137" s="4">
        <v>3.7204000000000001E-2</v>
      </c>
      <c r="BU137" s="4">
        <v>9.3914779999999993</v>
      </c>
      <c r="BV137" s="4">
        <v>0.75152099999999999</v>
      </c>
      <c r="BW137" s="4">
        <f t="shared" si="14"/>
        <v>2.4812284875999997</v>
      </c>
      <c r="BY137" s="4">
        <f t="shared" si="15"/>
        <v>20918.893895039226</v>
      </c>
      <c r="BZ137" s="4">
        <f t="shared" si="16"/>
        <v>32.745707742065996</v>
      </c>
      <c r="CA137" s="4">
        <f t="shared" si="17"/>
        <v>10.20924094685</v>
      </c>
      <c r="CB137" s="4">
        <f t="shared" si="18"/>
        <v>8.8588525341513993</v>
      </c>
    </row>
    <row r="138" spans="1:80" x14ac:dyDescent="0.25">
      <c r="A138" s="2">
        <v>42068</v>
      </c>
      <c r="B138" s="3">
        <v>4.0972222222222226E-3</v>
      </c>
      <c r="C138" s="4">
        <v>13.38</v>
      </c>
      <c r="D138" s="4">
        <v>3.3000000000000002E-2</v>
      </c>
      <c r="E138" s="4">
        <v>329.73639500000002</v>
      </c>
      <c r="F138" s="4">
        <v>99</v>
      </c>
      <c r="G138" s="4">
        <v>13.2</v>
      </c>
      <c r="H138" s="4">
        <v>188.6</v>
      </c>
      <c r="J138" s="4">
        <v>0.41</v>
      </c>
      <c r="K138" s="4">
        <v>0.88590000000000002</v>
      </c>
      <c r="L138" s="4">
        <v>11.853400000000001</v>
      </c>
      <c r="M138" s="4">
        <v>2.92E-2</v>
      </c>
      <c r="N138" s="4">
        <v>87.709100000000007</v>
      </c>
      <c r="O138" s="4">
        <v>11.652799999999999</v>
      </c>
      <c r="P138" s="4">
        <v>99.4</v>
      </c>
      <c r="Q138" s="4">
        <v>66.130899999999997</v>
      </c>
      <c r="R138" s="4">
        <v>8.7859999999999996</v>
      </c>
      <c r="S138" s="4">
        <v>74.900000000000006</v>
      </c>
      <c r="T138" s="4">
        <v>188.62090000000001</v>
      </c>
      <c r="W138" s="4">
        <v>0</v>
      </c>
      <c r="X138" s="4">
        <v>0.36720000000000003</v>
      </c>
      <c r="Y138" s="4">
        <v>12</v>
      </c>
      <c r="Z138" s="4">
        <v>877</v>
      </c>
      <c r="AA138" s="4">
        <v>906</v>
      </c>
      <c r="AB138" s="4">
        <v>850</v>
      </c>
      <c r="AC138" s="4">
        <v>48</v>
      </c>
      <c r="AD138" s="4">
        <v>5.58</v>
      </c>
      <c r="AE138" s="4">
        <v>0.13</v>
      </c>
      <c r="AF138" s="4">
        <v>989</v>
      </c>
      <c r="AG138" s="4">
        <v>-11</v>
      </c>
      <c r="AH138" s="4">
        <v>8</v>
      </c>
      <c r="AI138" s="4">
        <v>28</v>
      </c>
      <c r="AJ138" s="4">
        <v>190</v>
      </c>
      <c r="AK138" s="4">
        <v>139</v>
      </c>
      <c r="AL138" s="4">
        <v>1.6</v>
      </c>
      <c r="AM138" s="4">
        <v>195</v>
      </c>
      <c r="AN138" s="4" t="s">
        <v>155</v>
      </c>
      <c r="AO138" s="4">
        <v>2</v>
      </c>
      <c r="AP138" s="5">
        <v>0.92078703703703713</v>
      </c>
      <c r="AQ138" s="4">
        <v>47.160465000000002</v>
      </c>
      <c r="AR138" s="4">
        <v>-88.490629999999996</v>
      </c>
      <c r="AS138" s="4">
        <v>317.89999999999998</v>
      </c>
      <c r="AT138" s="4">
        <v>35.9</v>
      </c>
      <c r="AU138" s="4">
        <v>12</v>
      </c>
      <c r="AV138" s="4">
        <v>11</v>
      </c>
      <c r="AW138" s="4" t="s">
        <v>206</v>
      </c>
      <c r="AX138" s="4">
        <v>0.8</v>
      </c>
      <c r="AY138" s="4">
        <v>1.3</v>
      </c>
      <c r="AZ138" s="4">
        <v>1.5</v>
      </c>
      <c r="BA138" s="4">
        <v>14.023</v>
      </c>
      <c r="BB138" s="4">
        <v>15.76</v>
      </c>
      <c r="BC138" s="4">
        <v>1.1200000000000001</v>
      </c>
      <c r="BD138" s="4">
        <v>12.878</v>
      </c>
      <c r="BE138" s="4">
        <v>3021.37</v>
      </c>
      <c r="BF138" s="4">
        <v>4.7389999999999999</v>
      </c>
      <c r="BG138" s="4">
        <v>2.3410000000000002</v>
      </c>
      <c r="BH138" s="4">
        <v>0.311</v>
      </c>
      <c r="BI138" s="4">
        <v>2.6520000000000001</v>
      </c>
      <c r="BJ138" s="4">
        <v>1.7649999999999999</v>
      </c>
      <c r="BK138" s="4">
        <v>0.23499999999999999</v>
      </c>
      <c r="BL138" s="4">
        <v>2</v>
      </c>
      <c r="BM138" s="4">
        <v>1.5899000000000001</v>
      </c>
      <c r="BQ138" s="4">
        <v>68.061000000000007</v>
      </c>
      <c r="BR138" s="4">
        <v>0.38740799999999997</v>
      </c>
      <c r="BS138" s="4">
        <v>-5</v>
      </c>
      <c r="BT138" s="4">
        <v>3.8795999999999997E-2</v>
      </c>
      <c r="BU138" s="4">
        <v>9.4672839999999994</v>
      </c>
      <c r="BV138" s="4">
        <v>0.78367900000000001</v>
      </c>
      <c r="BW138" s="4">
        <f t="shared" si="14"/>
        <v>2.5012564327999995</v>
      </c>
      <c r="BY138" s="4">
        <f t="shared" si="15"/>
        <v>21081.271712141956</v>
      </c>
      <c r="BZ138" s="4">
        <f t="shared" si="16"/>
        <v>33.065843191611997</v>
      </c>
      <c r="CA138" s="4">
        <f t="shared" si="17"/>
        <v>12.31509036362</v>
      </c>
      <c r="CB138" s="4">
        <f t="shared" si="18"/>
        <v>11.0933496708892</v>
      </c>
    </row>
    <row r="139" spans="1:80" x14ac:dyDescent="0.25">
      <c r="A139" s="2">
        <v>42068</v>
      </c>
      <c r="B139" s="3">
        <v>4.108796296296297E-3</v>
      </c>
      <c r="C139" s="4">
        <v>13.365</v>
      </c>
      <c r="D139" s="4">
        <v>3.2099999999999997E-2</v>
      </c>
      <c r="E139" s="4">
        <v>321.23299300000002</v>
      </c>
      <c r="F139" s="4">
        <v>154.9</v>
      </c>
      <c r="G139" s="4">
        <v>11.8</v>
      </c>
      <c r="H139" s="4">
        <v>151.69999999999999</v>
      </c>
      <c r="J139" s="4">
        <v>0.82</v>
      </c>
      <c r="K139" s="4">
        <v>0.8861</v>
      </c>
      <c r="L139" s="4">
        <v>11.8422</v>
      </c>
      <c r="M139" s="4">
        <v>2.8500000000000001E-2</v>
      </c>
      <c r="N139" s="4">
        <v>137.24279999999999</v>
      </c>
      <c r="O139" s="4">
        <v>10.4621</v>
      </c>
      <c r="P139" s="4">
        <v>147.69999999999999</v>
      </c>
      <c r="Q139" s="4">
        <v>103.47839999999999</v>
      </c>
      <c r="R139" s="4">
        <v>7.8882000000000003</v>
      </c>
      <c r="S139" s="4">
        <v>111.4</v>
      </c>
      <c r="T139" s="4">
        <v>151.67240000000001</v>
      </c>
      <c r="W139" s="4">
        <v>0</v>
      </c>
      <c r="X139" s="4">
        <v>0.72470000000000001</v>
      </c>
      <c r="Y139" s="4">
        <v>12</v>
      </c>
      <c r="Z139" s="4">
        <v>879</v>
      </c>
      <c r="AA139" s="4">
        <v>910</v>
      </c>
      <c r="AB139" s="4">
        <v>850</v>
      </c>
      <c r="AC139" s="4">
        <v>48</v>
      </c>
      <c r="AD139" s="4">
        <v>5.58</v>
      </c>
      <c r="AE139" s="4">
        <v>0.13</v>
      </c>
      <c r="AF139" s="4">
        <v>989</v>
      </c>
      <c r="AG139" s="4">
        <v>-11</v>
      </c>
      <c r="AH139" s="4">
        <v>8</v>
      </c>
      <c r="AI139" s="4">
        <v>28</v>
      </c>
      <c r="AJ139" s="4">
        <v>190</v>
      </c>
      <c r="AK139" s="4">
        <v>139</v>
      </c>
      <c r="AL139" s="4">
        <v>1.6</v>
      </c>
      <c r="AM139" s="4">
        <v>195</v>
      </c>
      <c r="AN139" s="4" t="s">
        <v>155</v>
      </c>
      <c r="AO139" s="4">
        <v>2</v>
      </c>
      <c r="AP139" s="5">
        <v>0.92078703703703713</v>
      </c>
      <c r="AQ139" s="4">
        <v>47.16039</v>
      </c>
      <c r="AR139" s="4">
        <v>-88.490583999999998</v>
      </c>
      <c r="AS139" s="4">
        <v>317.8</v>
      </c>
      <c r="AT139" s="4">
        <v>35.9</v>
      </c>
      <c r="AU139" s="4">
        <v>12</v>
      </c>
      <c r="AV139" s="4">
        <v>11</v>
      </c>
      <c r="AW139" s="4" t="s">
        <v>206</v>
      </c>
      <c r="AX139" s="4">
        <v>0.8</v>
      </c>
      <c r="AY139" s="4">
        <v>1.3</v>
      </c>
      <c r="AZ139" s="4">
        <v>1.5</v>
      </c>
      <c r="BA139" s="4">
        <v>14.023</v>
      </c>
      <c r="BB139" s="4">
        <v>15.78</v>
      </c>
      <c r="BC139" s="4">
        <v>1.1299999999999999</v>
      </c>
      <c r="BD139" s="4">
        <v>12.856999999999999</v>
      </c>
      <c r="BE139" s="4">
        <v>3022.5010000000002</v>
      </c>
      <c r="BF139" s="4">
        <v>4.6239999999999997</v>
      </c>
      <c r="BG139" s="4">
        <v>3.6680000000000001</v>
      </c>
      <c r="BH139" s="4">
        <v>0.28000000000000003</v>
      </c>
      <c r="BI139" s="4">
        <v>3.948</v>
      </c>
      <c r="BJ139" s="4">
        <v>2.766</v>
      </c>
      <c r="BK139" s="4">
        <v>0.21099999999999999</v>
      </c>
      <c r="BL139" s="4">
        <v>2.9769999999999999</v>
      </c>
      <c r="BM139" s="4">
        <v>1.2801</v>
      </c>
      <c r="BQ139" s="4">
        <v>134.48500000000001</v>
      </c>
      <c r="BR139" s="4">
        <v>0.39558500000000002</v>
      </c>
      <c r="BS139" s="4">
        <v>-5</v>
      </c>
      <c r="BT139" s="4">
        <v>3.6898E-2</v>
      </c>
      <c r="BU139" s="4">
        <v>9.6671189999999996</v>
      </c>
      <c r="BV139" s="4">
        <v>0.74534199999999995</v>
      </c>
      <c r="BW139" s="4">
        <f t="shared" ref="BW139:BW145" si="19">BU139*0.2642</f>
        <v>2.5540528397999998</v>
      </c>
      <c r="BY139" s="4">
        <f t="shared" ref="BY139:BY146" si="20">BE139*$BU139*0.737</f>
        <v>21534.312234484201</v>
      </c>
      <c r="BZ139" s="4">
        <f t="shared" ref="BZ139:BZ146" si="21">BF139*$BU139*0.737</f>
        <v>32.944458834671991</v>
      </c>
      <c r="CA139" s="4">
        <f t="shared" ref="CA139:CA146" si="22">BJ139*$BU139*0.737</f>
        <v>19.706828100497997</v>
      </c>
      <c r="CB139" s="4">
        <f t="shared" ref="CB139:CB146" si="23">BM139*$BU139*0.737</f>
        <v>9.1202858465102992</v>
      </c>
    </row>
    <row r="140" spans="1:80" x14ac:dyDescent="0.25">
      <c r="A140" s="2">
        <v>42068</v>
      </c>
      <c r="B140" s="3">
        <v>4.1203703703703706E-3</v>
      </c>
      <c r="C140" s="4">
        <v>13.288</v>
      </c>
      <c r="D140" s="4">
        <v>3.2000000000000001E-2</v>
      </c>
      <c r="E140" s="4">
        <v>320</v>
      </c>
      <c r="F140" s="4">
        <v>184.9</v>
      </c>
      <c r="G140" s="4">
        <v>22.8</v>
      </c>
      <c r="H140" s="4">
        <v>176.8</v>
      </c>
      <c r="J140" s="4">
        <v>1.21</v>
      </c>
      <c r="K140" s="4">
        <v>0.88670000000000004</v>
      </c>
      <c r="L140" s="4">
        <v>11.7822</v>
      </c>
      <c r="M140" s="4">
        <v>2.8400000000000002E-2</v>
      </c>
      <c r="N140" s="4">
        <v>163.95650000000001</v>
      </c>
      <c r="O140" s="4">
        <v>20.245899999999999</v>
      </c>
      <c r="P140" s="4">
        <v>184.2</v>
      </c>
      <c r="Q140" s="4">
        <v>123.62</v>
      </c>
      <c r="R140" s="4">
        <v>15.265000000000001</v>
      </c>
      <c r="S140" s="4">
        <v>138.9</v>
      </c>
      <c r="T140" s="4">
        <v>176.7998</v>
      </c>
      <c r="W140" s="4">
        <v>0</v>
      </c>
      <c r="X140" s="4">
        <v>1.0771999999999999</v>
      </c>
      <c r="Y140" s="4">
        <v>11.9</v>
      </c>
      <c r="Z140" s="4">
        <v>880</v>
      </c>
      <c r="AA140" s="4">
        <v>909</v>
      </c>
      <c r="AB140" s="4">
        <v>850</v>
      </c>
      <c r="AC140" s="4">
        <v>48</v>
      </c>
      <c r="AD140" s="4">
        <v>5.58</v>
      </c>
      <c r="AE140" s="4">
        <v>0.13</v>
      </c>
      <c r="AF140" s="4">
        <v>989</v>
      </c>
      <c r="AG140" s="4">
        <v>-11</v>
      </c>
      <c r="AH140" s="4">
        <v>8</v>
      </c>
      <c r="AI140" s="4">
        <v>28</v>
      </c>
      <c r="AJ140" s="4">
        <v>190</v>
      </c>
      <c r="AK140" s="4">
        <v>139</v>
      </c>
      <c r="AL140" s="4">
        <v>1.7</v>
      </c>
      <c r="AM140" s="4">
        <v>195</v>
      </c>
      <c r="AN140" s="4" t="s">
        <v>155</v>
      </c>
      <c r="AO140" s="4">
        <v>2</v>
      </c>
      <c r="AP140" s="5">
        <v>0.92079861111111105</v>
      </c>
      <c r="AQ140" s="4">
        <v>47.160181000000001</v>
      </c>
      <c r="AR140" s="4">
        <v>-88.490454999999997</v>
      </c>
      <c r="AS140" s="4">
        <v>317.8</v>
      </c>
      <c r="AT140" s="4">
        <v>35.9</v>
      </c>
      <c r="AU140" s="4">
        <v>12</v>
      </c>
      <c r="AV140" s="4">
        <v>11</v>
      </c>
      <c r="AW140" s="4" t="s">
        <v>206</v>
      </c>
      <c r="AX140" s="4">
        <v>0.8</v>
      </c>
      <c r="AY140" s="4">
        <v>1.3</v>
      </c>
      <c r="AZ140" s="4">
        <v>1.5</v>
      </c>
      <c r="BA140" s="4">
        <v>14.023</v>
      </c>
      <c r="BB140" s="4">
        <v>15.87</v>
      </c>
      <c r="BC140" s="4">
        <v>1.1299999999999999</v>
      </c>
      <c r="BD140" s="4">
        <v>12.781000000000001</v>
      </c>
      <c r="BE140" s="4">
        <v>3021.875</v>
      </c>
      <c r="BF140" s="4">
        <v>4.6319999999999997</v>
      </c>
      <c r="BG140" s="4">
        <v>4.4039999999999999</v>
      </c>
      <c r="BH140" s="4">
        <v>0.54400000000000004</v>
      </c>
      <c r="BI140" s="4">
        <v>4.9470000000000001</v>
      </c>
      <c r="BJ140" s="4">
        <v>3.32</v>
      </c>
      <c r="BK140" s="4">
        <v>0.41</v>
      </c>
      <c r="BL140" s="4">
        <v>3.73</v>
      </c>
      <c r="BM140" s="4">
        <v>1.4995000000000001</v>
      </c>
      <c r="BQ140" s="4">
        <v>200.87700000000001</v>
      </c>
      <c r="BR140" s="4">
        <v>0.44338</v>
      </c>
      <c r="BS140" s="4">
        <v>-5</v>
      </c>
      <c r="BT140" s="4">
        <v>3.5999999999999997E-2</v>
      </c>
      <c r="BU140" s="4">
        <v>10.835108</v>
      </c>
      <c r="BV140" s="4">
        <v>0.72719999999999996</v>
      </c>
      <c r="BW140" s="4">
        <f t="shared" si="19"/>
        <v>2.8626355335999998</v>
      </c>
      <c r="BY140" s="4">
        <f t="shared" si="20"/>
        <v>24131.106044787499</v>
      </c>
      <c r="BZ140" s="4">
        <f t="shared" si="21"/>
        <v>36.988718328671993</v>
      </c>
      <c r="CA140" s="4">
        <f t="shared" si="22"/>
        <v>26.511775658719998</v>
      </c>
      <c r="CB140" s="4">
        <f t="shared" si="23"/>
        <v>11.974219156702</v>
      </c>
    </row>
    <row r="141" spans="1:80" x14ac:dyDescent="0.25">
      <c r="A141" s="2">
        <v>42068</v>
      </c>
      <c r="B141" s="3">
        <v>4.1319444444444442E-3</v>
      </c>
      <c r="C141" s="4">
        <v>13.16</v>
      </c>
      <c r="D141" s="4">
        <v>3.2500000000000001E-2</v>
      </c>
      <c r="E141" s="4">
        <v>325.21258499999999</v>
      </c>
      <c r="F141" s="4">
        <v>198.4</v>
      </c>
      <c r="G141" s="4">
        <v>23</v>
      </c>
      <c r="H141" s="4">
        <v>180.4</v>
      </c>
      <c r="J141" s="4">
        <v>1.55</v>
      </c>
      <c r="K141" s="4">
        <v>0.88770000000000004</v>
      </c>
      <c r="L141" s="4">
        <v>11.681699999999999</v>
      </c>
      <c r="M141" s="4">
        <v>2.8899999999999999E-2</v>
      </c>
      <c r="N141" s="4">
        <v>176.0727</v>
      </c>
      <c r="O141" s="4">
        <v>20.415800000000001</v>
      </c>
      <c r="P141" s="4">
        <v>196.5</v>
      </c>
      <c r="Q141" s="4">
        <v>132.75540000000001</v>
      </c>
      <c r="R141" s="4">
        <v>15.3931</v>
      </c>
      <c r="S141" s="4">
        <v>148.1</v>
      </c>
      <c r="T141" s="4">
        <v>180.4</v>
      </c>
      <c r="W141" s="4">
        <v>0</v>
      </c>
      <c r="X141" s="4">
        <v>1.3776999999999999</v>
      </c>
      <c r="Y141" s="4">
        <v>12</v>
      </c>
      <c r="Z141" s="4">
        <v>878</v>
      </c>
      <c r="AA141" s="4">
        <v>908</v>
      </c>
      <c r="AB141" s="4">
        <v>850</v>
      </c>
      <c r="AC141" s="4">
        <v>48</v>
      </c>
      <c r="AD141" s="4">
        <v>5.58</v>
      </c>
      <c r="AE141" s="4">
        <v>0.13</v>
      </c>
      <c r="AF141" s="4">
        <v>989</v>
      </c>
      <c r="AG141" s="4">
        <v>-11</v>
      </c>
      <c r="AH141" s="4">
        <v>8</v>
      </c>
      <c r="AI141" s="4">
        <v>28</v>
      </c>
      <c r="AJ141" s="4">
        <v>190</v>
      </c>
      <c r="AK141" s="4">
        <v>139</v>
      </c>
      <c r="AL141" s="4">
        <v>1.7</v>
      </c>
      <c r="AM141" s="4">
        <v>195</v>
      </c>
      <c r="AN141" s="4" t="s">
        <v>155</v>
      </c>
      <c r="AO141" s="4">
        <v>2</v>
      </c>
      <c r="AP141" s="5">
        <v>0.92082175925925924</v>
      </c>
      <c r="AQ141" s="4">
        <v>47.159990000000001</v>
      </c>
      <c r="AR141" s="4">
        <v>-88.490336999999997</v>
      </c>
      <c r="AS141" s="4">
        <v>317.8</v>
      </c>
      <c r="AT141" s="4">
        <v>35.9</v>
      </c>
      <c r="AU141" s="4">
        <v>12</v>
      </c>
      <c r="AV141" s="4">
        <v>11</v>
      </c>
      <c r="AW141" s="4" t="s">
        <v>206</v>
      </c>
      <c r="AX141" s="4">
        <v>0.8</v>
      </c>
      <c r="AY141" s="4">
        <v>1.3</v>
      </c>
      <c r="AZ141" s="4">
        <v>1.5</v>
      </c>
      <c r="BA141" s="4">
        <v>14.023</v>
      </c>
      <c r="BB141" s="4">
        <v>16.010000000000002</v>
      </c>
      <c r="BC141" s="4">
        <v>1.1399999999999999</v>
      </c>
      <c r="BD141" s="4">
        <v>12.654999999999999</v>
      </c>
      <c r="BE141" s="4">
        <v>3021.6410000000001</v>
      </c>
      <c r="BF141" s="4">
        <v>4.7530000000000001</v>
      </c>
      <c r="BG141" s="4">
        <v>4.7690000000000001</v>
      </c>
      <c r="BH141" s="4">
        <v>0.55300000000000005</v>
      </c>
      <c r="BI141" s="4">
        <v>5.3220000000000001</v>
      </c>
      <c r="BJ141" s="4">
        <v>3.5960000000000001</v>
      </c>
      <c r="BK141" s="4">
        <v>0.41699999999999998</v>
      </c>
      <c r="BL141" s="4">
        <v>4.0129999999999999</v>
      </c>
      <c r="BM141" s="4">
        <v>1.5430999999999999</v>
      </c>
      <c r="BQ141" s="4">
        <v>259.10899999999998</v>
      </c>
      <c r="BR141" s="4">
        <v>0.50838799999999995</v>
      </c>
      <c r="BS141" s="4">
        <v>-5</v>
      </c>
      <c r="BT141" s="4">
        <v>3.5897999999999999E-2</v>
      </c>
      <c r="BU141" s="4">
        <v>12.423731999999999</v>
      </c>
      <c r="BV141" s="4">
        <v>0.72514000000000001</v>
      </c>
      <c r="BW141" s="4">
        <f t="shared" si="19"/>
        <v>3.2823499943999996</v>
      </c>
      <c r="BY141" s="4">
        <f t="shared" si="20"/>
        <v>27667.022734364244</v>
      </c>
      <c r="BZ141" s="4">
        <f t="shared" si="21"/>
        <v>43.519848670451999</v>
      </c>
      <c r="CA141" s="4">
        <f t="shared" si="22"/>
        <v>32.926020580463998</v>
      </c>
      <c r="CB141" s="4">
        <f t="shared" si="23"/>
        <v>14.129071845860397</v>
      </c>
    </row>
    <row r="142" spans="1:80" x14ac:dyDescent="0.25">
      <c r="A142" s="2">
        <v>42068</v>
      </c>
      <c r="B142" s="3">
        <v>4.1435185185185186E-3</v>
      </c>
      <c r="C142" s="4">
        <v>13.16</v>
      </c>
      <c r="D142" s="4">
        <v>3.3000000000000002E-2</v>
      </c>
      <c r="E142" s="4">
        <v>330</v>
      </c>
      <c r="F142" s="4">
        <v>203.2</v>
      </c>
      <c r="G142" s="4">
        <v>23.4</v>
      </c>
      <c r="H142" s="4">
        <v>152</v>
      </c>
      <c r="J142" s="4">
        <v>1.8</v>
      </c>
      <c r="K142" s="4">
        <v>0.88770000000000004</v>
      </c>
      <c r="L142" s="4">
        <v>11.681699999999999</v>
      </c>
      <c r="M142" s="4">
        <v>2.93E-2</v>
      </c>
      <c r="N142" s="4">
        <v>180.3485</v>
      </c>
      <c r="O142" s="4">
        <v>20.7698</v>
      </c>
      <c r="P142" s="4">
        <v>201.1</v>
      </c>
      <c r="Q142" s="4">
        <v>135.97929999999999</v>
      </c>
      <c r="R142" s="4">
        <v>15.66</v>
      </c>
      <c r="S142" s="4">
        <v>151.6</v>
      </c>
      <c r="T142" s="4">
        <v>152.0342</v>
      </c>
      <c r="W142" s="4">
        <v>0</v>
      </c>
      <c r="X142" s="4">
        <v>1.5978000000000001</v>
      </c>
      <c r="Y142" s="4">
        <v>11.9</v>
      </c>
      <c r="Z142" s="4">
        <v>877</v>
      </c>
      <c r="AA142" s="4">
        <v>909</v>
      </c>
      <c r="AB142" s="4">
        <v>848</v>
      </c>
      <c r="AC142" s="4">
        <v>48</v>
      </c>
      <c r="AD142" s="4">
        <v>5.58</v>
      </c>
      <c r="AE142" s="4">
        <v>0.13</v>
      </c>
      <c r="AF142" s="4">
        <v>989</v>
      </c>
      <c r="AG142" s="4">
        <v>-11</v>
      </c>
      <c r="AH142" s="4">
        <v>7.8979999999999997</v>
      </c>
      <c r="AI142" s="4">
        <v>28</v>
      </c>
      <c r="AJ142" s="4">
        <v>190</v>
      </c>
      <c r="AK142" s="4">
        <v>139</v>
      </c>
      <c r="AL142" s="4">
        <v>1.6</v>
      </c>
      <c r="AM142" s="4">
        <v>195</v>
      </c>
      <c r="AN142" s="4" t="s">
        <v>155</v>
      </c>
      <c r="AO142" s="4">
        <v>2</v>
      </c>
      <c r="AP142" s="5">
        <v>0.92083333333333339</v>
      </c>
      <c r="AQ142" s="4">
        <v>47.159858</v>
      </c>
      <c r="AR142" s="4">
        <v>-88.490256000000002</v>
      </c>
      <c r="AS142" s="4">
        <v>317.8</v>
      </c>
      <c r="AT142" s="4">
        <v>35.9</v>
      </c>
      <c r="AU142" s="4">
        <v>12</v>
      </c>
      <c r="AV142" s="4">
        <v>10</v>
      </c>
      <c r="AW142" s="4" t="s">
        <v>220</v>
      </c>
      <c r="AX142" s="4">
        <v>0.8</v>
      </c>
      <c r="AY142" s="4">
        <v>1.3</v>
      </c>
      <c r="AZ142" s="4">
        <v>1.5</v>
      </c>
      <c r="BA142" s="4">
        <v>14.023</v>
      </c>
      <c r="BB142" s="4">
        <v>16.010000000000002</v>
      </c>
      <c r="BC142" s="4">
        <v>1.1399999999999999</v>
      </c>
      <c r="BD142" s="4">
        <v>12.654999999999999</v>
      </c>
      <c r="BE142" s="4">
        <v>3022.2640000000001</v>
      </c>
      <c r="BF142" s="4">
        <v>4.8239999999999998</v>
      </c>
      <c r="BG142" s="4">
        <v>4.8860000000000001</v>
      </c>
      <c r="BH142" s="4">
        <v>0.56299999999999994</v>
      </c>
      <c r="BI142" s="4">
        <v>5.4489999999999998</v>
      </c>
      <c r="BJ142" s="4">
        <v>3.6840000000000002</v>
      </c>
      <c r="BK142" s="4">
        <v>0.42399999999999999</v>
      </c>
      <c r="BL142" s="4">
        <v>4.1079999999999997</v>
      </c>
      <c r="BM142" s="4">
        <v>1.3007</v>
      </c>
      <c r="BQ142" s="4">
        <v>300.57100000000003</v>
      </c>
      <c r="BR142" s="4">
        <v>0.50585599999999997</v>
      </c>
      <c r="BS142" s="4">
        <v>-5</v>
      </c>
      <c r="BT142" s="4">
        <v>3.5203999999999999E-2</v>
      </c>
      <c r="BU142" s="4">
        <v>12.361857000000001</v>
      </c>
      <c r="BV142" s="4">
        <v>0.711121</v>
      </c>
      <c r="BW142" s="4">
        <f t="shared" si="19"/>
        <v>3.2660026194</v>
      </c>
      <c r="BY142" s="4">
        <f t="shared" si="20"/>
        <v>27534.90619819078</v>
      </c>
      <c r="BZ142" s="4">
        <f t="shared" si="21"/>
        <v>43.949961849815999</v>
      </c>
      <c r="CA142" s="4">
        <f t="shared" si="22"/>
        <v>33.563776835556006</v>
      </c>
      <c r="CB142" s="4">
        <f t="shared" si="23"/>
        <v>11.8502726737263</v>
      </c>
    </row>
    <row r="143" spans="1:80" x14ac:dyDescent="0.25">
      <c r="A143" s="2">
        <v>42068</v>
      </c>
      <c r="B143" s="3">
        <v>4.155092592592593E-3</v>
      </c>
      <c r="C143" s="4">
        <v>13.16</v>
      </c>
      <c r="D143" s="4">
        <v>3.3000000000000002E-2</v>
      </c>
      <c r="E143" s="4">
        <v>330</v>
      </c>
      <c r="F143" s="4">
        <v>205.5</v>
      </c>
      <c r="G143" s="4">
        <v>108.7</v>
      </c>
      <c r="H143" s="4">
        <v>187.6</v>
      </c>
      <c r="J143" s="4">
        <v>1.9</v>
      </c>
      <c r="K143" s="4">
        <v>0.88770000000000004</v>
      </c>
      <c r="L143" s="4">
        <v>11.6816</v>
      </c>
      <c r="M143" s="4">
        <v>2.93E-2</v>
      </c>
      <c r="N143" s="4">
        <v>182.40479999999999</v>
      </c>
      <c r="O143" s="4">
        <v>96.525099999999995</v>
      </c>
      <c r="P143" s="4">
        <v>278.89999999999998</v>
      </c>
      <c r="Q143" s="4">
        <v>137.52969999999999</v>
      </c>
      <c r="R143" s="4">
        <v>72.778000000000006</v>
      </c>
      <c r="S143" s="4">
        <v>210.3</v>
      </c>
      <c r="T143" s="4">
        <v>187.61770000000001</v>
      </c>
      <c r="W143" s="4">
        <v>0</v>
      </c>
      <c r="X143" s="4">
        <v>1.6866000000000001</v>
      </c>
      <c r="Y143" s="4">
        <v>12</v>
      </c>
      <c r="Z143" s="4">
        <v>876</v>
      </c>
      <c r="AA143" s="4">
        <v>906</v>
      </c>
      <c r="AB143" s="4">
        <v>847</v>
      </c>
      <c r="AC143" s="4">
        <v>48</v>
      </c>
      <c r="AD143" s="4">
        <v>5.58</v>
      </c>
      <c r="AE143" s="4">
        <v>0.13</v>
      </c>
      <c r="AF143" s="4">
        <v>989</v>
      </c>
      <c r="AG143" s="4">
        <v>-11</v>
      </c>
      <c r="AH143" s="4">
        <v>7.1020000000000003</v>
      </c>
      <c r="AI143" s="4">
        <v>28</v>
      </c>
      <c r="AJ143" s="4">
        <v>190</v>
      </c>
      <c r="AK143" s="4">
        <v>139</v>
      </c>
      <c r="AL143" s="4">
        <v>1.7</v>
      </c>
      <c r="AM143" s="4">
        <v>195</v>
      </c>
      <c r="AN143" s="4" t="s">
        <v>155</v>
      </c>
      <c r="AO143" s="4">
        <v>2</v>
      </c>
      <c r="AP143" s="5">
        <v>0.92084490740740732</v>
      </c>
      <c r="AQ143" s="4">
        <v>47.159725000000002</v>
      </c>
      <c r="AR143" s="4">
        <v>-88.490173999999996</v>
      </c>
      <c r="AS143" s="4">
        <v>317.8</v>
      </c>
      <c r="AT143" s="4">
        <v>34.9</v>
      </c>
      <c r="AU143" s="4">
        <v>12</v>
      </c>
      <c r="AV143" s="4">
        <v>0</v>
      </c>
      <c r="AW143" s="4" t="s">
        <v>234</v>
      </c>
      <c r="AX143" s="4">
        <v>0.8</v>
      </c>
      <c r="AY143" s="4">
        <v>1.3</v>
      </c>
      <c r="AZ143" s="4">
        <v>1.5</v>
      </c>
      <c r="BA143" s="4">
        <v>14.023</v>
      </c>
      <c r="BB143" s="4">
        <v>16.010000000000002</v>
      </c>
      <c r="BC143" s="4">
        <v>1.1399999999999999</v>
      </c>
      <c r="BD143" s="4">
        <v>12.656000000000001</v>
      </c>
      <c r="BE143" s="4">
        <v>3021.3440000000001</v>
      </c>
      <c r="BF143" s="4">
        <v>4.8220000000000001</v>
      </c>
      <c r="BG143" s="4">
        <v>4.9409999999999998</v>
      </c>
      <c r="BH143" s="4">
        <v>2.6139999999999999</v>
      </c>
      <c r="BI143" s="4">
        <v>7.5549999999999997</v>
      </c>
      <c r="BJ143" s="4">
        <v>3.7250000000000001</v>
      </c>
      <c r="BK143" s="4">
        <v>1.9710000000000001</v>
      </c>
      <c r="BL143" s="4">
        <v>5.6959999999999997</v>
      </c>
      <c r="BM143" s="4">
        <v>1.6047</v>
      </c>
      <c r="BQ143" s="4">
        <v>317.173</v>
      </c>
      <c r="BR143" s="4">
        <v>0.52549199999999996</v>
      </c>
      <c r="BS143" s="4">
        <v>-5</v>
      </c>
      <c r="BT143" s="4">
        <v>3.6898E-2</v>
      </c>
      <c r="BU143" s="4">
        <v>12.841711</v>
      </c>
      <c r="BV143" s="4">
        <v>0.74534</v>
      </c>
      <c r="BW143" s="4">
        <f t="shared" si="19"/>
        <v>3.3927800462</v>
      </c>
      <c r="BY143" s="4">
        <f t="shared" si="20"/>
        <v>28595.029915453408</v>
      </c>
      <c r="BZ143" s="4">
        <f t="shared" si="21"/>
        <v>45.637052335753999</v>
      </c>
      <c r="CA143" s="4">
        <f t="shared" si="22"/>
        <v>35.254670251075005</v>
      </c>
      <c r="CB143" s="4">
        <f t="shared" si="23"/>
        <v>15.1874280139329</v>
      </c>
    </row>
    <row r="144" spans="1:80" x14ac:dyDescent="0.25">
      <c r="A144" s="2">
        <v>42068</v>
      </c>
      <c r="B144" s="3">
        <v>4.1666666666666666E-3</v>
      </c>
      <c r="C144" s="4">
        <v>13.153</v>
      </c>
      <c r="D144" s="4">
        <v>3.3000000000000002E-2</v>
      </c>
      <c r="E144" s="4">
        <v>330.253061</v>
      </c>
      <c r="F144" s="4">
        <v>205.6</v>
      </c>
      <c r="G144" s="4">
        <v>112.9</v>
      </c>
      <c r="H144" s="4">
        <v>151.80000000000001</v>
      </c>
      <c r="J144" s="4">
        <v>2.0099999999999998</v>
      </c>
      <c r="K144" s="4">
        <v>0.88770000000000004</v>
      </c>
      <c r="L144" s="4">
        <v>11.6767</v>
      </c>
      <c r="M144" s="4">
        <v>2.93E-2</v>
      </c>
      <c r="N144" s="4">
        <v>182.5198</v>
      </c>
      <c r="O144" s="4">
        <v>100.2062</v>
      </c>
      <c r="P144" s="4">
        <v>282.7</v>
      </c>
      <c r="Q144" s="4">
        <v>137.6164</v>
      </c>
      <c r="R144" s="4">
        <v>75.5535</v>
      </c>
      <c r="S144" s="4">
        <v>213.2</v>
      </c>
      <c r="T144" s="4">
        <v>151.78450000000001</v>
      </c>
      <c r="W144" s="4">
        <v>0</v>
      </c>
      <c r="X144" s="4">
        <v>1.782</v>
      </c>
      <c r="Y144" s="4">
        <v>11.9</v>
      </c>
      <c r="Z144" s="4">
        <v>877</v>
      </c>
      <c r="AA144" s="4">
        <v>909</v>
      </c>
      <c r="AB144" s="4">
        <v>846</v>
      </c>
      <c r="AC144" s="4">
        <v>48</v>
      </c>
      <c r="AD144" s="4">
        <v>5.58</v>
      </c>
      <c r="AE144" s="4">
        <v>0.13</v>
      </c>
      <c r="AF144" s="4">
        <v>989</v>
      </c>
      <c r="AG144" s="4">
        <v>-11</v>
      </c>
      <c r="AH144" s="4">
        <v>8</v>
      </c>
      <c r="AI144" s="4">
        <v>28</v>
      </c>
      <c r="AJ144" s="4">
        <v>190</v>
      </c>
      <c r="AK144" s="4">
        <v>139</v>
      </c>
      <c r="AL144" s="4">
        <v>1.7</v>
      </c>
      <c r="AM144" s="4">
        <v>195</v>
      </c>
      <c r="AN144" s="4" t="s">
        <v>155</v>
      </c>
      <c r="AO144" s="4">
        <v>2</v>
      </c>
      <c r="AP144" s="5">
        <v>0.92085648148148147</v>
      </c>
      <c r="AQ144" s="4">
        <v>47.159576000000001</v>
      </c>
      <c r="AR144" s="4">
        <v>-88.490408000000002</v>
      </c>
      <c r="AS144" s="4">
        <v>317.7</v>
      </c>
      <c r="AT144" s="4">
        <v>34.1</v>
      </c>
      <c r="AU144" s="4">
        <v>12</v>
      </c>
      <c r="AV144" s="4">
        <v>0</v>
      </c>
      <c r="AW144" s="4" t="s">
        <v>234</v>
      </c>
      <c r="AX144" s="4">
        <v>0.91291299999999997</v>
      </c>
      <c r="AY144" s="4">
        <v>1.1306309999999999</v>
      </c>
      <c r="AZ144" s="4">
        <v>1.612913</v>
      </c>
      <c r="BA144" s="4">
        <v>14.023</v>
      </c>
      <c r="BB144" s="4">
        <v>16.02</v>
      </c>
      <c r="BC144" s="4">
        <v>1.1399999999999999</v>
      </c>
      <c r="BD144" s="4">
        <v>12.645</v>
      </c>
      <c r="BE144" s="4">
        <v>3022.2640000000001</v>
      </c>
      <c r="BF144" s="4">
        <v>4.83</v>
      </c>
      <c r="BG144" s="4">
        <v>4.9470000000000001</v>
      </c>
      <c r="BH144" s="4">
        <v>2.7160000000000002</v>
      </c>
      <c r="BI144" s="4">
        <v>7.6630000000000003</v>
      </c>
      <c r="BJ144" s="4">
        <v>3.73</v>
      </c>
      <c r="BK144" s="4">
        <v>2.048</v>
      </c>
      <c r="BL144" s="4">
        <v>5.7779999999999996</v>
      </c>
      <c r="BM144" s="4">
        <v>1.2990999999999999</v>
      </c>
      <c r="BQ144" s="4">
        <v>335.36700000000002</v>
      </c>
      <c r="BR144" s="4">
        <v>0.473022</v>
      </c>
      <c r="BS144" s="4">
        <v>-5</v>
      </c>
      <c r="BT144" s="4">
        <v>3.5796000000000001E-2</v>
      </c>
      <c r="BU144" s="4">
        <v>11.559476</v>
      </c>
      <c r="BV144" s="4">
        <v>0.72307900000000003</v>
      </c>
      <c r="BW144" s="4">
        <f t="shared" si="19"/>
        <v>3.0540135591999999</v>
      </c>
      <c r="BY144" s="4">
        <f t="shared" si="20"/>
        <v>25747.67588399037</v>
      </c>
      <c r="BZ144" s="4">
        <f t="shared" si="21"/>
        <v>41.148382311959999</v>
      </c>
      <c r="CA144" s="4">
        <f t="shared" si="22"/>
        <v>31.777115118760001</v>
      </c>
      <c r="CB144" s="4">
        <f t="shared" si="23"/>
        <v>11.067466555169199</v>
      </c>
    </row>
    <row r="145" spans="1:80" x14ac:dyDescent="0.25">
      <c r="A145" s="2">
        <v>42068</v>
      </c>
      <c r="B145" s="3">
        <v>4.1782407407407402E-3</v>
      </c>
      <c r="C145" s="4">
        <v>13.186</v>
      </c>
      <c r="D145" s="4">
        <v>3.3799999999999997E-2</v>
      </c>
      <c r="E145" s="4">
        <v>338.41632700000002</v>
      </c>
      <c r="F145" s="4">
        <v>199.6</v>
      </c>
      <c r="G145" s="4">
        <v>43.9</v>
      </c>
      <c r="H145" s="4">
        <v>167.3</v>
      </c>
      <c r="J145" s="4">
        <v>2.15</v>
      </c>
      <c r="K145" s="4">
        <v>0.88749999999999996</v>
      </c>
      <c r="L145" s="4">
        <v>11.702199999999999</v>
      </c>
      <c r="M145" s="4">
        <v>0.03</v>
      </c>
      <c r="N145" s="4">
        <v>177.1661</v>
      </c>
      <c r="O145" s="4">
        <v>38.976999999999997</v>
      </c>
      <c r="P145" s="4">
        <v>216.1</v>
      </c>
      <c r="Q145" s="4">
        <v>133.57980000000001</v>
      </c>
      <c r="R145" s="4">
        <v>29.387899999999998</v>
      </c>
      <c r="S145" s="4">
        <v>163</v>
      </c>
      <c r="T145" s="4">
        <v>167.30439999999999</v>
      </c>
      <c r="W145" s="4">
        <v>0</v>
      </c>
      <c r="X145" s="4">
        <v>1.9100999999999999</v>
      </c>
      <c r="Y145" s="4">
        <v>11.9</v>
      </c>
      <c r="Z145" s="4">
        <v>878</v>
      </c>
      <c r="AA145" s="4">
        <v>909</v>
      </c>
      <c r="AB145" s="4">
        <v>848</v>
      </c>
      <c r="AC145" s="4">
        <v>48</v>
      </c>
      <c r="AD145" s="4">
        <v>5.58</v>
      </c>
      <c r="AE145" s="4">
        <v>0.13</v>
      </c>
      <c r="AF145" s="4">
        <v>989</v>
      </c>
      <c r="AG145" s="4">
        <v>-11</v>
      </c>
      <c r="AH145" s="4">
        <v>8</v>
      </c>
      <c r="AI145" s="4">
        <v>28</v>
      </c>
      <c r="AJ145" s="4">
        <v>190</v>
      </c>
      <c r="AK145" s="4">
        <v>139</v>
      </c>
      <c r="AL145" s="4">
        <v>1.7</v>
      </c>
      <c r="AM145" s="4">
        <v>195</v>
      </c>
      <c r="AN145" s="4" t="s">
        <v>155</v>
      </c>
      <c r="AO145" s="4">
        <v>2</v>
      </c>
      <c r="AP145" s="5">
        <v>0.92086805555555562</v>
      </c>
      <c r="AQ145" s="4">
        <v>47.15943</v>
      </c>
      <c r="AR145" s="4">
        <v>-88.490598000000006</v>
      </c>
      <c r="AS145" s="4">
        <v>317.60000000000002</v>
      </c>
      <c r="AT145" s="4">
        <v>33.799999999999997</v>
      </c>
      <c r="AU145" s="4">
        <v>12</v>
      </c>
      <c r="AV145" s="4">
        <v>6</v>
      </c>
      <c r="AW145" s="4" t="s">
        <v>235</v>
      </c>
      <c r="AX145" s="4">
        <v>1</v>
      </c>
      <c r="AY145" s="4">
        <v>1</v>
      </c>
      <c r="AZ145" s="4">
        <v>1.7</v>
      </c>
      <c r="BA145" s="4">
        <v>14.023</v>
      </c>
      <c r="BB145" s="4">
        <v>15.98</v>
      </c>
      <c r="BC145" s="4">
        <v>1.1399999999999999</v>
      </c>
      <c r="BD145" s="4">
        <v>12.68</v>
      </c>
      <c r="BE145" s="4">
        <v>3021.681</v>
      </c>
      <c r="BF145" s="4">
        <v>4.9359999999999999</v>
      </c>
      <c r="BG145" s="4">
        <v>4.7910000000000004</v>
      </c>
      <c r="BH145" s="4">
        <v>1.054</v>
      </c>
      <c r="BI145" s="4">
        <v>5.8449999999999998</v>
      </c>
      <c r="BJ145" s="4">
        <v>3.6120000000000001</v>
      </c>
      <c r="BK145" s="4">
        <v>0.79500000000000004</v>
      </c>
      <c r="BL145" s="4">
        <v>4.407</v>
      </c>
      <c r="BM145" s="4">
        <v>1.4286000000000001</v>
      </c>
      <c r="BQ145" s="4">
        <v>358.62799999999999</v>
      </c>
      <c r="BR145" s="4">
        <v>0.43351200000000001</v>
      </c>
      <c r="BS145" s="4">
        <v>-5</v>
      </c>
      <c r="BT145" s="4">
        <v>3.4203999999999998E-2</v>
      </c>
      <c r="BU145" s="4">
        <v>10.59395</v>
      </c>
      <c r="BV145" s="4">
        <v>0.69092100000000001</v>
      </c>
      <c r="BW145" s="4">
        <f t="shared" si="19"/>
        <v>2.79892159</v>
      </c>
      <c r="BY145" s="4">
        <f t="shared" si="20"/>
        <v>23592.503085873148</v>
      </c>
      <c r="BZ145" s="4">
        <f t="shared" si="21"/>
        <v>38.539010316400002</v>
      </c>
      <c r="CA145" s="4">
        <f t="shared" si="22"/>
        <v>28.201561033799997</v>
      </c>
      <c r="CB145" s="4">
        <f t="shared" si="23"/>
        <v>11.15413900689</v>
      </c>
    </row>
    <row r="146" spans="1:80" x14ac:dyDescent="0.25">
      <c r="A146" s="2">
        <v>42068</v>
      </c>
      <c r="B146" s="3">
        <v>4.1898148148148146E-3</v>
      </c>
      <c r="C146" s="4">
        <v>13.363</v>
      </c>
      <c r="D146" s="4">
        <v>3.3300000000000003E-2</v>
      </c>
      <c r="E146" s="4">
        <v>333.27773100000002</v>
      </c>
      <c r="F146" s="4">
        <v>199</v>
      </c>
      <c r="G146" s="4">
        <v>68.900000000000006</v>
      </c>
      <c r="H146" s="4">
        <v>179.5</v>
      </c>
      <c r="J146" s="4">
        <v>2.21</v>
      </c>
      <c r="K146" s="4">
        <v>0.8861</v>
      </c>
      <c r="L146" s="4">
        <v>11.8406</v>
      </c>
      <c r="M146" s="4">
        <v>2.9499999999999998E-2</v>
      </c>
      <c r="N146" s="4">
        <v>176.33340000000001</v>
      </c>
      <c r="O146" s="4">
        <v>61.011699999999998</v>
      </c>
      <c r="P146" s="4">
        <v>237.3</v>
      </c>
      <c r="Q146" s="4">
        <v>132.952</v>
      </c>
      <c r="R146" s="4">
        <v>46.0017</v>
      </c>
      <c r="S146" s="4">
        <v>179</v>
      </c>
      <c r="T146" s="4">
        <v>179.5204</v>
      </c>
      <c r="W146" s="4">
        <v>0</v>
      </c>
      <c r="X146" s="4">
        <v>1.9559</v>
      </c>
      <c r="Y146" s="4">
        <v>12</v>
      </c>
      <c r="Z146" s="4">
        <v>877</v>
      </c>
      <c r="AA146" s="4">
        <v>910</v>
      </c>
      <c r="AB146" s="4">
        <v>848</v>
      </c>
      <c r="AC146" s="4">
        <v>48</v>
      </c>
      <c r="AD146" s="4">
        <v>5.58</v>
      </c>
      <c r="AE146" s="4">
        <v>0.13</v>
      </c>
      <c r="AF146" s="4">
        <v>989</v>
      </c>
      <c r="AG146" s="4">
        <v>-11</v>
      </c>
      <c r="AH146" s="4">
        <v>8</v>
      </c>
      <c r="AI146" s="4">
        <v>28</v>
      </c>
      <c r="AJ146" s="4">
        <v>190</v>
      </c>
      <c r="AK146" s="4">
        <v>139</v>
      </c>
      <c r="AL146" s="4">
        <v>1.8</v>
      </c>
      <c r="AM146" s="4">
        <v>195</v>
      </c>
      <c r="AN146" s="4" t="s">
        <v>155</v>
      </c>
      <c r="AO146" s="4">
        <v>2</v>
      </c>
      <c r="AP146" s="5">
        <v>0.92087962962962966</v>
      </c>
      <c r="AQ146" s="4">
        <v>47.159320999999998</v>
      </c>
      <c r="AR146" s="4">
        <v>-88.490486000000004</v>
      </c>
      <c r="AS146" s="4">
        <v>317.7</v>
      </c>
      <c r="AT146" s="4">
        <v>33.6</v>
      </c>
      <c r="AU146" s="4">
        <v>12</v>
      </c>
      <c r="AV146" s="4">
        <v>6</v>
      </c>
      <c r="AW146" s="4" t="s">
        <v>235</v>
      </c>
      <c r="AX146" s="4">
        <v>1</v>
      </c>
      <c r="AY146" s="4">
        <v>1.0565</v>
      </c>
      <c r="AZ146" s="4">
        <v>1.7</v>
      </c>
      <c r="BA146" s="4">
        <v>14.023</v>
      </c>
      <c r="BB146" s="4">
        <v>15.78</v>
      </c>
      <c r="BC146" s="4">
        <v>1.1299999999999999</v>
      </c>
      <c r="BD146" s="4">
        <v>12.853999999999999</v>
      </c>
      <c r="BE146" s="4">
        <v>3021.518</v>
      </c>
      <c r="BF146" s="4">
        <v>4.7960000000000003</v>
      </c>
      <c r="BG146" s="4">
        <v>4.7119999999999997</v>
      </c>
      <c r="BH146" s="4">
        <v>1.63</v>
      </c>
      <c r="BI146" s="4">
        <v>6.343</v>
      </c>
      <c r="BJ146" s="4">
        <v>3.5529999999999999</v>
      </c>
      <c r="BK146" s="4">
        <v>1.2290000000000001</v>
      </c>
      <c r="BL146" s="4">
        <v>4.782</v>
      </c>
      <c r="BM146" s="4">
        <v>1.5148999999999999</v>
      </c>
      <c r="BQ146" s="4">
        <v>362.90800000000002</v>
      </c>
      <c r="BR146" s="4">
        <v>0.395428</v>
      </c>
      <c r="BS146" s="4">
        <v>-5</v>
      </c>
      <c r="BT146" s="4">
        <v>3.5796000000000001E-2</v>
      </c>
      <c r="BU146" s="4">
        <v>9.6632719999999992</v>
      </c>
      <c r="BV146" s="4">
        <v>0.72307900000000003</v>
      </c>
      <c r="BW146" s="4">
        <f t="shared" ref="BW146" si="24">BU146*0.2642</f>
        <v>2.5530364623999997</v>
      </c>
      <c r="BY146" s="4">
        <f t="shared" si="20"/>
        <v>21518.741961442349</v>
      </c>
      <c r="BZ146" s="4">
        <f t="shared" si="21"/>
        <v>34.156303701343994</v>
      </c>
      <c r="CA146" s="4">
        <f t="shared" si="22"/>
        <v>25.303867191591998</v>
      </c>
      <c r="CB146" s="4">
        <f t="shared" si="23"/>
        <v>10.788862484813599</v>
      </c>
    </row>
    <row r="147" spans="1:80" x14ac:dyDescent="0.25">
      <c r="A147" s="2">
        <v>42068</v>
      </c>
      <c r="B147" s="3">
        <v>4.2013888888888891E-3</v>
      </c>
      <c r="C147" s="4">
        <v>13.798</v>
      </c>
      <c r="D147" s="4">
        <v>7.3999999999999996E-2</v>
      </c>
      <c r="E147" s="4">
        <v>740.06672200000003</v>
      </c>
      <c r="F147" s="4">
        <v>198.9</v>
      </c>
      <c r="G147" s="4">
        <v>79.900000000000006</v>
      </c>
      <c r="H147" s="4">
        <v>169.3</v>
      </c>
      <c r="J147" s="4">
        <v>2.2999999999999998</v>
      </c>
      <c r="K147" s="4">
        <v>0.88229999999999997</v>
      </c>
      <c r="L147" s="4">
        <v>12.173999999999999</v>
      </c>
      <c r="M147" s="4">
        <v>6.5299999999999997E-2</v>
      </c>
      <c r="N147" s="4">
        <v>175.4905</v>
      </c>
      <c r="O147" s="4">
        <v>70.455399999999997</v>
      </c>
      <c r="P147" s="4">
        <v>245.9</v>
      </c>
      <c r="Q147" s="4">
        <v>132.31639999999999</v>
      </c>
      <c r="R147" s="4">
        <v>53.122</v>
      </c>
      <c r="S147" s="4">
        <v>185.4</v>
      </c>
      <c r="T147" s="4">
        <v>169.26320000000001</v>
      </c>
      <c r="W147" s="4">
        <v>0</v>
      </c>
      <c r="X147" s="4">
        <v>2.0293000000000001</v>
      </c>
      <c r="Y147" s="4">
        <v>11.9</v>
      </c>
      <c r="Z147" s="4">
        <v>879</v>
      </c>
      <c r="AA147" s="4">
        <v>910</v>
      </c>
      <c r="AB147" s="4">
        <v>851</v>
      </c>
      <c r="AC147" s="4">
        <v>48</v>
      </c>
      <c r="AD147" s="4">
        <v>5.58</v>
      </c>
      <c r="AE147" s="4">
        <v>0.13</v>
      </c>
      <c r="AF147" s="4">
        <v>989</v>
      </c>
      <c r="AG147" s="4">
        <v>-11</v>
      </c>
      <c r="AH147" s="4">
        <v>8</v>
      </c>
      <c r="AI147" s="4">
        <v>28</v>
      </c>
      <c r="AJ147" s="4">
        <v>190</v>
      </c>
      <c r="AK147" s="4">
        <v>139.1</v>
      </c>
      <c r="AL147" s="4">
        <v>1.5</v>
      </c>
      <c r="AM147" s="4">
        <v>195</v>
      </c>
      <c r="AN147" s="4" t="s">
        <v>155</v>
      </c>
      <c r="AO147" s="4">
        <v>2</v>
      </c>
      <c r="AP147" s="5">
        <v>0.9208912037037037</v>
      </c>
      <c r="AQ147" s="4">
        <v>47.159224999999999</v>
      </c>
      <c r="AR147" s="4">
        <v>-88.490319</v>
      </c>
      <c r="AS147" s="4">
        <v>317.8</v>
      </c>
      <c r="AT147" s="4">
        <v>34</v>
      </c>
      <c r="AU147" s="4">
        <v>12</v>
      </c>
      <c r="AV147" s="4">
        <v>8</v>
      </c>
      <c r="AW147" s="4" t="s">
        <v>236</v>
      </c>
      <c r="AX147" s="4">
        <v>1.0565</v>
      </c>
      <c r="AY147" s="4">
        <v>1.1000000000000001</v>
      </c>
      <c r="AZ147" s="4">
        <v>1.7565</v>
      </c>
      <c r="BA147" s="4">
        <v>14.023</v>
      </c>
      <c r="BB147" s="4">
        <v>15.27</v>
      </c>
      <c r="BC147" s="4">
        <v>1.0900000000000001</v>
      </c>
      <c r="BD147" s="4">
        <v>13.34</v>
      </c>
      <c r="BE147" s="4">
        <v>3012.9769999999999</v>
      </c>
      <c r="BF147" s="4">
        <v>10.286</v>
      </c>
      <c r="BG147" s="4">
        <v>4.548</v>
      </c>
      <c r="BH147" s="4">
        <v>1.8260000000000001</v>
      </c>
      <c r="BI147" s="4">
        <v>6.3739999999999997</v>
      </c>
      <c r="BJ147" s="4">
        <v>3.4289999999999998</v>
      </c>
      <c r="BK147" s="4">
        <v>1.377</v>
      </c>
      <c r="BL147" s="4">
        <v>4.806</v>
      </c>
      <c r="BM147" s="4">
        <v>1.3853</v>
      </c>
      <c r="BQ147" s="4">
        <v>365.17899999999997</v>
      </c>
      <c r="BR147" s="4">
        <v>0.41065200000000002</v>
      </c>
      <c r="BS147" s="4">
        <v>-5</v>
      </c>
      <c r="BT147" s="4">
        <v>3.4000000000000002E-2</v>
      </c>
      <c r="BU147" s="4">
        <v>10.035308000000001</v>
      </c>
      <c r="BV147" s="4">
        <v>0.68679999999999997</v>
      </c>
      <c r="BW147" s="4">
        <f t="shared" ref="BW147" si="25">BU147*0.2642</f>
        <v>2.6513283736000002</v>
      </c>
      <c r="BY147" s="4">
        <f t="shared" ref="BY147" si="26">BE147*$BU147*0.737</f>
        <v>22284.044165442094</v>
      </c>
      <c r="BZ147" s="4">
        <f t="shared" ref="BZ147" si="27">BF147*$BU147*0.737</f>
        <v>76.075482250855998</v>
      </c>
      <c r="CA147" s="4">
        <f t="shared" ref="CA147" si="28">BJ147*$BU147*0.737</f>
        <v>25.360959424284001</v>
      </c>
      <c r="CB147" s="4">
        <f t="shared" ref="CB147" si="29">BM147*$BU147*0.737</f>
        <v>10.2457092710588</v>
      </c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7"/>
  <sheetViews>
    <sheetView workbookViewId="0">
      <pane xSplit="2" ySplit="9" topLeftCell="BP142" activePane="bottomRight" state="frozen"/>
      <selection pane="topRight" activeCell="C1" sqref="C1"/>
      <selection pane="bottomLeft" activeCell="A10" sqref="A10"/>
      <selection pane="bottomRight" activeCell="CC5" sqref="CC5"/>
    </sheetView>
  </sheetViews>
  <sheetFormatPr defaultRowHeight="15" x14ac:dyDescent="0.25"/>
  <cols>
    <col min="1" max="1" width="13.85546875" style="2" bestFit="1" customWidth="1"/>
    <col min="2" max="2" width="13.28515625" style="8" bestFit="1" customWidth="1"/>
    <col min="3" max="3" width="12" style="4" bestFit="1" customWidth="1"/>
    <col min="4" max="4" width="11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4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197</v>
      </c>
      <c r="CI2" s="1" t="s">
        <v>197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195</v>
      </c>
    </row>
    <row r="5" spans="1:87" s="14" customFormat="1" x14ac:dyDescent="0.25">
      <c r="A5" s="14" t="s">
        <v>169</v>
      </c>
      <c r="C5" s="14">
        <f>AVERAGE(C10:C150)</f>
        <v>14.106102189781025</v>
      </c>
      <c r="D5" s="14">
        <f t="shared" ref="D5:BO5" si="0">AVERAGE(D10:D150)</f>
        <v>0.76195912408759126</v>
      </c>
      <c r="E5" s="14">
        <f t="shared" si="0"/>
        <v>7619.6285905109489</v>
      </c>
      <c r="F5" s="14">
        <f t="shared" si="0"/>
        <v>105.17226277372265</v>
      </c>
      <c r="G5" s="14">
        <f t="shared" si="0"/>
        <v>42.369343065693421</v>
      </c>
      <c r="H5" s="14">
        <f t="shared" si="0"/>
        <v>831.80510948905089</v>
      </c>
      <c r="I5" s="14" t="e">
        <f t="shared" si="0"/>
        <v>#DIV/0!</v>
      </c>
      <c r="J5" s="14">
        <f t="shared" si="0"/>
        <v>0.50452554744525557</v>
      </c>
      <c r="K5" s="14">
        <f t="shared" si="0"/>
        <v>0.87341313868613135</v>
      </c>
      <c r="L5" s="14">
        <f t="shared" si="0"/>
        <v>12.319626277372263</v>
      </c>
      <c r="M5" s="14">
        <f t="shared" si="0"/>
        <v>0.66058978102189758</v>
      </c>
      <c r="N5" s="14">
        <f t="shared" si="0"/>
        <v>92.096210218978158</v>
      </c>
      <c r="O5" s="14">
        <f t="shared" si="0"/>
        <v>37.098431386861314</v>
      </c>
      <c r="P5" s="14">
        <f t="shared" si="0"/>
        <v>129.19197080291966</v>
      </c>
      <c r="Q5" s="14">
        <f t="shared" si="0"/>
        <v>69.409387591240886</v>
      </c>
      <c r="R5" s="14">
        <f t="shared" si="0"/>
        <v>27.962654744525565</v>
      </c>
      <c r="S5" s="14">
        <f t="shared" si="0"/>
        <v>97.372262773722639</v>
      </c>
      <c r="T5" s="14">
        <f t="shared" si="0"/>
        <v>831.80352992700693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0.44167810218978121</v>
      </c>
      <c r="Y5" s="14">
        <f t="shared" si="0"/>
        <v>12.052554744525565</v>
      </c>
      <c r="Z5" s="14">
        <f t="shared" si="0"/>
        <v>872.56934306569337</v>
      </c>
      <c r="AA5" s="14">
        <f t="shared" si="0"/>
        <v>910.64963503649631</v>
      </c>
      <c r="AB5" s="14">
        <f t="shared" si="0"/>
        <v>843.54744525547449</v>
      </c>
      <c r="AC5" s="14">
        <f t="shared" si="0"/>
        <v>47.729197080291968</v>
      </c>
      <c r="AD5" s="14">
        <f t="shared" si="0"/>
        <v>5.4656934306569385</v>
      </c>
      <c r="AE5" s="14">
        <f t="shared" si="0"/>
        <v>0.12817518248175208</v>
      </c>
      <c r="AF5" s="14">
        <f t="shared" si="0"/>
        <v>989.14598540145982</v>
      </c>
      <c r="AG5" s="14">
        <f t="shared" si="0"/>
        <v>-11.182481751824817</v>
      </c>
      <c r="AH5" s="14">
        <f t="shared" si="0"/>
        <v>8.0437824963503655</v>
      </c>
      <c r="AI5" s="14">
        <f t="shared" si="0"/>
        <v>28</v>
      </c>
      <c r="AJ5" s="14">
        <f t="shared" si="0"/>
        <v>189.81751824817519</v>
      </c>
      <c r="AK5" s="14">
        <f t="shared" si="0"/>
        <v>139.29197080291971</v>
      </c>
      <c r="AL5" s="14">
        <f t="shared" si="0"/>
        <v>1.9270072992700731</v>
      </c>
      <c r="AM5" s="14">
        <f t="shared" si="0"/>
        <v>195</v>
      </c>
      <c r="AN5" s="14" t="e">
        <f t="shared" si="0"/>
        <v>#DIV/0!</v>
      </c>
      <c r="AO5" s="14">
        <f t="shared" si="0"/>
        <v>2</v>
      </c>
      <c r="AP5" s="14">
        <f t="shared" si="0"/>
        <v>0.92168339416058387</v>
      </c>
      <c r="AQ5" s="14">
        <f t="shared" si="0"/>
        <v>47.161652379562042</v>
      </c>
      <c r="AR5" s="14">
        <f t="shared" si="0"/>
        <v>-88.487465291970793</v>
      </c>
      <c r="AS5" s="14">
        <f t="shared" si="0"/>
        <v>317.62554744525551</v>
      </c>
      <c r="AT5" s="14">
        <f t="shared" si="0"/>
        <v>33.67226277372265</v>
      </c>
      <c r="AU5" s="14">
        <f t="shared" si="0"/>
        <v>12</v>
      </c>
      <c r="AV5" s="14">
        <f t="shared" si="0"/>
        <v>10.708029197080291</v>
      </c>
      <c r="AW5" s="14" t="e">
        <f t="shared" si="0"/>
        <v>#DIV/0!</v>
      </c>
      <c r="AX5" s="14">
        <f t="shared" si="0"/>
        <v>1.2433983284671537</v>
      </c>
      <c r="AY5" s="14">
        <f t="shared" si="0"/>
        <v>1.2974932262773713</v>
      </c>
      <c r="AZ5" s="14">
        <f t="shared" si="0"/>
        <v>2.0700926715328456</v>
      </c>
      <c r="BA5" s="14">
        <f t="shared" si="0"/>
        <v>14.022999999999968</v>
      </c>
      <c r="BB5" s="14">
        <f t="shared" si="0"/>
        <v>14.199781021897811</v>
      </c>
      <c r="BC5" s="14">
        <f t="shared" si="0"/>
        <v>1.0121167883211684</v>
      </c>
      <c r="BD5" s="14">
        <f t="shared" si="0"/>
        <v>14.501233576642335</v>
      </c>
      <c r="BE5" s="14">
        <f t="shared" si="0"/>
        <v>2866.4924598540142</v>
      </c>
      <c r="BF5" s="14">
        <f t="shared" si="0"/>
        <v>93.877306569343048</v>
      </c>
      <c r="BG5" s="14">
        <f t="shared" si="0"/>
        <v>2.2776058394160579</v>
      </c>
      <c r="BH5" s="14">
        <f t="shared" si="0"/>
        <v>0.91845255474452536</v>
      </c>
      <c r="BI5" s="14">
        <f t="shared" si="0"/>
        <v>3.196087591240877</v>
      </c>
      <c r="BJ5" s="14">
        <f t="shared" si="0"/>
        <v>1.7165401459854013</v>
      </c>
      <c r="BK5" s="14">
        <f t="shared" si="0"/>
        <v>0.69229927007299252</v>
      </c>
      <c r="BL5" s="14">
        <f t="shared" si="0"/>
        <v>2.4088686131386865</v>
      </c>
      <c r="BM5" s="14">
        <f t="shared" si="0"/>
        <v>6.1905854014598534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75.874014598540128</v>
      </c>
      <c r="BR5" s="14">
        <f t="shared" si="1"/>
        <v>0.40243752554744516</v>
      </c>
      <c r="BS5" s="14">
        <f t="shared" si="1"/>
        <v>-5</v>
      </c>
      <c r="BT5" s="14">
        <f t="shared" si="1"/>
        <v>3.4972927007299273E-2</v>
      </c>
      <c r="BU5" s="14">
        <f t="shared" si="1"/>
        <v>9.8345672116788379</v>
      </c>
      <c r="BV5" s="14">
        <f t="shared" si="1"/>
        <v>0.70645314598540143</v>
      </c>
      <c r="BW5" s="14">
        <f t="shared" si="1"/>
        <v>2.5982926573255472</v>
      </c>
      <c r="BX5" s="23"/>
      <c r="BY5" s="14">
        <f t="shared" ref="BY5:CB5" si="2">AVERAGE(BY10:BY150)</f>
        <v>20893.970924663288</v>
      </c>
      <c r="BZ5" s="14">
        <f t="shared" si="2"/>
        <v>613.81863391793581</v>
      </c>
      <c r="CA5" s="14">
        <f t="shared" si="2"/>
        <v>14.554538089024277</v>
      </c>
      <c r="CB5" s="14">
        <f t="shared" si="2"/>
        <v>42.119197984210992</v>
      </c>
      <c r="CC5" s="24">
        <f>BZ8/(136/3600)+CB8/(136/3600)+CA8/(136/3600)</f>
        <v>675.42246094698851</v>
      </c>
      <c r="CD5" s="23"/>
      <c r="CE5" s="22">
        <f>BY8/$AT8</f>
        <v>620.50985599247122</v>
      </c>
      <c r="CF5" s="22">
        <f>BZ8/$AT8</f>
        <v>18.229206574051538</v>
      </c>
      <c r="CG5" s="22">
        <f>CA8/$AT8</f>
        <v>0.43224116498587162</v>
      </c>
      <c r="CH5" s="22">
        <f>CB8/$AT8</f>
        <v>1.2508573678951034</v>
      </c>
      <c r="CI5" s="25">
        <f>(BZ8+CB8+CA8)/AT8</f>
        <v>19.912305106932511</v>
      </c>
    </row>
    <row r="6" spans="1:87" s="14" customFormat="1" x14ac:dyDescent="0.25">
      <c r="A6" s="14" t="s">
        <v>170</v>
      </c>
      <c r="C6" s="14">
        <f>MIN(C10:C150)</f>
        <v>13.037000000000001</v>
      </c>
      <c r="D6" s="14">
        <f t="shared" ref="D6:BO6" si="3">MIN(D10:D150)</f>
        <v>2.3E-2</v>
      </c>
      <c r="E6" s="14">
        <f t="shared" si="3"/>
        <v>229.53294399999999</v>
      </c>
      <c r="F6" s="14">
        <f t="shared" si="3"/>
        <v>11.3</v>
      </c>
      <c r="G6" s="14">
        <f t="shared" si="3"/>
        <v>7.3</v>
      </c>
      <c r="H6" s="14">
        <f t="shared" si="3"/>
        <v>160.69999999999999</v>
      </c>
      <c r="I6" s="14">
        <f t="shared" si="3"/>
        <v>0</v>
      </c>
      <c r="J6" s="14">
        <f t="shared" si="3"/>
        <v>0</v>
      </c>
      <c r="K6" s="14">
        <f t="shared" si="3"/>
        <v>0.85419999999999996</v>
      </c>
      <c r="L6" s="14">
        <f t="shared" si="3"/>
        <v>11.401899999999999</v>
      </c>
      <c r="M6" s="14">
        <f t="shared" si="3"/>
        <v>2.0299999999999999E-2</v>
      </c>
      <c r="N6" s="14">
        <f t="shared" si="3"/>
        <v>9.8010999999999999</v>
      </c>
      <c r="O6" s="14">
        <f t="shared" si="3"/>
        <v>6.3718000000000004</v>
      </c>
      <c r="P6" s="14">
        <f t="shared" si="3"/>
        <v>17.8</v>
      </c>
      <c r="Q6" s="14">
        <f t="shared" si="3"/>
        <v>7.3784000000000001</v>
      </c>
      <c r="R6" s="14">
        <f t="shared" si="3"/>
        <v>4.8022</v>
      </c>
      <c r="S6" s="14">
        <f t="shared" si="3"/>
        <v>13.4</v>
      </c>
      <c r="T6" s="14">
        <f t="shared" si="3"/>
        <v>160.7474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0</v>
      </c>
      <c r="Y6" s="14">
        <f t="shared" si="3"/>
        <v>11.8</v>
      </c>
      <c r="Z6" s="14">
        <f t="shared" si="3"/>
        <v>859</v>
      </c>
      <c r="AA6" s="14">
        <f t="shared" si="3"/>
        <v>893</v>
      </c>
      <c r="AB6" s="14">
        <f t="shared" si="3"/>
        <v>828</v>
      </c>
      <c r="AC6" s="14">
        <f t="shared" si="3"/>
        <v>47</v>
      </c>
      <c r="AD6" s="14">
        <f t="shared" si="3"/>
        <v>5.09</v>
      </c>
      <c r="AE6" s="14">
        <f t="shared" si="3"/>
        <v>0.12</v>
      </c>
      <c r="AF6" s="14">
        <f t="shared" si="3"/>
        <v>988</v>
      </c>
      <c r="AG6" s="14">
        <f t="shared" si="3"/>
        <v>-12</v>
      </c>
      <c r="AH6" s="14">
        <f t="shared" si="3"/>
        <v>7</v>
      </c>
      <c r="AI6" s="14">
        <f t="shared" si="3"/>
        <v>28</v>
      </c>
      <c r="AJ6" s="14">
        <f t="shared" si="3"/>
        <v>189</v>
      </c>
      <c r="AK6" s="14">
        <f t="shared" si="3"/>
        <v>137.1</v>
      </c>
      <c r="AL6" s="14">
        <f t="shared" si="3"/>
        <v>1.3</v>
      </c>
      <c r="AM6" s="14">
        <f t="shared" si="3"/>
        <v>195</v>
      </c>
      <c r="AN6" s="14">
        <f t="shared" si="3"/>
        <v>0</v>
      </c>
      <c r="AO6" s="14">
        <f t="shared" si="3"/>
        <v>2</v>
      </c>
      <c r="AP6" s="14">
        <f t="shared" si="3"/>
        <v>0.9208912037037037</v>
      </c>
      <c r="AQ6" s="14">
        <f t="shared" si="3"/>
        <v>47.158555999999997</v>
      </c>
      <c r="AR6" s="14">
        <f t="shared" si="3"/>
        <v>-88.492133999999993</v>
      </c>
      <c r="AS6" s="14">
        <f t="shared" si="3"/>
        <v>310</v>
      </c>
      <c r="AT6" s="14">
        <f t="shared" si="3"/>
        <v>20.5</v>
      </c>
      <c r="AU6" s="14">
        <f t="shared" si="3"/>
        <v>12</v>
      </c>
      <c r="AV6" s="14">
        <f t="shared" si="3"/>
        <v>0</v>
      </c>
      <c r="AW6" s="14">
        <f t="shared" si="3"/>
        <v>0</v>
      </c>
      <c r="AX6" s="14">
        <f t="shared" si="3"/>
        <v>0.85644399999999998</v>
      </c>
      <c r="AY6" s="14">
        <f t="shared" si="3"/>
        <v>1</v>
      </c>
      <c r="AZ6" s="14">
        <f t="shared" si="3"/>
        <v>1.5</v>
      </c>
      <c r="BA6" s="14">
        <f t="shared" si="3"/>
        <v>14.023</v>
      </c>
      <c r="BB6" s="14">
        <f t="shared" si="3"/>
        <v>12.23</v>
      </c>
      <c r="BC6" s="14">
        <f t="shared" si="3"/>
        <v>0.87</v>
      </c>
      <c r="BD6" s="14">
        <f t="shared" si="3"/>
        <v>12.58</v>
      </c>
      <c r="BE6" s="14">
        <f t="shared" si="3"/>
        <v>2422.038</v>
      </c>
      <c r="BF6" s="14">
        <f t="shared" si="3"/>
        <v>3.26</v>
      </c>
      <c r="BG6" s="14">
        <f t="shared" si="3"/>
        <v>0.22800000000000001</v>
      </c>
      <c r="BH6" s="14">
        <f t="shared" si="3"/>
        <v>0.153</v>
      </c>
      <c r="BI6" s="14">
        <f t="shared" si="3"/>
        <v>0.41599999999999998</v>
      </c>
      <c r="BJ6" s="14">
        <f t="shared" si="3"/>
        <v>0.17199999999999999</v>
      </c>
      <c r="BK6" s="14">
        <f t="shared" si="3"/>
        <v>0.11600000000000001</v>
      </c>
      <c r="BL6" s="14">
        <f t="shared" si="3"/>
        <v>0.314</v>
      </c>
      <c r="BM6" s="14">
        <f t="shared" si="3"/>
        <v>1.3701000000000001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0</v>
      </c>
      <c r="BR6" s="14">
        <f t="shared" si="4"/>
        <v>0.15261</v>
      </c>
      <c r="BS6" s="14">
        <f t="shared" si="4"/>
        <v>-5</v>
      </c>
      <c r="BT6" s="14">
        <f t="shared" si="4"/>
        <v>2.4407999999999999E-2</v>
      </c>
      <c r="BU6" s="14">
        <f t="shared" si="4"/>
        <v>3.729406</v>
      </c>
      <c r="BV6" s="14">
        <f t="shared" si="4"/>
        <v>0.49304199999999998</v>
      </c>
      <c r="BW6" s="14">
        <f t="shared" si="4"/>
        <v>0.98530906519999994</v>
      </c>
      <c r="BX6" s="23"/>
      <c r="BY6" s="14">
        <f t="shared" ref="BY6:CB6" si="5">MIN(BY10:BY150)</f>
        <v>6701.0877915415504</v>
      </c>
      <c r="BZ6" s="14">
        <f t="shared" si="5"/>
        <v>22.769065124299999</v>
      </c>
      <c r="CA6" s="14">
        <f t="shared" si="5"/>
        <v>0.70195294520999996</v>
      </c>
      <c r="CB6" s="14">
        <f t="shared" si="5"/>
        <v>7.7990753526664003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15.355</v>
      </c>
      <c r="D7" s="14">
        <f t="shared" ref="D7:BO7" si="6">MAX(D10:D150)</f>
        <v>2.9817999999999998</v>
      </c>
      <c r="E7" s="14">
        <f t="shared" si="6"/>
        <v>29818.490880000001</v>
      </c>
      <c r="F7" s="14">
        <f t="shared" si="6"/>
        <v>524.79999999999995</v>
      </c>
      <c r="G7" s="14">
        <f t="shared" si="6"/>
        <v>273.3</v>
      </c>
      <c r="H7" s="14">
        <f t="shared" si="6"/>
        <v>3282</v>
      </c>
      <c r="I7" s="14">
        <f t="shared" si="6"/>
        <v>0</v>
      </c>
      <c r="J7" s="14">
        <f t="shared" si="6"/>
        <v>2.2999999999999998</v>
      </c>
      <c r="K7" s="14">
        <f t="shared" si="6"/>
        <v>0.88829999999999998</v>
      </c>
      <c r="L7" s="14">
        <f t="shared" si="6"/>
        <v>13.2814</v>
      </c>
      <c r="M7" s="14">
        <f t="shared" si="6"/>
        <v>2.5573999999999999</v>
      </c>
      <c r="N7" s="14">
        <f t="shared" si="6"/>
        <v>458.92489999999998</v>
      </c>
      <c r="O7" s="14">
        <f t="shared" si="6"/>
        <v>240.64609999999999</v>
      </c>
      <c r="P7" s="14">
        <f t="shared" si="6"/>
        <v>508.3</v>
      </c>
      <c r="Q7" s="14">
        <f t="shared" si="6"/>
        <v>346.00659999999999</v>
      </c>
      <c r="R7" s="14">
        <f t="shared" si="6"/>
        <v>181.37530000000001</v>
      </c>
      <c r="S7" s="14">
        <f t="shared" si="6"/>
        <v>383.3</v>
      </c>
      <c r="T7" s="14">
        <f t="shared" si="6"/>
        <v>3281.9656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2.0293000000000001</v>
      </c>
      <c r="Y7" s="14">
        <f t="shared" si="6"/>
        <v>12.5</v>
      </c>
      <c r="Z7" s="14">
        <f t="shared" si="6"/>
        <v>888</v>
      </c>
      <c r="AA7" s="14">
        <f t="shared" si="6"/>
        <v>931</v>
      </c>
      <c r="AB7" s="14">
        <f t="shared" si="6"/>
        <v>863</v>
      </c>
      <c r="AC7" s="14">
        <f t="shared" si="6"/>
        <v>48</v>
      </c>
      <c r="AD7" s="14">
        <f t="shared" si="6"/>
        <v>5.58</v>
      </c>
      <c r="AE7" s="14">
        <f t="shared" si="6"/>
        <v>0.13</v>
      </c>
      <c r="AF7" s="14">
        <f t="shared" si="6"/>
        <v>990</v>
      </c>
      <c r="AG7" s="14">
        <f t="shared" si="6"/>
        <v>-11</v>
      </c>
      <c r="AH7" s="14">
        <f t="shared" si="6"/>
        <v>9</v>
      </c>
      <c r="AI7" s="14">
        <f t="shared" si="6"/>
        <v>28</v>
      </c>
      <c r="AJ7" s="14">
        <f t="shared" si="6"/>
        <v>192</v>
      </c>
      <c r="AK7" s="14">
        <f t="shared" si="6"/>
        <v>142</v>
      </c>
      <c r="AL7" s="14">
        <f t="shared" si="6"/>
        <v>3.1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0.92246527777777787</v>
      </c>
      <c r="AQ7" s="14">
        <f t="shared" si="6"/>
        <v>47.164510999999997</v>
      </c>
      <c r="AR7" s="14">
        <f t="shared" si="6"/>
        <v>-88.483898999999994</v>
      </c>
      <c r="AS7" s="14">
        <f t="shared" si="6"/>
        <v>322.39999999999998</v>
      </c>
      <c r="AT7" s="14">
        <f t="shared" si="6"/>
        <v>46.3</v>
      </c>
      <c r="AU7" s="14">
        <f t="shared" si="6"/>
        <v>12</v>
      </c>
      <c r="AV7" s="14">
        <f t="shared" si="6"/>
        <v>12</v>
      </c>
      <c r="AW7" s="14">
        <f t="shared" si="6"/>
        <v>0</v>
      </c>
      <c r="AX7" s="14">
        <f t="shared" si="6"/>
        <v>2.8</v>
      </c>
      <c r="AY7" s="14">
        <f t="shared" si="6"/>
        <v>2.1</v>
      </c>
      <c r="AZ7" s="14">
        <f t="shared" si="6"/>
        <v>3.7</v>
      </c>
      <c r="BA7" s="14">
        <f t="shared" si="6"/>
        <v>14.023</v>
      </c>
      <c r="BB7" s="14">
        <f t="shared" si="6"/>
        <v>16.09</v>
      </c>
      <c r="BC7" s="14">
        <f t="shared" si="6"/>
        <v>1.1499999999999999</v>
      </c>
      <c r="BD7" s="14">
        <f t="shared" si="6"/>
        <v>17.067</v>
      </c>
      <c r="BE7" s="14">
        <f t="shared" si="6"/>
        <v>3023.5929999999998</v>
      </c>
      <c r="BF7" s="14">
        <f t="shared" si="6"/>
        <v>345.77</v>
      </c>
      <c r="BG7" s="14">
        <f t="shared" si="6"/>
        <v>11.281000000000001</v>
      </c>
      <c r="BH7" s="14">
        <f t="shared" si="6"/>
        <v>6.1719999999999997</v>
      </c>
      <c r="BI7" s="14">
        <f t="shared" si="6"/>
        <v>12.39</v>
      </c>
      <c r="BJ7" s="14">
        <f t="shared" si="6"/>
        <v>8.5030000000000001</v>
      </c>
      <c r="BK7" s="14">
        <f t="shared" si="6"/>
        <v>4.6520000000000001</v>
      </c>
      <c r="BL7" s="14">
        <f t="shared" si="6"/>
        <v>9.3420000000000005</v>
      </c>
      <c r="BM7" s="14">
        <f t="shared" si="6"/>
        <v>22.758400000000002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365.17899999999997</v>
      </c>
      <c r="BR7" s="14">
        <f t="shared" si="7"/>
        <v>0.69149799999999995</v>
      </c>
      <c r="BS7" s="14">
        <f t="shared" si="7"/>
        <v>-5</v>
      </c>
      <c r="BT7" s="14">
        <f t="shared" si="7"/>
        <v>5.0796000000000001E-2</v>
      </c>
      <c r="BU7" s="14">
        <f t="shared" si="7"/>
        <v>16.898482000000001</v>
      </c>
      <c r="BV7" s="14">
        <f t="shared" si="7"/>
        <v>1.026079</v>
      </c>
      <c r="BW7" s="14">
        <f t="shared" si="7"/>
        <v>4.4645789444000004</v>
      </c>
      <c r="BX7" s="23"/>
      <c r="BY7" s="14">
        <f t="shared" ref="BY7:CB7" si="8">MAX(BY10:BY150)</f>
        <v>37001.726988539507</v>
      </c>
      <c r="BZ7" s="14">
        <f t="shared" si="8"/>
        <v>2175.3922602258003</v>
      </c>
      <c r="CA7" s="14">
        <f t="shared" si="8"/>
        <v>86.392569355487993</v>
      </c>
      <c r="CB7" s="14">
        <f t="shared" si="8"/>
        <v>122.3256314093625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B146-B10</f>
        <v>1.5740740740740732E-3</v>
      </c>
      <c r="AT8" s="15">
        <f>SUM(AT10:AT150)/3600</f>
        <v>1.2814166666666675</v>
      </c>
      <c r="BU8" s="28">
        <f>SUM(BU10:BU150)/3600</f>
        <v>0.3742599188888891</v>
      </c>
      <c r="BV8" s="23"/>
      <c r="BW8" s="28">
        <f>SUM(BW10:BW150)/3600</f>
        <v>9.8879470570444439E-2</v>
      </c>
      <c r="BX8" s="23"/>
      <c r="BY8" s="28">
        <f>SUM(BY10:BY150)/3600</f>
        <v>795.13167129968633</v>
      </c>
      <c r="BZ8" s="28">
        <f>SUM(BZ10:BZ150)/3600</f>
        <v>23.359209124099223</v>
      </c>
      <c r="CA8" s="28">
        <f>SUM(CA10:CA150)/3600</f>
        <v>0.55388103283231271</v>
      </c>
      <c r="CB8" s="28">
        <f>SUM(CB10:CB150)/3600</f>
        <v>1.6028694788435849</v>
      </c>
      <c r="CC8" s="29"/>
      <c r="CD8" s="23"/>
      <c r="CE8" s="23"/>
      <c r="CF8" s="23"/>
      <c r="CG8" s="23"/>
      <c r="CH8" s="23"/>
      <c r="CI8" s="29"/>
    </row>
    <row r="9" spans="1:87" x14ac:dyDescent="0.25">
      <c r="BW9" s="30">
        <f>AT8/BW8</f>
        <v>12.959380337233412</v>
      </c>
      <c r="BX9" s="31" t="s">
        <v>191</v>
      </c>
    </row>
    <row r="10" spans="1:87" x14ac:dyDescent="0.25">
      <c r="A10" s="2">
        <v>42068</v>
      </c>
      <c r="B10" s="3">
        <v>4.2013888888888891E-3</v>
      </c>
      <c r="C10" s="4">
        <v>13.798</v>
      </c>
      <c r="D10" s="4">
        <v>7.3999999999999996E-2</v>
      </c>
      <c r="E10" s="4">
        <v>740.06672200000003</v>
      </c>
      <c r="F10" s="4">
        <v>198.9</v>
      </c>
      <c r="G10" s="4">
        <v>79.900000000000006</v>
      </c>
      <c r="H10" s="4">
        <v>169.3</v>
      </c>
      <c r="J10" s="4">
        <v>2.2999999999999998</v>
      </c>
      <c r="K10" s="4">
        <v>0.88229999999999997</v>
      </c>
      <c r="L10" s="4">
        <v>12.173999999999999</v>
      </c>
      <c r="M10" s="4">
        <v>6.5299999999999997E-2</v>
      </c>
      <c r="N10" s="4">
        <v>175.4905</v>
      </c>
      <c r="O10" s="4">
        <v>70.455399999999997</v>
      </c>
      <c r="P10" s="4">
        <v>245.9</v>
      </c>
      <c r="Q10" s="4">
        <v>132.31639999999999</v>
      </c>
      <c r="R10" s="4">
        <v>53.122</v>
      </c>
      <c r="S10" s="4">
        <v>185.4</v>
      </c>
      <c r="T10" s="4">
        <v>169.26320000000001</v>
      </c>
      <c r="W10" s="4">
        <v>0</v>
      </c>
      <c r="X10" s="4">
        <v>2.0293000000000001</v>
      </c>
      <c r="Y10" s="4">
        <v>11.9</v>
      </c>
      <c r="Z10" s="4">
        <v>879</v>
      </c>
      <c r="AA10" s="4">
        <v>910</v>
      </c>
      <c r="AB10" s="4">
        <v>851</v>
      </c>
      <c r="AC10" s="4">
        <v>48</v>
      </c>
      <c r="AD10" s="4">
        <v>5.58</v>
      </c>
      <c r="AE10" s="4">
        <v>0.13</v>
      </c>
      <c r="AF10" s="4">
        <v>989</v>
      </c>
      <c r="AG10" s="4">
        <v>-11</v>
      </c>
      <c r="AH10" s="4">
        <v>8</v>
      </c>
      <c r="AI10" s="4">
        <v>28</v>
      </c>
      <c r="AJ10" s="4">
        <v>190</v>
      </c>
      <c r="AK10" s="4">
        <v>139.1</v>
      </c>
      <c r="AL10" s="4">
        <v>1.5</v>
      </c>
      <c r="AM10" s="4">
        <v>195</v>
      </c>
      <c r="AN10" s="4" t="s">
        <v>155</v>
      </c>
      <c r="AO10" s="4">
        <v>2</v>
      </c>
      <c r="AP10" s="5">
        <v>0.9208912037037037</v>
      </c>
      <c r="AQ10" s="4">
        <v>47.159224999999999</v>
      </c>
      <c r="AR10" s="4">
        <v>-88.490319</v>
      </c>
      <c r="AS10" s="4">
        <v>317.8</v>
      </c>
      <c r="AT10" s="4">
        <v>34</v>
      </c>
      <c r="AU10" s="4">
        <v>12</v>
      </c>
      <c r="AV10" s="4">
        <v>8</v>
      </c>
      <c r="AW10" s="4" t="s">
        <v>236</v>
      </c>
      <c r="AX10" s="4">
        <v>1.0565</v>
      </c>
      <c r="AY10" s="4">
        <v>1.1000000000000001</v>
      </c>
      <c r="AZ10" s="4">
        <v>1.7565</v>
      </c>
      <c r="BA10" s="4">
        <v>14.023</v>
      </c>
      <c r="BB10" s="4">
        <v>15.27</v>
      </c>
      <c r="BC10" s="4">
        <v>1.0900000000000001</v>
      </c>
      <c r="BD10" s="4">
        <v>13.34</v>
      </c>
      <c r="BE10" s="4">
        <v>3012.9769999999999</v>
      </c>
      <c r="BF10" s="4">
        <v>10.286</v>
      </c>
      <c r="BG10" s="4">
        <v>4.548</v>
      </c>
      <c r="BH10" s="4">
        <v>1.8260000000000001</v>
      </c>
      <c r="BI10" s="4">
        <v>6.3739999999999997</v>
      </c>
      <c r="BJ10" s="4">
        <v>3.4289999999999998</v>
      </c>
      <c r="BK10" s="4">
        <v>1.377</v>
      </c>
      <c r="BL10" s="4">
        <v>4.806</v>
      </c>
      <c r="BM10" s="4">
        <v>1.3853</v>
      </c>
      <c r="BQ10" s="4">
        <v>365.17899999999997</v>
      </c>
      <c r="BR10" s="4">
        <v>0.41065200000000002</v>
      </c>
      <c r="BS10" s="4">
        <v>-5</v>
      </c>
      <c r="BT10" s="4">
        <v>3.4000000000000002E-2</v>
      </c>
      <c r="BU10" s="4">
        <v>10.035308000000001</v>
      </c>
      <c r="BV10" s="4">
        <v>0.68679999999999997</v>
      </c>
      <c r="BW10" s="4">
        <f t="shared" ref="BW10" si="9">BU10*0.2642</f>
        <v>2.6513283736000002</v>
      </c>
      <c r="BY10" s="4">
        <f>BE10*$BU10*0.737</f>
        <v>22284.044165442094</v>
      </c>
      <c r="BZ10" s="4">
        <f>BF10*$BU10*0.737</f>
        <v>76.075482250855998</v>
      </c>
      <c r="CA10" s="4">
        <f>BJ10*$BU10*0.737</f>
        <v>25.360959424284001</v>
      </c>
      <c r="CB10" s="4">
        <f>BM10*$BU10*0.761</f>
        <v>10.579355163196402</v>
      </c>
      <c r="CE10" s="32" t="s">
        <v>192</v>
      </c>
    </row>
    <row r="11" spans="1:87" x14ac:dyDescent="0.25">
      <c r="A11" s="2">
        <v>42068</v>
      </c>
      <c r="B11" s="3">
        <v>4.2129629629629626E-3</v>
      </c>
      <c r="C11" s="4">
        <v>14.598000000000001</v>
      </c>
      <c r="D11" s="4">
        <v>0.28449999999999998</v>
      </c>
      <c r="E11" s="4">
        <v>2844.8206839999998</v>
      </c>
      <c r="F11" s="4">
        <v>204</v>
      </c>
      <c r="G11" s="4">
        <v>23.8</v>
      </c>
      <c r="H11" s="4">
        <v>377.2</v>
      </c>
      <c r="J11" s="4">
        <v>2.2999999999999998</v>
      </c>
      <c r="K11" s="4">
        <v>0.87419999999999998</v>
      </c>
      <c r="L11" s="4">
        <v>12.760999999999999</v>
      </c>
      <c r="M11" s="4">
        <v>0.2487</v>
      </c>
      <c r="N11" s="4">
        <v>178.30860000000001</v>
      </c>
      <c r="O11" s="4">
        <v>20.793099999999999</v>
      </c>
      <c r="P11" s="4">
        <v>199.1</v>
      </c>
      <c r="Q11" s="4">
        <v>134.44120000000001</v>
      </c>
      <c r="R11" s="4">
        <v>15.6776</v>
      </c>
      <c r="S11" s="4">
        <v>150.1</v>
      </c>
      <c r="T11" s="4">
        <v>377.24860000000001</v>
      </c>
      <c r="W11" s="4">
        <v>0</v>
      </c>
      <c r="X11" s="4">
        <v>2.0106000000000002</v>
      </c>
      <c r="Y11" s="4">
        <v>12</v>
      </c>
      <c r="Z11" s="4">
        <v>881</v>
      </c>
      <c r="AA11" s="4">
        <v>912</v>
      </c>
      <c r="AB11" s="4">
        <v>850</v>
      </c>
      <c r="AC11" s="4">
        <v>48</v>
      </c>
      <c r="AD11" s="4">
        <v>5.58</v>
      </c>
      <c r="AE11" s="4">
        <v>0.13</v>
      </c>
      <c r="AF11" s="4">
        <v>989</v>
      </c>
      <c r="AG11" s="4">
        <v>-11</v>
      </c>
      <c r="AH11" s="4">
        <v>7.8979999999999997</v>
      </c>
      <c r="AI11" s="4">
        <v>28</v>
      </c>
      <c r="AJ11" s="4">
        <v>190</v>
      </c>
      <c r="AK11" s="4">
        <v>139.9</v>
      </c>
      <c r="AL11" s="4">
        <v>1.6</v>
      </c>
      <c r="AM11" s="4">
        <v>195</v>
      </c>
      <c r="AN11" s="4" t="s">
        <v>155</v>
      </c>
      <c r="AO11" s="4">
        <v>2</v>
      </c>
      <c r="AP11" s="5">
        <v>0.92090277777777774</v>
      </c>
      <c r="AQ11" s="4">
        <v>47.159106000000001</v>
      </c>
      <c r="AR11" s="4">
        <v>-88.489654000000002</v>
      </c>
      <c r="AS11" s="4">
        <v>317.7</v>
      </c>
      <c r="AT11" s="4">
        <v>35</v>
      </c>
      <c r="AU11" s="4">
        <v>12</v>
      </c>
      <c r="AV11" s="4">
        <v>8</v>
      </c>
      <c r="AW11" s="4" t="s">
        <v>236</v>
      </c>
      <c r="AX11" s="4">
        <v>1.1000000000000001</v>
      </c>
      <c r="AY11" s="4">
        <v>1.1000000000000001</v>
      </c>
      <c r="AZ11" s="4">
        <v>1.8</v>
      </c>
      <c r="BA11" s="4">
        <v>14.023</v>
      </c>
      <c r="BB11" s="4">
        <v>14.25</v>
      </c>
      <c r="BC11" s="4">
        <v>1.02</v>
      </c>
      <c r="BD11" s="4">
        <v>14.396000000000001</v>
      </c>
      <c r="BE11" s="4">
        <v>2966.1439999999998</v>
      </c>
      <c r="BF11" s="4">
        <v>36.79</v>
      </c>
      <c r="BG11" s="4">
        <v>4.34</v>
      </c>
      <c r="BH11" s="4">
        <v>0.50600000000000001</v>
      </c>
      <c r="BI11" s="4">
        <v>4.8460000000000001</v>
      </c>
      <c r="BJ11" s="4">
        <v>3.2719999999999998</v>
      </c>
      <c r="BK11" s="4">
        <v>0.38200000000000001</v>
      </c>
      <c r="BL11" s="4">
        <v>3.6539999999999999</v>
      </c>
      <c r="BM11" s="4">
        <v>2.8997000000000002</v>
      </c>
      <c r="BQ11" s="4">
        <v>339.80200000000002</v>
      </c>
      <c r="BR11" s="4">
        <v>0.44685200000000003</v>
      </c>
      <c r="BS11" s="4">
        <v>-5</v>
      </c>
      <c r="BT11" s="4">
        <v>3.3796E-2</v>
      </c>
      <c r="BU11" s="4">
        <v>10.919945999999999</v>
      </c>
      <c r="BV11" s="4">
        <v>0.68267900000000004</v>
      </c>
      <c r="BW11" s="4">
        <f>BU11*0.2642</f>
        <v>2.8850497331999998</v>
      </c>
      <c r="BY11" s="4">
        <f t="shared" ref="BY11:BY74" si="10">BE11*$BU11*0.737</f>
        <v>23871.527511161086</v>
      </c>
      <c r="BZ11" s="4">
        <f t="shared" ref="BZ11:BZ74" si="11">BF11*$BU11*0.737</f>
        <v>296.08592743157993</v>
      </c>
      <c r="CA11" s="4">
        <f t="shared" ref="CA11:CA74" si="12">BJ11*$BU11*0.737</f>
        <v>26.333056660943999</v>
      </c>
      <c r="CB11" s="4">
        <f t="shared" ref="CB11:CB74" si="13">BM11*$BU11*0.761</f>
        <v>24.096735803728201</v>
      </c>
    </row>
    <row r="12" spans="1:87" x14ac:dyDescent="0.25">
      <c r="A12" s="2">
        <v>42068</v>
      </c>
      <c r="B12" s="3">
        <v>4.2245370370370371E-3</v>
      </c>
      <c r="C12" s="4">
        <v>14.532999999999999</v>
      </c>
      <c r="D12" s="4">
        <v>0.71740000000000004</v>
      </c>
      <c r="E12" s="4">
        <v>7173.7096769999998</v>
      </c>
      <c r="F12" s="4">
        <v>217.2</v>
      </c>
      <c r="G12" s="4">
        <v>12.2</v>
      </c>
      <c r="H12" s="4">
        <v>634</v>
      </c>
      <c r="J12" s="4">
        <v>2.2999999999999998</v>
      </c>
      <c r="K12" s="4">
        <v>0.87060000000000004</v>
      </c>
      <c r="L12" s="4">
        <v>12.652699999999999</v>
      </c>
      <c r="M12" s="4">
        <v>0.62460000000000004</v>
      </c>
      <c r="N12" s="4">
        <v>189.06790000000001</v>
      </c>
      <c r="O12" s="4">
        <v>10.622299999999999</v>
      </c>
      <c r="P12" s="4">
        <v>199.7</v>
      </c>
      <c r="Q12" s="4">
        <v>142.55350000000001</v>
      </c>
      <c r="R12" s="4">
        <v>8.0090000000000003</v>
      </c>
      <c r="S12" s="4">
        <v>150.6</v>
      </c>
      <c r="T12" s="4">
        <v>633.99390000000005</v>
      </c>
      <c r="W12" s="4">
        <v>0</v>
      </c>
      <c r="X12" s="4">
        <v>2.0024000000000002</v>
      </c>
      <c r="Y12" s="4">
        <v>11.9</v>
      </c>
      <c r="Z12" s="4">
        <v>883</v>
      </c>
      <c r="AA12" s="4">
        <v>911</v>
      </c>
      <c r="AB12" s="4">
        <v>854</v>
      </c>
      <c r="AC12" s="4">
        <v>48</v>
      </c>
      <c r="AD12" s="4">
        <v>5.58</v>
      </c>
      <c r="AE12" s="4">
        <v>0.13</v>
      </c>
      <c r="AF12" s="4">
        <v>989</v>
      </c>
      <c r="AG12" s="4">
        <v>-11</v>
      </c>
      <c r="AH12" s="4">
        <v>7.1020000000000003</v>
      </c>
      <c r="AI12" s="4">
        <v>28</v>
      </c>
      <c r="AJ12" s="4">
        <v>190</v>
      </c>
      <c r="AK12" s="4">
        <v>139</v>
      </c>
      <c r="AL12" s="4">
        <v>1.5</v>
      </c>
      <c r="AM12" s="4">
        <v>195</v>
      </c>
      <c r="AN12" s="4" t="s">
        <v>155</v>
      </c>
      <c r="AO12" s="4">
        <v>2</v>
      </c>
      <c r="AP12" s="5">
        <v>0.92092592592592604</v>
      </c>
      <c r="AQ12" s="4">
        <v>47.159047000000001</v>
      </c>
      <c r="AR12" s="4">
        <v>-88.489197000000004</v>
      </c>
      <c r="AS12" s="4">
        <v>317.60000000000002</v>
      </c>
      <c r="AT12" s="4">
        <v>35.799999999999997</v>
      </c>
      <c r="AU12" s="4">
        <v>12</v>
      </c>
      <c r="AV12" s="4">
        <v>8</v>
      </c>
      <c r="AW12" s="4" t="s">
        <v>236</v>
      </c>
      <c r="AX12" s="4">
        <v>1.043544</v>
      </c>
      <c r="AY12" s="4">
        <v>1.1564559999999999</v>
      </c>
      <c r="AZ12" s="4">
        <v>1.8</v>
      </c>
      <c r="BA12" s="4">
        <v>14.023</v>
      </c>
      <c r="BB12" s="4">
        <v>13.85</v>
      </c>
      <c r="BC12" s="4">
        <v>0.99</v>
      </c>
      <c r="BD12" s="4">
        <v>14.86</v>
      </c>
      <c r="BE12" s="4">
        <v>2876.1129999999998</v>
      </c>
      <c r="BF12" s="4">
        <v>90.36</v>
      </c>
      <c r="BG12" s="4">
        <v>4.5010000000000003</v>
      </c>
      <c r="BH12" s="4">
        <v>0.253</v>
      </c>
      <c r="BI12" s="4">
        <v>4.7539999999999996</v>
      </c>
      <c r="BJ12" s="4">
        <v>3.3929999999999998</v>
      </c>
      <c r="BK12" s="4">
        <v>0.191</v>
      </c>
      <c r="BL12" s="4">
        <v>3.5840000000000001</v>
      </c>
      <c r="BM12" s="4">
        <v>4.7656999999999998</v>
      </c>
      <c r="BQ12" s="4">
        <v>330.964</v>
      </c>
      <c r="BR12" s="4">
        <v>0.55816399999999999</v>
      </c>
      <c r="BS12" s="4">
        <v>-5</v>
      </c>
      <c r="BT12" s="4">
        <v>3.2101999999999999E-2</v>
      </c>
      <c r="BU12" s="4">
        <v>13.640133000000001</v>
      </c>
      <c r="BV12" s="4">
        <v>0.64846000000000004</v>
      </c>
      <c r="BW12" s="4">
        <f t="shared" ref="BW12:BW75" si="14">BU12*0.2642</f>
        <v>3.6037231385999999</v>
      </c>
      <c r="BY12" s="4">
        <f t="shared" si="10"/>
        <v>28912.925552312372</v>
      </c>
      <c r="BZ12" s="4">
        <f t="shared" si="11"/>
        <v>908.36902197756012</v>
      </c>
      <c r="CA12" s="4">
        <f t="shared" si="12"/>
        <v>34.109075825253001</v>
      </c>
      <c r="CB12" s="4">
        <f t="shared" si="13"/>
        <v>49.468638978794104</v>
      </c>
    </row>
    <row r="13" spans="1:87" x14ac:dyDescent="0.25">
      <c r="A13" s="2">
        <v>42068</v>
      </c>
      <c r="B13" s="3">
        <v>4.2361111111111106E-3</v>
      </c>
      <c r="C13" s="4">
        <v>14.260999999999999</v>
      </c>
      <c r="D13" s="4">
        <v>1.1969000000000001</v>
      </c>
      <c r="E13" s="4">
        <v>11969.18633</v>
      </c>
      <c r="F13" s="4">
        <v>222.9</v>
      </c>
      <c r="G13" s="4">
        <v>11.1</v>
      </c>
      <c r="H13" s="4">
        <v>930.2</v>
      </c>
      <c r="J13" s="4">
        <v>2.2999999999999998</v>
      </c>
      <c r="K13" s="4">
        <v>0.86819999999999997</v>
      </c>
      <c r="L13" s="4">
        <v>12.3813</v>
      </c>
      <c r="M13" s="4">
        <v>1.0391999999999999</v>
      </c>
      <c r="N13" s="4">
        <v>193.49289999999999</v>
      </c>
      <c r="O13" s="4">
        <v>9.6427999999999994</v>
      </c>
      <c r="P13" s="4">
        <v>203.1</v>
      </c>
      <c r="Q13" s="4">
        <v>145.88990000000001</v>
      </c>
      <c r="R13" s="4">
        <v>7.2705000000000002</v>
      </c>
      <c r="S13" s="4">
        <v>153.19999999999999</v>
      </c>
      <c r="T13" s="4">
        <v>930.15449999999998</v>
      </c>
      <c r="W13" s="4">
        <v>0</v>
      </c>
      <c r="X13" s="4">
        <v>1.9968999999999999</v>
      </c>
      <c r="Y13" s="4">
        <v>11.9</v>
      </c>
      <c r="Z13" s="4">
        <v>884</v>
      </c>
      <c r="AA13" s="4">
        <v>912</v>
      </c>
      <c r="AB13" s="4">
        <v>854</v>
      </c>
      <c r="AC13" s="4">
        <v>48</v>
      </c>
      <c r="AD13" s="4">
        <v>5.58</v>
      </c>
      <c r="AE13" s="4">
        <v>0.13</v>
      </c>
      <c r="AF13" s="4">
        <v>989</v>
      </c>
      <c r="AG13" s="4">
        <v>-11</v>
      </c>
      <c r="AH13" s="4">
        <v>7.8979999999999997</v>
      </c>
      <c r="AI13" s="4">
        <v>28</v>
      </c>
      <c r="AJ13" s="4">
        <v>190</v>
      </c>
      <c r="AK13" s="4">
        <v>139</v>
      </c>
      <c r="AL13" s="4">
        <v>1.4</v>
      </c>
      <c r="AM13" s="4">
        <v>195</v>
      </c>
      <c r="AN13" s="4" t="s">
        <v>155</v>
      </c>
      <c r="AO13" s="4">
        <v>2</v>
      </c>
      <c r="AP13" s="5">
        <v>0.92092592592592604</v>
      </c>
      <c r="AQ13" s="4">
        <v>47.158985000000001</v>
      </c>
      <c r="AR13" s="4">
        <v>-88.488945999999999</v>
      </c>
      <c r="AS13" s="4">
        <v>317</v>
      </c>
      <c r="AT13" s="4">
        <v>37.1</v>
      </c>
      <c r="AU13" s="4">
        <v>12</v>
      </c>
      <c r="AV13" s="4">
        <v>8</v>
      </c>
      <c r="AW13" s="4" t="s">
        <v>236</v>
      </c>
      <c r="AX13" s="4">
        <v>1.113</v>
      </c>
      <c r="AY13" s="4">
        <v>1.087</v>
      </c>
      <c r="AZ13" s="4">
        <v>1.913</v>
      </c>
      <c r="BA13" s="4">
        <v>14.023</v>
      </c>
      <c r="BB13" s="4">
        <v>13.59</v>
      </c>
      <c r="BC13" s="4">
        <v>0.97</v>
      </c>
      <c r="BD13" s="4">
        <v>15.18</v>
      </c>
      <c r="BE13" s="4">
        <v>2778.3029999999999</v>
      </c>
      <c r="BF13" s="4">
        <v>148.41499999999999</v>
      </c>
      <c r="BG13" s="4">
        <v>4.5469999999999997</v>
      </c>
      <c r="BH13" s="4">
        <v>0.22700000000000001</v>
      </c>
      <c r="BI13" s="4">
        <v>4.7729999999999997</v>
      </c>
      <c r="BJ13" s="4">
        <v>3.4279999999999999</v>
      </c>
      <c r="BK13" s="4">
        <v>0.17100000000000001</v>
      </c>
      <c r="BL13" s="4">
        <v>3.5990000000000002</v>
      </c>
      <c r="BM13" s="4">
        <v>6.9021999999999997</v>
      </c>
      <c r="BQ13" s="4">
        <v>325.80700000000002</v>
      </c>
      <c r="BR13" s="4">
        <v>0.54210199999999997</v>
      </c>
      <c r="BS13" s="4">
        <v>-5</v>
      </c>
      <c r="BT13" s="4">
        <v>3.3101999999999999E-2</v>
      </c>
      <c r="BU13" s="4">
        <v>13.247617999999999</v>
      </c>
      <c r="BV13" s="4">
        <v>0.66866000000000003</v>
      </c>
      <c r="BW13" s="4">
        <f t="shared" si="14"/>
        <v>3.5000206755999996</v>
      </c>
      <c r="BY13" s="4">
        <f t="shared" si="10"/>
        <v>27125.945965371193</v>
      </c>
      <c r="BZ13" s="4">
        <f t="shared" si="11"/>
        <v>1449.0490311713897</v>
      </c>
      <c r="CA13" s="4">
        <f t="shared" si="12"/>
        <v>33.469259029447997</v>
      </c>
      <c r="CB13" s="4">
        <f t="shared" si="13"/>
        <v>69.584096518255592</v>
      </c>
    </row>
    <row r="14" spans="1:87" x14ac:dyDescent="0.25">
      <c r="A14" s="2">
        <v>42068</v>
      </c>
      <c r="B14" s="3">
        <v>4.2476851851851851E-3</v>
      </c>
      <c r="C14" s="4">
        <v>14.154999999999999</v>
      </c>
      <c r="D14" s="4">
        <v>1.3555999999999999</v>
      </c>
      <c r="E14" s="4">
        <v>13555.84215</v>
      </c>
      <c r="F14" s="4">
        <v>224.2</v>
      </c>
      <c r="G14" s="4">
        <v>11.2</v>
      </c>
      <c r="H14" s="4">
        <v>1125.8</v>
      </c>
      <c r="J14" s="4">
        <v>2.1</v>
      </c>
      <c r="K14" s="4">
        <v>0.86739999999999995</v>
      </c>
      <c r="L14" s="4">
        <v>12.2788</v>
      </c>
      <c r="M14" s="4">
        <v>1.1758999999999999</v>
      </c>
      <c r="N14" s="4">
        <v>194.4837</v>
      </c>
      <c r="O14" s="4">
        <v>9.7147000000000006</v>
      </c>
      <c r="P14" s="4">
        <v>204.2</v>
      </c>
      <c r="Q14" s="4">
        <v>146.6369</v>
      </c>
      <c r="R14" s="4">
        <v>7.3247</v>
      </c>
      <c r="S14" s="4">
        <v>154</v>
      </c>
      <c r="T14" s="4">
        <v>1125.7883999999999</v>
      </c>
      <c r="W14" s="4">
        <v>0</v>
      </c>
      <c r="X14" s="4">
        <v>1.8199000000000001</v>
      </c>
      <c r="Y14" s="4">
        <v>12</v>
      </c>
      <c r="Z14" s="4">
        <v>882</v>
      </c>
      <c r="AA14" s="4">
        <v>913</v>
      </c>
      <c r="AB14" s="4">
        <v>855</v>
      </c>
      <c r="AC14" s="4">
        <v>48</v>
      </c>
      <c r="AD14" s="4">
        <v>5.58</v>
      </c>
      <c r="AE14" s="4">
        <v>0.13</v>
      </c>
      <c r="AF14" s="4">
        <v>989</v>
      </c>
      <c r="AG14" s="4">
        <v>-11</v>
      </c>
      <c r="AH14" s="4">
        <v>7</v>
      </c>
      <c r="AI14" s="4">
        <v>28</v>
      </c>
      <c r="AJ14" s="4">
        <v>190</v>
      </c>
      <c r="AK14" s="4">
        <v>139</v>
      </c>
      <c r="AL14" s="4">
        <v>1.4</v>
      </c>
      <c r="AM14" s="4">
        <v>195</v>
      </c>
      <c r="AN14" s="4" t="s">
        <v>155</v>
      </c>
      <c r="AO14" s="4">
        <v>2</v>
      </c>
      <c r="AP14" s="5">
        <v>0.92094907407407411</v>
      </c>
      <c r="AQ14" s="4">
        <v>47.158932</v>
      </c>
      <c r="AR14" s="4">
        <v>-88.488600000000005</v>
      </c>
      <c r="AS14" s="4">
        <v>316.39999999999998</v>
      </c>
      <c r="AT14" s="4">
        <v>39.5</v>
      </c>
      <c r="AU14" s="4">
        <v>12</v>
      </c>
      <c r="AV14" s="4">
        <v>11</v>
      </c>
      <c r="AW14" s="4" t="s">
        <v>228</v>
      </c>
      <c r="AX14" s="4">
        <v>1.0305</v>
      </c>
      <c r="AY14" s="4">
        <v>1</v>
      </c>
      <c r="AZ14" s="4">
        <v>1.774</v>
      </c>
      <c r="BA14" s="4">
        <v>14.023</v>
      </c>
      <c r="BB14" s="4">
        <v>13.51</v>
      </c>
      <c r="BC14" s="4">
        <v>0.96</v>
      </c>
      <c r="BD14" s="4">
        <v>15.282999999999999</v>
      </c>
      <c r="BE14" s="4">
        <v>2744.346</v>
      </c>
      <c r="BF14" s="4">
        <v>167.27099999999999</v>
      </c>
      <c r="BG14" s="4">
        <v>4.5519999999999996</v>
      </c>
      <c r="BH14" s="4">
        <v>0.22700000000000001</v>
      </c>
      <c r="BI14" s="4">
        <v>4.7789999999999999</v>
      </c>
      <c r="BJ14" s="4">
        <v>3.4319999999999999</v>
      </c>
      <c r="BK14" s="4">
        <v>0.17100000000000001</v>
      </c>
      <c r="BL14" s="4">
        <v>3.6040000000000001</v>
      </c>
      <c r="BM14" s="4">
        <v>8.3207000000000004</v>
      </c>
      <c r="BQ14" s="4">
        <v>295.75</v>
      </c>
      <c r="BR14" s="4">
        <v>0.54473400000000005</v>
      </c>
      <c r="BS14" s="4">
        <v>-5</v>
      </c>
      <c r="BT14" s="4">
        <v>3.4000000000000002E-2</v>
      </c>
      <c r="BU14" s="4">
        <v>13.311938</v>
      </c>
      <c r="BV14" s="4">
        <v>0.68679999999999997</v>
      </c>
      <c r="BW14" s="4">
        <f t="shared" si="14"/>
        <v>3.5170140195999999</v>
      </c>
      <c r="BY14" s="4">
        <f t="shared" si="10"/>
        <v>26924.499522477876</v>
      </c>
      <c r="BZ14" s="4">
        <f t="shared" si="11"/>
        <v>1641.0787705429257</v>
      </c>
      <c r="CA14" s="4">
        <f t="shared" si="12"/>
        <v>33.671002986192001</v>
      </c>
      <c r="CB14" s="4">
        <f t="shared" si="13"/>
        <v>84.29189295513261</v>
      </c>
    </row>
    <row r="15" spans="1:87" x14ac:dyDescent="0.25">
      <c r="A15" s="2">
        <v>42068</v>
      </c>
      <c r="B15" s="3">
        <v>4.2592592592592595E-3</v>
      </c>
      <c r="C15" s="4">
        <v>14.164</v>
      </c>
      <c r="D15" s="4">
        <v>1.1475</v>
      </c>
      <c r="E15" s="4">
        <v>11475.371139999999</v>
      </c>
      <c r="F15" s="4">
        <v>174.9</v>
      </c>
      <c r="G15" s="4">
        <v>11.2</v>
      </c>
      <c r="H15" s="4">
        <v>1007.2</v>
      </c>
      <c r="J15" s="4">
        <v>1.59</v>
      </c>
      <c r="K15" s="4">
        <v>0.86929999999999996</v>
      </c>
      <c r="L15" s="4">
        <v>12.3124</v>
      </c>
      <c r="M15" s="4">
        <v>0.99760000000000004</v>
      </c>
      <c r="N15" s="4">
        <v>152.08240000000001</v>
      </c>
      <c r="O15" s="4">
        <v>9.7362000000000002</v>
      </c>
      <c r="P15" s="4">
        <v>161.80000000000001</v>
      </c>
      <c r="Q15" s="4">
        <v>114.66719999999999</v>
      </c>
      <c r="R15" s="4">
        <v>7.3409000000000004</v>
      </c>
      <c r="S15" s="4">
        <v>122</v>
      </c>
      <c r="T15" s="4">
        <v>1007.2162</v>
      </c>
      <c r="W15" s="4">
        <v>0</v>
      </c>
      <c r="X15" s="4">
        <v>1.3783000000000001</v>
      </c>
      <c r="Y15" s="4">
        <v>11.9</v>
      </c>
      <c r="Z15" s="4">
        <v>882</v>
      </c>
      <c r="AA15" s="4">
        <v>912</v>
      </c>
      <c r="AB15" s="4">
        <v>854</v>
      </c>
      <c r="AC15" s="4">
        <v>48</v>
      </c>
      <c r="AD15" s="4">
        <v>5.58</v>
      </c>
      <c r="AE15" s="4">
        <v>0.13</v>
      </c>
      <c r="AF15" s="4">
        <v>989</v>
      </c>
      <c r="AG15" s="4">
        <v>-11</v>
      </c>
      <c r="AH15" s="4">
        <v>7</v>
      </c>
      <c r="AI15" s="4">
        <v>28</v>
      </c>
      <c r="AJ15" s="4">
        <v>190</v>
      </c>
      <c r="AK15" s="4">
        <v>139</v>
      </c>
      <c r="AL15" s="4">
        <v>1.4</v>
      </c>
      <c r="AM15" s="4">
        <v>195</v>
      </c>
      <c r="AN15" s="4" t="s">
        <v>155</v>
      </c>
      <c r="AO15" s="4">
        <v>2</v>
      </c>
      <c r="AP15" s="5">
        <v>0.92096064814814815</v>
      </c>
      <c r="AQ15" s="4">
        <v>47.158920999999999</v>
      </c>
      <c r="AR15" s="4">
        <v>-88.488341000000005</v>
      </c>
      <c r="AS15" s="4">
        <v>316.10000000000002</v>
      </c>
      <c r="AT15" s="4">
        <v>41.4</v>
      </c>
      <c r="AU15" s="4">
        <v>12</v>
      </c>
      <c r="AV15" s="4">
        <v>11</v>
      </c>
      <c r="AW15" s="4" t="s">
        <v>228</v>
      </c>
      <c r="AX15" s="4">
        <v>1.0129999999999999</v>
      </c>
      <c r="AY15" s="4">
        <v>1</v>
      </c>
      <c r="AZ15" s="4">
        <v>1.6565000000000001</v>
      </c>
      <c r="BA15" s="4">
        <v>14.023</v>
      </c>
      <c r="BB15" s="4">
        <v>13.71</v>
      </c>
      <c r="BC15" s="4">
        <v>0.98</v>
      </c>
      <c r="BD15" s="4">
        <v>15.035</v>
      </c>
      <c r="BE15" s="4">
        <v>2784.087</v>
      </c>
      <c r="BF15" s="4">
        <v>143.56700000000001</v>
      </c>
      <c r="BG15" s="4">
        <v>3.601</v>
      </c>
      <c r="BH15" s="4">
        <v>0.23100000000000001</v>
      </c>
      <c r="BI15" s="4">
        <v>3.8319999999999999</v>
      </c>
      <c r="BJ15" s="4">
        <v>2.7149999999999999</v>
      </c>
      <c r="BK15" s="4">
        <v>0.17399999999999999</v>
      </c>
      <c r="BL15" s="4">
        <v>2.8889999999999998</v>
      </c>
      <c r="BM15" s="4">
        <v>7.5315000000000003</v>
      </c>
      <c r="BQ15" s="4">
        <v>226.61</v>
      </c>
      <c r="BR15" s="4">
        <v>0.56254999999999999</v>
      </c>
      <c r="BS15" s="4">
        <v>-5</v>
      </c>
      <c r="BT15" s="4">
        <v>3.4000000000000002E-2</v>
      </c>
      <c r="BU15" s="4">
        <v>13.747316</v>
      </c>
      <c r="BV15" s="4">
        <v>0.68679999999999997</v>
      </c>
      <c r="BW15" s="4">
        <f t="shared" si="14"/>
        <v>3.6320408871999996</v>
      </c>
      <c r="BY15" s="4">
        <f t="shared" si="10"/>
        <v>28207.734411482605</v>
      </c>
      <c r="BZ15" s="4">
        <f t="shared" si="11"/>
        <v>1454.588095218764</v>
      </c>
      <c r="CA15" s="4">
        <f t="shared" si="12"/>
        <v>27.507760686779996</v>
      </c>
      <c r="CB15" s="4">
        <f t="shared" si="13"/>
        <v>78.792349855493995</v>
      </c>
    </row>
    <row r="16" spans="1:87" x14ac:dyDescent="0.25">
      <c r="A16" s="2">
        <v>42068</v>
      </c>
      <c r="B16" s="3">
        <v>4.2708333333333339E-3</v>
      </c>
      <c r="C16" s="4">
        <v>14.067</v>
      </c>
      <c r="D16" s="4">
        <v>0.79259999999999997</v>
      </c>
      <c r="E16" s="4">
        <v>7926.1144839999997</v>
      </c>
      <c r="F16" s="4">
        <v>125.2</v>
      </c>
      <c r="G16" s="4">
        <v>56</v>
      </c>
      <c r="H16" s="4">
        <v>917</v>
      </c>
      <c r="J16" s="4">
        <v>1.1000000000000001</v>
      </c>
      <c r="K16" s="4">
        <v>0.87319999999999998</v>
      </c>
      <c r="L16" s="4">
        <v>12.2841</v>
      </c>
      <c r="M16" s="4">
        <v>0.69210000000000005</v>
      </c>
      <c r="N16" s="4">
        <v>109.3233</v>
      </c>
      <c r="O16" s="4">
        <v>48.926699999999997</v>
      </c>
      <c r="P16" s="4">
        <v>158.19999999999999</v>
      </c>
      <c r="Q16" s="4">
        <v>82.424099999999996</v>
      </c>
      <c r="R16" s="4">
        <v>36.888199999999998</v>
      </c>
      <c r="S16" s="4">
        <v>119.3</v>
      </c>
      <c r="T16" s="4">
        <v>917.04229999999995</v>
      </c>
      <c r="W16" s="4">
        <v>0</v>
      </c>
      <c r="X16" s="4">
        <v>0.95789999999999997</v>
      </c>
      <c r="Y16" s="4">
        <v>11.9</v>
      </c>
      <c r="Z16" s="4">
        <v>884</v>
      </c>
      <c r="AA16" s="4">
        <v>914</v>
      </c>
      <c r="AB16" s="4">
        <v>855</v>
      </c>
      <c r="AC16" s="4">
        <v>47.9</v>
      </c>
      <c r="AD16" s="4">
        <v>5.56</v>
      </c>
      <c r="AE16" s="4">
        <v>0.13</v>
      </c>
      <c r="AF16" s="4">
        <v>989</v>
      </c>
      <c r="AG16" s="4">
        <v>-11</v>
      </c>
      <c r="AH16" s="4">
        <v>7</v>
      </c>
      <c r="AI16" s="4">
        <v>28</v>
      </c>
      <c r="AJ16" s="4">
        <v>190</v>
      </c>
      <c r="AK16" s="4">
        <v>139</v>
      </c>
      <c r="AL16" s="4">
        <v>1.4</v>
      </c>
      <c r="AM16" s="4">
        <v>195</v>
      </c>
      <c r="AN16" s="4" t="s">
        <v>155</v>
      </c>
      <c r="AO16" s="4">
        <v>2</v>
      </c>
      <c r="AP16" s="5">
        <v>0.92097222222222219</v>
      </c>
      <c r="AQ16" s="4">
        <v>47.158923000000001</v>
      </c>
      <c r="AR16" s="4">
        <v>-88.488080999999994</v>
      </c>
      <c r="AS16" s="4">
        <v>315.89999999999998</v>
      </c>
      <c r="AT16" s="4">
        <v>43.1</v>
      </c>
      <c r="AU16" s="4">
        <v>12</v>
      </c>
      <c r="AV16" s="4">
        <v>11</v>
      </c>
      <c r="AW16" s="4" t="s">
        <v>228</v>
      </c>
      <c r="AX16" s="4">
        <v>1.1000000000000001</v>
      </c>
      <c r="AY16" s="4">
        <v>1</v>
      </c>
      <c r="AZ16" s="4">
        <v>1.7</v>
      </c>
      <c r="BA16" s="4">
        <v>14.023</v>
      </c>
      <c r="BB16" s="4">
        <v>14.15</v>
      </c>
      <c r="BC16" s="4">
        <v>1.01</v>
      </c>
      <c r="BD16" s="4">
        <v>14.516999999999999</v>
      </c>
      <c r="BE16" s="4">
        <v>2850.7759999999998</v>
      </c>
      <c r="BF16" s="4">
        <v>102.232</v>
      </c>
      <c r="BG16" s="4">
        <v>2.657</v>
      </c>
      <c r="BH16" s="4">
        <v>1.1890000000000001</v>
      </c>
      <c r="BI16" s="4">
        <v>3.8460000000000001</v>
      </c>
      <c r="BJ16" s="4">
        <v>2.0030000000000001</v>
      </c>
      <c r="BK16" s="4">
        <v>0.89600000000000002</v>
      </c>
      <c r="BL16" s="4">
        <v>2.9</v>
      </c>
      <c r="BM16" s="4">
        <v>7.0377000000000001</v>
      </c>
      <c r="BQ16" s="4">
        <v>161.63800000000001</v>
      </c>
      <c r="BR16" s="4">
        <v>0.58326599999999995</v>
      </c>
      <c r="BS16" s="4">
        <v>-5</v>
      </c>
      <c r="BT16" s="4">
        <v>3.3897999999999998E-2</v>
      </c>
      <c r="BU16" s="4">
        <v>14.253562000000001</v>
      </c>
      <c r="BV16" s="4">
        <v>0.68474000000000002</v>
      </c>
      <c r="BW16" s="4">
        <f t="shared" si="14"/>
        <v>3.7657910804000001</v>
      </c>
      <c r="BY16" s="4">
        <f t="shared" si="10"/>
        <v>29947.046086050545</v>
      </c>
      <c r="BZ16" s="4">
        <f t="shared" si="11"/>
        <v>1073.9344008330079</v>
      </c>
      <c r="CA16" s="4">
        <f t="shared" si="12"/>
        <v>21.041265013582002</v>
      </c>
      <c r="CB16" s="4">
        <f t="shared" si="13"/>
        <v>76.337655191711406</v>
      </c>
    </row>
    <row r="17" spans="1:80" x14ac:dyDescent="0.25">
      <c r="A17" s="2">
        <v>42068</v>
      </c>
      <c r="B17" s="3">
        <v>4.2824074074074075E-3</v>
      </c>
      <c r="C17" s="4">
        <v>13.574</v>
      </c>
      <c r="D17" s="4">
        <v>0.42809999999999998</v>
      </c>
      <c r="E17" s="4">
        <v>4280.8173079999997</v>
      </c>
      <c r="F17" s="4">
        <v>97.1</v>
      </c>
      <c r="G17" s="4">
        <v>273.3</v>
      </c>
      <c r="H17" s="4">
        <v>551.79999999999995</v>
      </c>
      <c r="J17" s="4">
        <v>0.69</v>
      </c>
      <c r="K17" s="4">
        <v>0.88060000000000005</v>
      </c>
      <c r="L17" s="4">
        <v>11.9535</v>
      </c>
      <c r="M17" s="4">
        <v>0.377</v>
      </c>
      <c r="N17" s="4">
        <v>85.512799999999999</v>
      </c>
      <c r="O17" s="4">
        <v>240.64609999999999</v>
      </c>
      <c r="P17" s="4">
        <v>326.2</v>
      </c>
      <c r="Q17" s="4">
        <v>64.451099999999997</v>
      </c>
      <c r="R17" s="4">
        <v>181.37530000000001</v>
      </c>
      <c r="S17" s="4">
        <v>245.8</v>
      </c>
      <c r="T17" s="4">
        <v>551.81370000000004</v>
      </c>
      <c r="W17" s="4">
        <v>0</v>
      </c>
      <c r="X17" s="4">
        <v>0.60350000000000004</v>
      </c>
      <c r="Y17" s="4">
        <v>12</v>
      </c>
      <c r="Z17" s="4">
        <v>881</v>
      </c>
      <c r="AA17" s="4">
        <v>911</v>
      </c>
      <c r="AB17" s="4">
        <v>851</v>
      </c>
      <c r="AC17" s="4">
        <v>47.1</v>
      </c>
      <c r="AD17" s="4">
        <v>5.47</v>
      </c>
      <c r="AE17" s="4">
        <v>0.13</v>
      </c>
      <c r="AF17" s="4">
        <v>989</v>
      </c>
      <c r="AG17" s="4">
        <v>-11</v>
      </c>
      <c r="AH17" s="4">
        <v>7</v>
      </c>
      <c r="AI17" s="4">
        <v>28</v>
      </c>
      <c r="AJ17" s="4">
        <v>190</v>
      </c>
      <c r="AK17" s="4">
        <v>139</v>
      </c>
      <c r="AL17" s="4">
        <v>1.6</v>
      </c>
      <c r="AM17" s="4">
        <v>195</v>
      </c>
      <c r="AN17" s="4" t="s">
        <v>155</v>
      </c>
      <c r="AO17" s="4">
        <v>2</v>
      </c>
      <c r="AP17" s="5">
        <v>0.92098379629629623</v>
      </c>
      <c r="AQ17" s="4">
        <v>47.158937000000002</v>
      </c>
      <c r="AR17" s="4">
        <v>-88.487803999999997</v>
      </c>
      <c r="AS17" s="4">
        <v>315.7</v>
      </c>
      <c r="AT17" s="4">
        <v>45</v>
      </c>
      <c r="AU17" s="4">
        <v>12</v>
      </c>
      <c r="AV17" s="4">
        <v>12</v>
      </c>
      <c r="AW17" s="4" t="s">
        <v>228</v>
      </c>
      <c r="AX17" s="4">
        <v>1.1564000000000001</v>
      </c>
      <c r="AY17" s="4">
        <v>1</v>
      </c>
      <c r="AZ17" s="4">
        <v>1.7564</v>
      </c>
      <c r="BA17" s="4">
        <v>14.023</v>
      </c>
      <c r="BB17" s="4">
        <v>15.04</v>
      </c>
      <c r="BC17" s="4">
        <v>1.07</v>
      </c>
      <c r="BD17" s="4">
        <v>13.555999999999999</v>
      </c>
      <c r="BE17" s="4">
        <v>2927.373</v>
      </c>
      <c r="BF17" s="4">
        <v>58.759</v>
      </c>
      <c r="BG17" s="4">
        <v>2.1930000000000001</v>
      </c>
      <c r="BH17" s="4">
        <v>6.1719999999999997</v>
      </c>
      <c r="BI17" s="4">
        <v>8.3650000000000002</v>
      </c>
      <c r="BJ17" s="4">
        <v>1.653</v>
      </c>
      <c r="BK17" s="4">
        <v>4.6520000000000001</v>
      </c>
      <c r="BL17" s="4">
        <v>6.3040000000000003</v>
      </c>
      <c r="BM17" s="4">
        <v>4.4688999999999997</v>
      </c>
      <c r="BQ17" s="4">
        <v>107.46299999999999</v>
      </c>
      <c r="BR17" s="4">
        <v>0.56137000000000004</v>
      </c>
      <c r="BS17" s="4">
        <v>-5</v>
      </c>
      <c r="BT17" s="4">
        <v>3.2795999999999999E-2</v>
      </c>
      <c r="BU17" s="4">
        <v>13.718479</v>
      </c>
      <c r="BV17" s="4">
        <v>0.66247900000000004</v>
      </c>
      <c r="BW17" s="4">
        <f t="shared" si="14"/>
        <v>3.6244221518000002</v>
      </c>
      <c r="BY17" s="4">
        <f t="shared" si="10"/>
        <v>29597.260403916578</v>
      </c>
      <c r="BZ17" s="4">
        <f t="shared" si="11"/>
        <v>594.08398727245697</v>
      </c>
      <c r="CA17" s="4">
        <f t="shared" si="12"/>
        <v>16.712687945019002</v>
      </c>
      <c r="CB17" s="4">
        <f t="shared" si="13"/>
        <v>46.654254721159099</v>
      </c>
    </row>
    <row r="18" spans="1:80" x14ac:dyDescent="0.25">
      <c r="A18" s="2">
        <v>42068</v>
      </c>
      <c r="B18" s="3">
        <v>4.2939814814814811E-3</v>
      </c>
      <c r="C18" s="4">
        <v>13.378</v>
      </c>
      <c r="D18" s="4">
        <v>0.1482</v>
      </c>
      <c r="E18" s="4">
        <v>1481.5344829999999</v>
      </c>
      <c r="F18" s="4">
        <v>75.900000000000006</v>
      </c>
      <c r="G18" s="4">
        <v>247.6</v>
      </c>
      <c r="H18" s="4">
        <v>279.8</v>
      </c>
      <c r="J18" s="4">
        <v>0.4</v>
      </c>
      <c r="K18" s="4">
        <v>0.88480000000000003</v>
      </c>
      <c r="L18" s="4">
        <v>11.837</v>
      </c>
      <c r="M18" s="4">
        <v>0.13109999999999999</v>
      </c>
      <c r="N18" s="4">
        <v>67.140600000000006</v>
      </c>
      <c r="O18" s="4">
        <v>219.04519999999999</v>
      </c>
      <c r="P18" s="4">
        <v>286.2</v>
      </c>
      <c r="Q18" s="4">
        <v>50.620399999999997</v>
      </c>
      <c r="R18" s="4">
        <v>165.14859999999999</v>
      </c>
      <c r="S18" s="4">
        <v>215.8</v>
      </c>
      <c r="T18" s="4">
        <v>279.82709999999997</v>
      </c>
      <c r="W18" s="4">
        <v>0</v>
      </c>
      <c r="X18" s="4">
        <v>0.35389999999999999</v>
      </c>
      <c r="Y18" s="4">
        <v>11.9</v>
      </c>
      <c r="Z18" s="4">
        <v>878</v>
      </c>
      <c r="AA18" s="4">
        <v>909</v>
      </c>
      <c r="AB18" s="4">
        <v>849</v>
      </c>
      <c r="AC18" s="4">
        <v>47.9</v>
      </c>
      <c r="AD18" s="4">
        <v>5.56</v>
      </c>
      <c r="AE18" s="4">
        <v>0.13</v>
      </c>
      <c r="AF18" s="4">
        <v>989</v>
      </c>
      <c r="AG18" s="4">
        <v>-11</v>
      </c>
      <c r="AH18" s="4">
        <v>7</v>
      </c>
      <c r="AI18" s="4">
        <v>28</v>
      </c>
      <c r="AJ18" s="4">
        <v>190</v>
      </c>
      <c r="AK18" s="4">
        <v>139</v>
      </c>
      <c r="AL18" s="4">
        <v>1.5</v>
      </c>
      <c r="AM18" s="4">
        <v>195</v>
      </c>
      <c r="AN18" s="4" t="s">
        <v>155</v>
      </c>
      <c r="AO18" s="4">
        <v>2</v>
      </c>
      <c r="AP18" s="5">
        <v>0.92099537037037038</v>
      </c>
      <c r="AQ18" s="4">
        <v>47.158943000000001</v>
      </c>
      <c r="AR18" s="4">
        <v>-88.487522999999996</v>
      </c>
      <c r="AS18" s="4">
        <v>315.5</v>
      </c>
      <c r="AT18" s="4">
        <v>46.3</v>
      </c>
      <c r="AU18" s="4">
        <v>12</v>
      </c>
      <c r="AV18" s="4">
        <v>12</v>
      </c>
      <c r="AW18" s="4" t="s">
        <v>233</v>
      </c>
      <c r="AX18" s="4">
        <v>1.312913</v>
      </c>
      <c r="AY18" s="4">
        <v>1</v>
      </c>
      <c r="AZ18" s="4">
        <v>1.8564560000000001</v>
      </c>
      <c r="BA18" s="4">
        <v>14.023</v>
      </c>
      <c r="BB18" s="4">
        <v>15.61</v>
      </c>
      <c r="BC18" s="4">
        <v>1.1100000000000001</v>
      </c>
      <c r="BD18" s="4">
        <v>13.018000000000001</v>
      </c>
      <c r="BE18" s="4">
        <v>2993.3119999999999</v>
      </c>
      <c r="BF18" s="4">
        <v>21.097999999999999</v>
      </c>
      <c r="BG18" s="4">
        <v>1.778</v>
      </c>
      <c r="BH18" s="4">
        <v>5.8010000000000002</v>
      </c>
      <c r="BI18" s="4">
        <v>7.5789999999999997</v>
      </c>
      <c r="BJ18" s="4">
        <v>1.341</v>
      </c>
      <c r="BK18" s="4">
        <v>4.3730000000000002</v>
      </c>
      <c r="BL18" s="4">
        <v>5.7140000000000004</v>
      </c>
      <c r="BM18" s="4">
        <v>2.34</v>
      </c>
      <c r="BQ18" s="4">
        <v>65.075999999999993</v>
      </c>
      <c r="BR18" s="4">
        <v>0.51033700000000004</v>
      </c>
      <c r="BS18" s="4">
        <v>-5</v>
      </c>
      <c r="BT18" s="4">
        <v>3.1E-2</v>
      </c>
      <c r="BU18" s="4">
        <v>12.471353000000001</v>
      </c>
      <c r="BV18" s="4">
        <v>0.62619999999999998</v>
      </c>
      <c r="BW18" s="4">
        <f t="shared" si="14"/>
        <v>3.2949314626000001</v>
      </c>
      <c r="BY18" s="4">
        <f t="shared" si="10"/>
        <v>27512.689485667233</v>
      </c>
      <c r="BZ18" s="4">
        <f t="shared" si="11"/>
        <v>193.91988632277798</v>
      </c>
      <c r="CA18" s="4">
        <f t="shared" si="12"/>
        <v>12.325650182901001</v>
      </c>
      <c r="CB18" s="4">
        <f t="shared" si="13"/>
        <v>22.20823714122</v>
      </c>
    </row>
    <row r="19" spans="1:80" x14ac:dyDescent="0.25">
      <c r="A19" s="2">
        <v>42068</v>
      </c>
      <c r="B19" s="3">
        <v>4.3055555555555555E-3</v>
      </c>
      <c r="C19" s="4">
        <v>13.037000000000001</v>
      </c>
      <c r="D19" s="4">
        <v>7.2300000000000003E-2</v>
      </c>
      <c r="E19" s="4">
        <v>722.87560599999995</v>
      </c>
      <c r="F19" s="4">
        <v>73</v>
      </c>
      <c r="G19" s="4">
        <v>189.1</v>
      </c>
      <c r="H19" s="4">
        <v>223.2</v>
      </c>
      <c r="J19" s="4">
        <v>0.2</v>
      </c>
      <c r="K19" s="4">
        <v>0.88829999999999998</v>
      </c>
      <c r="L19" s="4">
        <v>11.5806</v>
      </c>
      <c r="M19" s="4">
        <v>6.4199999999999993E-2</v>
      </c>
      <c r="N19" s="4">
        <v>64.857500000000002</v>
      </c>
      <c r="O19" s="4">
        <v>167.99430000000001</v>
      </c>
      <c r="P19" s="4">
        <v>232.9</v>
      </c>
      <c r="Q19" s="4">
        <v>48.880200000000002</v>
      </c>
      <c r="R19" s="4">
        <v>126.6097</v>
      </c>
      <c r="S19" s="4">
        <v>175.5</v>
      </c>
      <c r="T19" s="4">
        <v>223.2321</v>
      </c>
      <c r="W19" s="4">
        <v>0</v>
      </c>
      <c r="X19" s="4">
        <v>0.1777</v>
      </c>
      <c r="Y19" s="4">
        <v>12</v>
      </c>
      <c r="Z19" s="4">
        <v>878</v>
      </c>
      <c r="AA19" s="4">
        <v>908</v>
      </c>
      <c r="AB19" s="4">
        <v>850</v>
      </c>
      <c r="AC19" s="4">
        <v>47</v>
      </c>
      <c r="AD19" s="4">
        <v>5.45</v>
      </c>
      <c r="AE19" s="4">
        <v>0.13</v>
      </c>
      <c r="AF19" s="4">
        <v>990</v>
      </c>
      <c r="AG19" s="4">
        <v>-11</v>
      </c>
      <c r="AH19" s="4">
        <v>7</v>
      </c>
      <c r="AI19" s="4">
        <v>28</v>
      </c>
      <c r="AJ19" s="4">
        <v>190</v>
      </c>
      <c r="AK19" s="4">
        <v>139</v>
      </c>
      <c r="AL19" s="4">
        <v>1.7</v>
      </c>
      <c r="AM19" s="4">
        <v>195</v>
      </c>
      <c r="AN19" s="4" t="s">
        <v>155</v>
      </c>
      <c r="AO19" s="4">
        <v>2</v>
      </c>
      <c r="AP19" s="5">
        <v>0.92100694444444453</v>
      </c>
      <c r="AQ19" s="4">
        <v>47.158946</v>
      </c>
      <c r="AR19" s="4">
        <v>-88.487247999999994</v>
      </c>
      <c r="AS19" s="4">
        <v>315.10000000000002</v>
      </c>
      <c r="AT19" s="4">
        <v>46.3</v>
      </c>
      <c r="AU19" s="4">
        <v>12</v>
      </c>
      <c r="AV19" s="4">
        <v>12</v>
      </c>
      <c r="AW19" s="4" t="s">
        <v>233</v>
      </c>
      <c r="AX19" s="4">
        <v>1.4</v>
      </c>
      <c r="AY19" s="4">
        <v>1.0565</v>
      </c>
      <c r="AZ19" s="4">
        <v>1.9564999999999999</v>
      </c>
      <c r="BA19" s="4">
        <v>14.023</v>
      </c>
      <c r="BB19" s="4">
        <v>16.09</v>
      </c>
      <c r="BC19" s="4">
        <v>1.1499999999999999</v>
      </c>
      <c r="BD19" s="4">
        <v>12.58</v>
      </c>
      <c r="BE19" s="4">
        <v>3011.326</v>
      </c>
      <c r="BF19" s="4">
        <v>10.627000000000001</v>
      </c>
      <c r="BG19" s="4">
        <v>1.766</v>
      </c>
      <c r="BH19" s="4">
        <v>4.5750000000000002</v>
      </c>
      <c r="BI19" s="4">
        <v>6.3410000000000002</v>
      </c>
      <c r="BJ19" s="4">
        <v>1.331</v>
      </c>
      <c r="BK19" s="4">
        <v>3.448</v>
      </c>
      <c r="BL19" s="4">
        <v>4.7789999999999999</v>
      </c>
      <c r="BM19" s="4">
        <v>1.9196</v>
      </c>
      <c r="BQ19" s="4">
        <v>33.588999999999999</v>
      </c>
      <c r="BR19" s="4">
        <v>0.56367699999999998</v>
      </c>
      <c r="BS19" s="4">
        <v>-5</v>
      </c>
      <c r="BT19" s="4">
        <v>3.0797999999999999E-2</v>
      </c>
      <c r="BU19" s="4">
        <v>13.774848</v>
      </c>
      <c r="BV19" s="4">
        <v>0.622116</v>
      </c>
      <c r="BW19" s="4">
        <f t="shared" si="14"/>
        <v>3.6393148416000001</v>
      </c>
      <c r="BY19" s="4">
        <f t="shared" si="10"/>
        <v>30571.171193266178</v>
      </c>
      <c r="BZ19" s="4">
        <f t="shared" si="11"/>
        <v>107.885973245952</v>
      </c>
      <c r="CA19" s="4">
        <f t="shared" si="12"/>
        <v>13.512395821056</v>
      </c>
      <c r="CB19" s="4">
        <f t="shared" si="13"/>
        <v>20.122512846028801</v>
      </c>
    </row>
    <row r="20" spans="1:80" x14ac:dyDescent="0.25">
      <c r="A20" s="2">
        <v>42068</v>
      </c>
      <c r="B20" s="3">
        <v>4.31712962962963E-3</v>
      </c>
      <c r="C20" s="4">
        <v>13.193</v>
      </c>
      <c r="D20" s="4">
        <v>5.5300000000000002E-2</v>
      </c>
      <c r="E20" s="4">
        <v>553.24717299999998</v>
      </c>
      <c r="F20" s="4">
        <v>80.400000000000006</v>
      </c>
      <c r="G20" s="4">
        <v>74</v>
      </c>
      <c r="H20" s="4">
        <v>160.69999999999999</v>
      </c>
      <c r="J20" s="4">
        <v>0.2</v>
      </c>
      <c r="K20" s="4">
        <v>0.88719999999999999</v>
      </c>
      <c r="L20" s="4">
        <v>11.7052</v>
      </c>
      <c r="M20" s="4">
        <v>4.9099999999999998E-2</v>
      </c>
      <c r="N20" s="4">
        <v>71.289500000000004</v>
      </c>
      <c r="O20" s="4">
        <v>65.6691</v>
      </c>
      <c r="P20" s="4">
        <v>137</v>
      </c>
      <c r="Q20" s="4">
        <v>53.73</v>
      </c>
      <c r="R20" s="4">
        <v>49.494100000000003</v>
      </c>
      <c r="S20" s="4">
        <v>103.2</v>
      </c>
      <c r="T20" s="4">
        <v>160.7474</v>
      </c>
      <c r="W20" s="4">
        <v>0</v>
      </c>
      <c r="X20" s="4">
        <v>0.1774</v>
      </c>
      <c r="Y20" s="4">
        <v>11.9</v>
      </c>
      <c r="Z20" s="4">
        <v>877</v>
      </c>
      <c r="AA20" s="4">
        <v>907</v>
      </c>
      <c r="AB20" s="4">
        <v>848</v>
      </c>
      <c r="AC20" s="4">
        <v>47.1</v>
      </c>
      <c r="AD20" s="4">
        <v>5.47</v>
      </c>
      <c r="AE20" s="4">
        <v>0.13</v>
      </c>
      <c r="AF20" s="4">
        <v>990</v>
      </c>
      <c r="AG20" s="4">
        <v>-11</v>
      </c>
      <c r="AH20" s="4">
        <v>7</v>
      </c>
      <c r="AI20" s="4">
        <v>28</v>
      </c>
      <c r="AJ20" s="4">
        <v>189.9</v>
      </c>
      <c r="AK20" s="4">
        <v>139</v>
      </c>
      <c r="AL20" s="4">
        <v>1.6</v>
      </c>
      <c r="AM20" s="4">
        <v>195</v>
      </c>
      <c r="AN20" s="4" t="s">
        <v>155</v>
      </c>
      <c r="AO20" s="4">
        <v>2</v>
      </c>
      <c r="AP20" s="5">
        <v>0.92101851851851846</v>
      </c>
      <c r="AQ20" s="4">
        <v>47.158951000000002</v>
      </c>
      <c r="AR20" s="4">
        <v>-88.486975999999999</v>
      </c>
      <c r="AS20" s="4">
        <v>314.60000000000002</v>
      </c>
      <c r="AT20" s="4">
        <v>45.8</v>
      </c>
      <c r="AU20" s="4">
        <v>12</v>
      </c>
      <c r="AV20" s="4">
        <v>12</v>
      </c>
      <c r="AW20" s="4" t="s">
        <v>233</v>
      </c>
      <c r="AX20" s="4">
        <v>1.4</v>
      </c>
      <c r="AY20" s="4">
        <v>1.1000000000000001</v>
      </c>
      <c r="AZ20" s="4">
        <v>2</v>
      </c>
      <c r="BA20" s="4">
        <v>14.023</v>
      </c>
      <c r="BB20" s="4">
        <v>15.95</v>
      </c>
      <c r="BC20" s="4">
        <v>1.1399999999999999</v>
      </c>
      <c r="BD20" s="4">
        <v>12.712</v>
      </c>
      <c r="BE20" s="4">
        <v>3016.942</v>
      </c>
      <c r="BF20" s="4">
        <v>8.0519999999999996</v>
      </c>
      <c r="BG20" s="4">
        <v>1.9239999999999999</v>
      </c>
      <c r="BH20" s="4">
        <v>1.772</v>
      </c>
      <c r="BI20" s="4">
        <v>3.6970000000000001</v>
      </c>
      <c r="BJ20" s="4">
        <v>1.45</v>
      </c>
      <c r="BK20" s="4">
        <v>1.3360000000000001</v>
      </c>
      <c r="BL20" s="4">
        <v>2.786</v>
      </c>
      <c r="BM20" s="4">
        <v>1.3701000000000001</v>
      </c>
      <c r="BQ20" s="4">
        <v>33.253999999999998</v>
      </c>
      <c r="BR20" s="4">
        <v>0.45453399999999999</v>
      </c>
      <c r="BS20" s="4">
        <v>-5</v>
      </c>
      <c r="BT20" s="4">
        <v>2.9510000000000002E-2</v>
      </c>
      <c r="BU20" s="4">
        <v>11.107675</v>
      </c>
      <c r="BV20" s="4">
        <v>0.59610200000000002</v>
      </c>
      <c r="BW20" s="4">
        <f t="shared" si="14"/>
        <v>2.934647735</v>
      </c>
      <c r="BY20" s="4">
        <f t="shared" si="10"/>
        <v>24697.762676399449</v>
      </c>
      <c r="BZ20" s="4">
        <f t="shared" si="11"/>
        <v>65.916542336700005</v>
      </c>
      <c r="CA20" s="4">
        <f t="shared" si="12"/>
        <v>11.870216888749999</v>
      </c>
      <c r="CB20" s="4">
        <f t="shared" si="13"/>
        <v>11.581374018817501</v>
      </c>
    </row>
    <row r="21" spans="1:80" x14ac:dyDescent="0.25">
      <c r="A21" s="2">
        <v>42068</v>
      </c>
      <c r="B21" s="3">
        <v>4.3287037037037035E-3</v>
      </c>
      <c r="C21" s="4">
        <v>13.904</v>
      </c>
      <c r="D21" s="4">
        <v>8.8900000000000007E-2</v>
      </c>
      <c r="E21" s="4">
        <v>888.80733899999996</v>
      </c>
      <c r="F21" s="4">
        <v>120.8</v>
      </c>
      <c r="G21" s="4">
        <v>39.5</v>
      </c>
      <c r="H21" s="4">
        <v>287.10000000000002</v>
      </c>
      <c r="J21" s="4">
        <v>0.31</v>
      </c>
      <c r="K21" s="4">
        <v>0.88119999999999998</v>
      </c>
      <c r="L21" s="4">
        <v>12.2529</v>
      </c>
      <c r="M21" s="4">
        <v>7.8299999999999995E-2</v>
      </c>
      <c r="N21" s="4">
        <v>106.4817</v>
      </c>
      <c r="O21" s="4">
        <v>34.8095</v>
      </c>
      <c r="P21" s="4">
        <v>141.30000000000001</v>
      </c>
      <c r="Q21" s="4">
        <v>80.284999999999997</v>
      </c>
      <c r="R21" s="4">
        <v>26.2456</v>
      </c>
      <c r="S21" s="4">
        <v>106.5</v>
      </c>
      <c r="T21" s="4">
        <v>287.12569999999999</v>
      </c>
      <c r="W21" s="4">
        <v>0</v>
      </c>
      <c r="X21" s="4">
        <v>0.27079999999999999</v>
      </c>
      <c r="Y21" s="4">
        <v>11.9</v>
      </c>
      <c r="Z21" s="4">
        <v>876</v>
      </c>
      <c r="AA21" s="4">
        <v>911</v>
      </c>
      <c r="AB21" s="4">
        <v>846</v>
      </c>
      <c r="AC21" s="4">
        <v>48</v>
      </c>
      <c r="AD21" s="4">
        <v>5.58</v>
      </c>
      <c r="AE21" s="4">
        <v>0.13</v>
      </c>
      <c r="AF21" s="4">
        <v>989</v>
      </c>
      <c r="AG21" s="4">
        <v>-11</v>
      </c>
      <c r="AH21" s="4">
        <v>7.1020000000000003</v>
      </c>
      <c r="AI21" s="4">
        <v>28</v>
      </c>
      <c r="AJ21" s="4">
        <v>189</v>
      </c>
      <c r="AK21" s="4">
        <v>139</v>
      </c>
      <c r="AL21" s="4">
        <v>1.5</v>
      </c>
      <c r="AM21" s="4">
        <v>195</v>
      </c>
      <c r="AN21" s="4" t="s">
        <v>155</v>
      </c>
      <c r="AO21" s="4">
        <v>2</v>
      </c>
      <c r="AP21" s="5">
        <v>0.92103009259259261</v>
      </c>
      <c r="AQ21" s="4">
        <v>47.158943999999998</v>
      </c>
      <c r="AR21" s="4">
        <v>-88.486712999999995</v>
      </c>
      <c r="AS21" s="4">
        <v>314.2</v>
      </c>
      <c r="AT21" s="4">
        <v>45.1</v>
      </c>
      <c r="AU21" s="4">
        <v>12</v>
      </c>
      <c r="AV21" s="4">
        <v>12</v>
      </c>
      <c r="AW21" s="4" t="s">
        <v>233</v>
      </c>
      <c r="AX21" s="4">
        <v>1.1177820000000001</v>
      </c>
      <c r="AY21" s="4">
        <v>1.1000000000000001</v>
      </c>
      <c r="AZ21" s="4">
        <v>1.7177819999999999</v>
      </c>
      <c r="BA21" s="4">
        <v>14.023</v>
      </c>
      <c r="BB21" s="4">
        <v>15.13</v>
      </c>
      <c r="BC21" s="4">
        <v>1.08</v>
      </c>
      <c r="BD21" s="4">
        <v>13.477</v>
      </c>
      <c r="BE21" s="4">
        <v>3006.9740000000002</v>
      </c>
      <c r="BF21" s="4">
        <v>12.234</v>
      </c>
      <c r="BG21" s="4">
        <v>2.7370000000000001</v>
      </c>
      <c r="BH21" s="4">
        <v>0.89500000000000002</v>
      </c>
      <c r="BI21" s="4">
        <v>3.6309999999999998</v>
      </c>
      <c r="BJ21" s="4">
        <v>2.0630000000000002</v>
      </c>
      <c r="BK21" s="4">
        <v>0.67500000000000004</v>
      </c>
      <c r="BL21" s="4">
        <v>2.738</v>
      </c>
      <c r="BM21" s="4">
        <v>2.3300999999999998</v>
      </c>
      <c r="BQ21" s="4">
        <v>48.319000000000003</v>
      </c>
      <c r="BR21" s="4">
        <v>0.37214599999999998</v>
      </c>
      <c r="BS21" s="4">
        <v>-5</v>
      </c>
      <c r="BT21" s="4">
        <v>3.4408000000000001E-2</v>
      </c>
      <c r="BU21" s="4">
        <v>9.0943179999999995</v>
      </c>
      <c r="BV21" s="4">
        <v>0.69504200000000005</v>
      </c>
      <c r="BW21" s="4">
        <f t="shared" si="14"/>
        <v>2.4027188155999997</v>
      </c>
      <c r="BY21" s="4">
        <f t="shared" si="10"/>
        <v>20154.280419240484</v>
      </c>
      <c r="BZ21" s="4">
        <f t="shared" si="11"/>
        <v>81.998536285643993</v>
      </c>
      <c r="CA21" s="4">
        <f t="shared" si="12"/>
        <v>13.827283011057999</v>
      </c>
      <c r="CB21" s="4">
        <f t="shared" si="13"/>
        <v>16.126100152939799</v>
      </c>
    </row>
    <row r="22" spans="1:80" x14ac:dyDescent="0.25">
      <c r="A22" s="2">
        <v>42068</v>
      </c>
      <c r="B22" s="3">
        <v>4.340277777777778E-3</v>
      </c>
      <c r="C22" s="4">
        <v>14.734999999999999</v>
      </c>
      <c r="D22" s="4">
        <v>0.1158</v>
      </c>
      <c r="E22" s="4">
        <v>1158.2832619999999</v>
      </c>
      <c r="F22" s="4">
        <v>143.4</v>
      </c>
      <c r="G22" s="4">
        <v>41.8</v>
      </c>
      <c r="H22" s="4">
        <v>418</v>
      </c>
      <c r="J22" s="4">
        <v>0.7</v>
      </c>
      <c r="K22" s="4">
        <v>0.87450000000000006</v>
      </c>
      <c r="L22" s="4">
        <v>12.886200000000001</v>
      </c>
      <c r="M22" s="4">
        <v>0.1013</v>
      </c>
      <c r="N22" s="4">
        <v>125.4409</v>
      </c>
      <c r="O22" s="4">
        <v>36.554299999999998</v>
      </c>
      <c r="P22" s="4">
        <v>162</v>
      </c>
      <c r="Q22" s="4">
        <v>94.578100000000006</v>
      </c>
      <c r="R22" s="4">
        <v>27.560700000000001</v>
      </c>
      <c r="S22" s="4">
        <v>122.1</v>
      </c>
      <c r="T22" s="4">
        <v>418.041</v>
      </c>
      <c r="W22" s="4">
        <v>0</v>
      </c>
      <c r="X22" s="4">
        <v>0.61570000000000003</v>
      </c>
      <c r="Y22" s="4">
        <v>12</v>
      </c>
      <c r="Z22" s="4">
        <v>870</v>
      </c>
      <c r="AA22" s="4">
        <v>908</v>
      </c>
      <c r="AB22" s="4">
        <v>839</v>
      </c>
      <c r="AC22" s="4">
        <v>48</v>
      </c>
      <c r="AD22" s="4">
        <v>5.57</v>
      </c>
      <c r="AE22" s="4">
        <v>0.13</v>
      </c>
      <c r="AF22" s="4">
        <v>990</v>
      </c>
      <c r="AG22" s="4">
        <v>-11</v>
      </c>
      <c r="AH22" s="4">
        <v>7.8979999999999997</v>
      </c>
      <c r="AI22" s="4">
        <v>28</v>
      </c>
      <c r="AJ22" s="4">
        <v>189</v>
      </c>
      <c r="AK22" s="4">
        <v>139</v>
      </c>
      <c r="AL22" s="4">
        <v>1.5</v>
      </c>
      <c r="AM22" s="4">
        <v>195</v>
      </c>
      <c r="AN22" s="4" t="s">
        <v>155</v>
      </c>
      <c r="AO22" s="4">
        <v>2</v>
      </c>
      <c r="AP22" s="5">
        <v>0.92104166666666665</v>
      </c>
      <c r="AQ22" s="4">
        <v>47.158915999999998</v>
      </c>
      <c r="AR22" s="4">
        <v>-88.486463000000001</v>
      </c>
      <c r="AS22" s="4">
        <v>313.8</v>
      </c>
      <c r="AT22" s="4">
        <v>44.3</v>
      </c>
      <c r="AU22" s="4">
        <v>12</v>
      </c>
      <c r="AV22" s="4">
        <v>12</v>
      </c>
      <c r="AW22" s="4" t="s">
        <v>233</v>
      </c>
      <c r="AX22" s="4">
        <v>1.012913</v>
      </c>
      <c r="AY22" s="4">
        <v>1.043544</v>
      </c>
      <c r="AZ22" s="4">
        <v>1.612913</v>
      </c>
      <c r="BA22" s="4">
        <v>14.023</v>
      </c>
      <c r="BB22" s="4">
        <v>14.29</v>
      </c>
      <c r="BC22" s="4">
        <v>1.02</v>
      </c>
      <c r="BD22" s="4">
        <v>14.35</v>
      </c>
      <c r="BE22" s="4">
        <v>2999.4290000000001</v>
      </c>
      <c r="BF22" s="4">
        <v>15.006</v>
      </c>
      <c r="BG22" s="4">
        <v>3.0579999999999998</v>
      </c>
      <c r="BH22" s="4">
        <v>0.89100000000000001</v>
      </c>
      <c r="BI22" s="4">
        <v>3.9489999999999998</v>
      </c>
      <c r="BJ22" s="4">
        <v>2.3050000000000002</v>
      </c>
      <c r="BK22" s="4">
        <v>0.67200000000000004</v>
      </c>
      <c r="BL22" s="4">
        <v>2.9769999999999999</v>
      </c>
      <c r="BM22" s="4">
        <v>3.2178</v>
      </c>
      <c r="BQ22" s="4">
        <v>104.21</v>
      </c>
      <c r="BR22" s="4">
        <v>0.29708400000000001</v>
      </c>
      <c r="BS22" s="4">
        <v>-5</v>
      </c>
      <c r="BT22" s="4">
        <v>3.7898000000000001E-2</v>
      </c>
      <c r="BU22" s="4">
        <v>7.2599900000000002</v>
      </c>
      <c r="BV22" s="4">
        <v>0.76554</v>
      </c>
      <c r="BW22" s="4">
        <f t="shared" si="14"/>
        <v>1.918089358</v>
      </c>
      <c r="BY22" s="4">
        <f t="shared" si="10"/>
        <v>16048.782690188271</v>
      </c>
      <c r="BZ22" s="4">
        <f t="shared" si="11"/>
        <v>80.291293125780001</v>
      </c>
      <c r="CA22" s="4">
        <f t="shared" si="12"/>
        <v>12.333162112150001</v>
      </c>
      <c r="CB22" s="4">
        <f t="shared" si="13"/>
        <v>17.777870020542</v>
      </c>
    </row>
    <row r="23" spans="1:80" x14ac:dyDescent="0.25">
      <c r="A23" s="2">
        <v>42068</v>
      </c>
      <c r="B23" s="3">
        <v>4.3518518518518515E-3</v>
      </c>
      <c r="C23" s="4">
        <v>15.010999999999999</v>
      </c>
      <c r="D23" s="4">
        <v>0.21640000000000001</v>
      </c>
      <c r="E23" s="4">
        <v>2164.2497969999999</v>
      </c>
      <c r="F23" s="4">
        <v>158.5</v>
      </c>
      <c r="G23" s="4">
        <v>24.1</v>
      </c>
      <c r="H23" s="4">
        <v>317.5</v>
      </c>
      <c r="J23" s="4">
        <v>1.31</v>
      </c>
      <c r="K23" s="4">
        <v>0.87160000000000004</v>
      </c>
      <c r="L23" s="4">
        <v>13.0832</v>
      </c>
      <c r="M23" s="4">
        <v>0.18859999999999999</v>
      </c>
      <c r="N23" s="4">
        <v>138.12479999999999</v>
      </c>
      <c r="O23" s="4">
        <v>21.0169</v>
      </c>
      <c r="P23" s="4">
        <v>159.1</v>
      </c>
      <c r="Q23" s="4">
        <v>104.1413</v>
      </c>
      <c r="R23" s="4">
        <v>15.846</v>
      </c>
      <c r="S23" s="4">
        <v>120</v>
      </c>
      <c r="T23" s="4">
        <v>317.46539999999999</v>
      </c>
      <c r="W23" s="4">
        <v>0</v>
      </c>
      <c r="X23" s="4">
        <v>1.1456999999999999</v>
      </c>
      <c r="Y23" s="4">
        <v>11.9</v>
      </c>
      <c r="Z23" s="4">
        <v>865</v>
      </c>
      <c r="AA23" s="4">
        <v>904</v>
      </c>
      <c r="AB23" s="4">
        <v>833</v>
      </c>
      <c r="AC23" s="4">
        <v>48</v>
      </c>
      <c r="AD23" s="4">
        <v>5.57</v>
      </c>
      <c r="AE23" s="4">
        <v>0.13</v>
      </c>
      <c r="AF23" s="4">
        <v>990</v>
      </c>
      <c r="AG23" s="4">
        <v>-11</v>
      </c>
      <c r="AH23" s="4">
        <v>7</v>
      </c>
      <c r="AI23" s="4">
        <v>28</v>
      </c>
      <c r="AJ23" s="4">
        <v>189</v>
      </c>
      <c r="AK23" s="4">
        <v>139.1</v>
      </c>
      <c r="AL23" s="4">
        <v>1.3</v>
      </c>
      <c r="AM23" s="4">
        <v>195</v>
      </c>
      <c r="AN23" s="4" t="s">
        <v>155</v>
      </c>
      <c r="AO23" s="4">
        <v>2</v>
      </c>
      <c r="AP23" s="5">
        <v>0.9210532407407408</v>
      </c>
      <c r="AQ23" s="4">
        <v>47.158873</v>
      </c>
      <c r="AR23" s="4">
        <v>-88.486219000000006</v>
      </c>
      <c r="AS23" s="4">
        <v>313.39999999999998</v>
      </c>
      <c r="AT23" s="4">
        <v>43.4</v>
      </c>
      <c r="AU23" s="4">
        <v>12</v>
      </c>
      <c r="AV23" s="4">
        <v>12</v>
      </c>
      <c r="AW23" s="4" t="s">
        <v>233</v>
      </c>
      <c r="AX23" s="4">
        <v>1.1565000000000001</v>
      </c>
      <c r="AY23" s="4">
        <v>1.0565</v>
      </c>
      <c r="AZ23" s="4">
        <v>1.7565</v>
      </c>
      <c r="BA23" s="4">
        <v>14.023</v>
      </c>
      <c r="BB23" s="4">
        <v>13.96</v>
      </c>
      <c r="BC23" s="4">
        <v>1</v>
      </c>
      <c r="BD23" s="4">
        <v>14.733000000000001</v>
      </c>
      <c r="BE23" s="4">
        <v>2982.3040000000001</v>
      </c>
      <c r="BF23" s="4">
        <v>27.367999999999999</v>
      </c>
      <c r="BG23" s="4">
        <v>3.2970000000000002</v>
      </c>
      <c r="BH23" s="4">
        <v>0.502</v>
      </c>
      <c r="BI23" s="4">
        <v>3.7989999999999999</v>
      </c>
      <c r="BJ23" s="4">
        <v>2.4860000000000002</v>
      </c>
      <c r="BK23" s="4">
        <v>0.378</v>
      </c>
      <c r="BL23" s="4">
        <v>2.8639999999999999</v>
      </c>
      <c r="BM23" s="4">
        <v>2.3931</v>
      </c>
      <c r="BQ23" s="4">
        <v>189.892</v>
      </c>
      <c r="BR23" s="4">
        <v>0.241226</v>
      </c>
      <c r="BS23" s="4">
        <v>-5</v>
      </c>
      <c r="BT23" s="4">
        <v>3.6999999999999998E-2</v>
      </c>
      <c r="BU23" s="4">
        <v>5.8949610000000003</v>
      </c>
      <c r="BV23" s="4">
        <v>0.74739999999999995</v>
      </c>
      <c r="BW23" s="4">
        <f t="shared" si="14"/>
        <v>1.5574486962</v>
      </c>
      <c r="BY23" s="4">
        <f t="shared" si="10"/>
        <v>12956.87697259613</v>
      </c>
      <c r="BZ23" s="4">
        <f t="shared" si="11"/>
        <v>118.902636681576</v>
      </c>
      <c r="CA23" s="4">
        <f t="shared" si="12"/>
        <v>10.800641434902001</v>
      </c>
      <c r="CB23" s="4">
        <f t="shared" si="13"/>
        <v>10.7356029196851</v>
      </c>
    </row>
    <row r="24" spans="1:80" x14ac:dyDescent="0.25">
      <c r="A24" s="2">
        <v>42068</v>
      </c>
      <c r="B24" s="3">
        <v>4.363425925925926E-3</v>
      </c>
      <c r="C24" s="4">
        <v>15.355</v>
      </c>
      <c r="D24" s="4">
        <v>0.60950000000000004</v>
      </c>
      <c r="E24" s="4">
        <v>6095.3826529999997</v>
      </c>
      <c r="F24" s="4">
        <v>160.19999999999999</v>
      </c>
      <c r="G24" s="4">
        <v>44.9</v>
      </c>
      <c r="H24" s="4">
        <v>1024.8</v>
      </c>
      <c r="J24" s="4">
        <v>1.66</v>
      </c>
      <c r="K24" s="4">
        <v>0.8649</v>
      </c>
      <c r="L24" s="4">
        <v>13.2814</v>
      </c>
      <c r="M24" s="4">
        <v>0.5272</v>
      </c>
      <c r="N24" s="4">
        <v>138.56379999999999</v>
      </c>
      <c r="O24" s="4">
        <v>38.832299999999996</v>
      </c>
      <c r="P24" s="4">
        <v>177.4</v>
      </c>
      <c r="Q24" s="4">
        <v>104.4723</v>
      </c>
      <c r="R24" s="4">
        <v>29.278199999999998</v>
      </c>
      <c r="S24" s="4">
        <v>133.80000000000001</v>
      </c>
      <c r="T24" s="4">
        <v>1024.7571</v>
      </c>
      <c r="W24" s="4">
        <v>0</v>
      </c>
      <c r="X24" s="4">
        <v>1.4328000000000001</v>
      </c>
      <c r="Y24" s="4">
        <v>12</v>
      </c>
      <c r="Z24" s="4">
        <v>862</v>
      </c>
      <c r="AA24" s="4">
        <v>900</v>
      </c>
      <c r="AB24" s="4">
        <v>831</v>
      </c>
      <c r="AC24" s="4">
        <v>48</v>
      </c>
      <c r="AD24" s="4">
        <v>5.57</v>
      </c>
      <c r="AE24" s="4">
        <v>0.13</v>
      </c>
      <c r="AF24" s="4">
        <v>990</v>
      </c>
      <c r="AG24" s="4">
        <v>-11</v>
      </c>
      <c r="AH24" s="4">
        <v>7.1020000000000003</v>
      </c>
      <c r="AI24" s="4">
        <v>28</v>
      </c>
      <c r="AJ24" s="4">
        <v>189.1</v>
      </c>
      <c r="AK24" s="4">
        <v>139.9</v>
      </c>
      <c r="AL24" s="4">
        <v>1.3</v>
      </c>
      <c r="AM24" s="4">
        <v>195</v>
      </c>
      <c r="AN24" s="4" t="s">
        <v>155</v>
      </c>
      <c r="AO24" s="4">
        <v>2</v>
      </c>
      <c r="AP24" s="5">
        <v>0.92106481481481473</v>
      </c>
      <c r="AQ24" s="4">
        <v>47.158816000000002</v>
      </c>
      <c r="AR24" s="4">
        <v>-88.485996999999998</v>
      </c>
      <c r="AS24" s="4">
        <v>313.3</v>
      </c>
      <c r="AT24" s="4">
        <v>41.8</v>
      </c>
      <c r="AU24" s="4">
        <v>12</v>
      </c>
      <c r="AV24" s="4">
        <v>11</v>
      </c>
      <c r="AW24" s="4" t="s">
        <v>237</v>
      </c>
      <c r="AX24" s="4">
        <v>1.1435</v>
      </c>
      <c r="AY24" s="4">
        <v>1.1565000000000001</v>
      </c>
      <c r="AZ24" s="4">
        <v>1.8</v>
      </c>
      <c r="BA24" s="4">
        <v>14.023</v>
      </c>
      <c r="BB24" s="4">
        <v>13.25</v>
      </c>
      <c r="BC24" s="4">
        <v>0.94</v>
      </c>
      <c r="BD24" s="4">
        <v>15.614000000000001</v>
      </c>
      <c r="BE24" s="4">
        <v>2894.8760000000002</v>
      </c>
      <c r="BF24" s="4">
        <v>73.14</v>
      </c>
      <c r="BG24" s="4">
        <v>3.1629999999999998</v>
      </c>
      <c r="BH24" s="4">
        <v>0.88600000000000001</v>
      </c>
      <c r="BI24" s="4">
        <v>4.0490000000000004</v>
      </c>
      <c r="BJ24" s="4">
        <v>2.3849999999999998</v>
      </c>
      <c r="BK24" s="4">
        <v>0.66800000000000004</v>
      </c>
      <c r="BL24" s="4">
        <v>3.0529999999999999</v>
      </c>
      <c r="BM24" s="4">
        <v>7.3863000000000003</v>
      </c>
      <c r="BQ24" s="4">
        <v>227.08</v>
      </c>
      <c r="BR24" s="4">
        <v>0.20585800000000001</v>
      </c>
      <c r="BS24" s="4">
        <v>-5</v>
      </c>
      <c r="BT24" s="4">
        <v>3.6999999999999998E-2</v>
      </c>
      <c r="BU24" s="4">
        <v>5.0306550000000003</v>
      </c>
      <c r="BV24" s="4">
        <v>0.74739999999999995</v>
      </c>
      <c r="BW24" s="4">
        <f t="shared" si="14"/>
        <v>1.329099051</v>
      </c>
      <c r="BY24" s="4">
        <f t="shared" si="10"/>
        <v>10733.021226325862</v>
      </c>
      <c r="BZ24" s="4">
        <f t="shared" si="11"/>
        <v>271.17333263789999</v>
      </c>
      <c r="CA24" s="4">
        <f t="shared" si="12"/>
        <v>8.8426086729749986</v>
      </c>
      <c r="CB24" s="4">
        <f t="shared" si="13"/>
        <v>28.277182467166504</v>
      </c>
    </row>
    <row r="25" spans="1:80" x14ac:dyDescent="0.25">
      <c r="A25" s="2">
        <v>42068</v>
      </c>
      <c r="B25" s="3">
        <v>4.3749999999999995E-3</v>
      </c>
      <c r="C25" s="4">
        <v>14.765000000000001</v>
      </c>
      <c r="D25" s="4">
        <v>1.7094</v>
      </c>
      <c r="E25" s="4">
        <v>17093.715219999998</v>
      </c>
      <c r="F25" s="4">
        <v>151.5</v>
      </c>
      <c r="G25" s="4">
        <v>48.7</v>
      </c>
      <c r="H25" s="4">
        <v>3282</v>
      </c>
      <c r="J25" s="4">
        <v>1.79</v>
      </c>
      <c r="K25" s="4">
        <v>0.85770000000000002</v>
      </c>
      <c r="L25" s="4">
        <v>12.663600000000001</v>
      </c>
      <c r="M25" s="4">
        <v>1.4661</v>
      </c>
      <c r="N25" s="4">
        <v>129.90100000000001</v>
      </c>
      <c r="O25" s="4">
        <v>41.750900000000001</v>
      </c>
      <c r="P25" s="4">
        <v>171.7</v>
      </c>
      <c r="Q25" s="4">
        <v>97.940899999999999</v>
      </c>
      <c r="R25" s="4">
        <v>31.4788</v>
      </c>
      <c r="S25" s="4">
        <v>129.4</v>
      </c>
      <c r="T25" s="4">
        <v>3281.9656</v>
      </c>
      <c r="W25" s="4">
        <v>0</v>
      </c>
      <c r="X25" s="4">
        <v>1.5376000000000001</v>
      </c>
      <c r="Y25" s="4">
        <v>11.9</v>
      </c>
      <c r="Z25" s="4">
        <v>860</v>
      </c>
      <c r="AA25" s="4">
        <v>898</v>
      </c>
      <c r="AB25" s="4">
        <v>829</v>
      </c>
      <c r="AC25" s="4">
        <v>48</v>
      </c>
      <c r="AD25" s="4">
        <v>5.57</v>
      </c>
      <c r="AE25" s="4">
        <v>0.13</v>
      </c>
      <c r="AF25" s="4">
        <v>990</v>
      </c>
      <c r="AG25" s="4">
        <v>-11</v>
      </c>
      <c r="AH25" s="4">
        <v>8</v>
      </c>
      <c r="AI25" s="4">
        <v>28</v>
      </c>
      <c r="AJ25" s="4">
        <v>189.9</v>
      </c>
      <c r="AK25" s="4">
        <v>139.1</v>
      </c>
      <c r="AL25" s="4">
        <v>1.3</v>
      </c>
      <c r="AM25" s="4">
        <v>195</v>
      </c>
      <c r="AN25" s="4" t="s">
        <v>155</v>
      </c>
      <c r="AO25" s="4">
        <v>2</v>
      </c>
      <c r="AP25" s="5">
        <v>0.92107638888888888</v>
      </c>
      <c r="AQ25" s="4">
        <v>47.158751000000002</v>
      </c>
      <c r="AR25" s="4">
        <v>-88.485799999999998</v>
      </c>
      <c r="AS25" s="4">
        <v>313.2</v>
      </c>
      <c r="AT25" s="4">
        <v>39.4</v>
      </c>
      <c r="AU25" s="4">
        <v>12</v>
      </c>
      <c r="AV25" s="4">
        <v>11</v>
      </c>
      <c r="AW25" s="4" t="s">
        <v>237</v>
      </c>
      <c r="AX25" s="4">
        <v>1.0435000000000001</v>
      </c>
      <c r="AY25" s="4">
        <v>1.2565</v>
      </c>
      <c r="AZ25" s="4">
        <v>1.8</v>
      </c>
      <c r="BA25" s="4">
        <v>14.023</v>
      </c>
      <c r="BB25" s="4">
        <v>12.55</v>
      </c>
      <c r="BC25" s="4">
        <v>0.89</v>
      </c>
      <c r="BD25" s="4">
        <v>16.591000000000001</v>
      </c>
      <c r="BE25" s="4">
        <v>2655.4969999999998</v>
      </c>
      <c r="BF25" s="4">
        <v>195.67599999999999</v>
      </c>
      <c r="BG25" s="4">
        <v>2.8530000000000002</v>
      </c>
      <c r="BH25" s="4">
        <v>0.91700000000000004</v>
      </c>
      <c r="BI25" s="4">
        <v>3.7690000000000001</v>
      </c>
      <c r="BJ25" s="4">
        <v>2.1509999999999998</v>
      </c>
      <c r="BK25" s="4">
        <v>0.69099999999999995</v>
      </c>
      <c r="BL25" s="4">
        <v>2.8420000000000001</v>
      </c>
      <c r="BM25" s="4">
        <v>22.758400000000002</v>
      </c>
      <c r="BQ25" s="4">
        <v>234.446</v>
      </c>
      <c r="BR25" s="4">
        <v>0.18292</v>
      </c>
      <c r="BS25" s="4">
        <v>-5</v>
      </c>
      <c r="BT25" s="4">
        <v>3.6999999999999998E-2</v>
      </c>
      <c r="BU25" s="4">
        <v>4.4701079999999997</v>
      </c>
      <c r="BV25" s="4">
        <v>0.74739999999999995</v>
      </c>
      <c r="BW25" s="4">
        <f t="shared" si="14"/>
        <v>1.1810025335999998</v>
      </c>
      <c r="BY25" s="4">
        <f t="shared" si="10"/>
        <v>8748.4541287692118</v>
      </c>
      <c r="BZ25" s="4">
        <f t="shared" si="11"/>
        <v>644.64863266689599</v>
      </c>
      <c r="CA25" s="4">
        <f t="shared" si="12"/>
        <v>7.086404100995999</v>
      </c>
      <c r="CB25" s="4">
        <f t="shared" si="13"/>
        <v>77.41843699537921</v>
      </c>
    </row>
    <row r="26" spans="1:80" x14ac:dyDescent="0.25">
      <c r="A26" s="2">
        <v>42068</v>
      </c>
      <c r="B26" s="3">
        <v>4.386574074074074E-3</v>
      </c>
      <c r="C26" s="4">
        <v>13.750999999999999</v>
      </c>
      <c r="D26" s="4">
        <v>2.9794</v>
      </c>
      <c r="E26" s="4">
        <v>29794.20622</v>
      </c>
      <c r="F26" s="4">
        <v>104.3</v>
      </c>
      <c r="G26" s="4">
        <v>17.3</v>
      </c>
      <c r="H26" s="4">
        <v>3148.1</v>
      </c>
      <c r="J26" s="4">
        <v>1.5</v>
      </c>
      <c r="K26" s="4">
        <v>0.85419999999999996</v>
      </c>
      <c r="L26" s="4">
        <v>11.745900000000001</v>
      </c>
      <c r="M26" s="4">
        <v>2.5451000000000001</v>
      </c>
      <c r="N26" s="4">
        <v>89.093699999999998</v>
      </c>
      <c r="O26" s="4">
        <v>14.7745</v>
      </c>
      <c r="P26" s="4">
        <v>103.9</v>
      </c>
      <c r="Q26" s="4">
        <v>67.173599999999993</v>
      </c>
      <c r="R26" s="4">
        <v>11.1395</v>
      </c>
      <c r="S26" s="4">
        <v>78.3</v>
      </c>
      <c r="T26" s="4">
        <v>3148.0947000000001</v>
      </c>
      <c r="W26" s="4">
        <v>0</v>
      </c>
      <c r="X26" s="4">
        <v>1.2783</v>
      </c>
      <c r="Y26" s="4">
        <v>11.9</v>
      </c>
      <c r="Z26" s="4">
        <v>860</v>
      </c>
      <c r="AA26" s="4">
        <v>896</v>
      </c>
      <c r="AB26" s="4">
        <v>831</v>
      </c>
      <c r="AC26" s="4">
        <v>48</v>
      </c>
      <c r="AD26" s="4">
        <v>5.57</v>
      </c>
      <c r="AE26" s="4">
        <v>0.13</v>
      </c>
      <c r="AF26" s="4">
        <v>990</v>
      </c>
      <c r="AG26" s="4">
        <v>-11</v>
      </c>
      <c r="AH26" s="4">
        <v>8</v>
      </c>
      <c r="AI26" s="4">
        <v>28</v>
      </c>
      <c r="AJ26" s="4">
        <v>189.1</v>
      </c>
      <c r="AK26" s="4">
        <v>140</v>
      </c>
      <c r="AL26" s="4">
        <v>1.3</v>
      </c>
      <c r="AM26" s="4">
        <v>195</v>
      </c>
      <c r="AN26" s="4" t="s">
        <v>155</v>
      </c>
      <c r="AO26" s="4">
        <v>2</v>
      </c>
      <c r="AP26" s="5">
        <v>0.92108796296296302</v>
      </c>
      <c r="AQ26" s="4">
        <v>47.158689000000003</v>
      </c>
      <c r="AR26" s="4">
        <v>-88.485620999999995</v>
      </c>
      <c r="AS26" s="4">
        <v>313</v>
      </c>
      <c r="AT26" s="4">
        <v>36.799999999999997</v>
      </c>
      <c r="AU26" s="4">
        <v>12</v>
      </c>
      <c r="AV26" s="4">
        <v>11</v>
      </c>
      <c r="AW26" s="4" t="s">
        <v>237</v>
      </c>
      <c r="AX26" s="4">
        <v>1</v>
      </c>
      <c r="AY26" s="4">
        <v>1.3</v>
      </c>
      <c r="AZ26" s="4">
        <v>1.8</v>
      </c>
      <c r="BA26" s="4">
        <v>14.023</v>
      </c>
      <c r="BB26" s="4">
        <v>12.23</v>
      </c>
      <c r="BC26" s="4">
        <v>0.87</v>
      </c>
      <c r="BD26" s="4">
        <v>17.067</v>
      </c>
      <c r="BE26" s="4">
        <v>2438.0250000000001</v>
      </c>
      <c r="BF26" s="4">
        <v>336.22199999999998</v>
      </c>
      <c r="BG26" s="4">
        <v>1.9370000000000001</v>
      </c>
      <c r="BH26" s="4">
        <v>0.32100000000000001</v>
      </c>
      <c r="BI26" s="4">
        <v>2.258</v>
      </c>
      <c r="BJ26" s="4">
        <v>1.46</v>
      </c>
      <c r="BK26" s="4">
        <v>0.24199999999999999</v>
      </c>
      <c r="BL26" s="4">
        <v>1.702</v>
      </c>
      <c r="BM26" s="4">
        <v>21.6082</v>
      </c>
      <c r="BQ26" s="4">
        <v>192.922</v>
      </c>
      <c r="BR26" s="4">
        <v>0.15261</v>
      </c>
      <c r="BS26" s="4">
        <v>-5</v>
      </c>
      <c r="BT26" s="4">
        <v>3.7102000000000003E-2</v>
      </c>
      <c r="BU26" s="4">
        <v>3.729406</v>
      </c>
      <c r="BV26" s="4">
        <v>0.74946000000000002</v>
      </c>
      <c r="BW26" s="4">
        <f t="shared" si="14"/>
        <v>0.98530906519999994</v>
      </c>
      <c r="BY26" s="4">
        <f t="shared" si="10"/>
        <v>6701.0877915415504</v>
      </c>
      <c r="BZ26" s="4">
        <f t="shared" si="11"/>
        <v>924.13044962528397</v>
      </c>
      <c r="CA26" s="4">
        <f t="shared" si="12"/>
        <v>4.0129154441199999</v>
      </c>
      <c r="CB26" s="4">
        <f t="shared" si="13"/>
        <v>61.3257563049212</v>
      </c>
    </row>
    <row r="27" spans="1:80" x14ac:dyDescent="0.25">
      <c r="A27" s="2">
        <v>42068</v>
      </c>
      <c r="B27" s="3">
        <v>4.3981481481481484E-3</v>
      </c>
      <c r="C27" s="4">
        <v>13.294</v>
      </c>
      <c r="D27" s="4">
        <v>2.9817999999999998</v>
      </c>
      <c r="E27" s="4">
        <v>29818.490880000001</v>
      </c>
      <c r="F27" s="4">
        <v>67.599999999999994</v>
      </c>
      <c r="G27" s="4">
        <v>8.5</v>
      </c>
      <c r="H27" s="4">
        <v>3131.4</v>
      </c>
      <c r="J27" s="4">
        <v>0.99</v>
      </c>
      <c r="K27" s="4">
        <v>0.85770000000000002</v>
      </c>
      <c r="L27" s="4">
        <v>11.401899999999999</v>
      </c>
      <c r="M27" s="4">
        <v>2.5573999999999999</v>
      </c>
      <c r="N27" s="4">
        <v>57.941499999999998</v>
      </c>
      <c r="O27" s="4">
        <v>7.2907000000000002</v>
      </c>
      <c r="P27" s="4">
        <v>65.2</v>
      </c>
      <c r="Q27" s="4">
        <v>43.685899999999997</v>
      </c>
      <c r="R27" s="4">
        <v>5.4969000000000001</v>
      </c>
      <c r="S27" s="4">
        <v>49.2</v>
      </c>
      <c r="T27" s="4">
        <v>3131.4459999999999</v>
      </c>
      <c r="W27" s="4">
        <v>0</v>
      </c>
      <c r="X27" s="4">
        <v>0.84760000000000002</v>
      </c>
      <c r="Y27" s="4">
        <v>12</v>
      </c>
      <c r="Z27" s="4">
        <v>860</v>
      </c>
      <c r="AA27" s="4">
        <v>897</v>
      </c>
      <c r="AB27" s="4">
        <v>830</v>
      </c>
      <c r="AC27" s="4">
        <v>48</v>
      </c>
      <c r="AD27" s="4">
        <v>5.57</v>
      </c>
      <c r="AE27" s="4">
        <v>0.13</v>
      </c>
      <c r="AF27" s="4">
        <v>990</v>
      </c>
      <c r="AG27" s="4">
        <v>-11</v>
      </c>
      <c r="AH27" s="4">
        <v>8</v>
      </c>
      <c r="AI27" s="4">
        <v>28</v>
      </c>
      <c r="AJ27" s="4">
        <v>190</v>
      </c>
      <c r="AK27" s="4">
        <v>140</v>
      </c>
      <c r="AL27" s="4">
        <v>1.4</v>
      </c>
      <c r="AM27" s="4">
        <v>195</v>
      </c>
      <c r="AN27" s="4" t="s">
        <v>155</v>
      </c>
      <c r="AO27" s="4">
        <v>2</v>
      </c>
      <c r="AP27" s="5">
        <v>0.92109953703703706</v>
      </c>
      <c r="AQ27" s="4">
        <v>47.158636999999999</v>
      </c>
      <c r="AR27" s="4">
        <v>-88.485461000000001</v>
      </c>
      <c r="AS27" s="4">
        <v>312.8</v>
      </c>
      <c r="AT27" s="4">
        <v>33.5</v>
      </c>
      <c r="AU27" s="4">
        <v>12</v>
      </c>
      <c r="AV27" s="4">
        <v>12</v>
      </c>
      <c r="AW27" s="4" t="s">
        <v>237</v>
      </c>
      <c r="AX27" s="4">
        <v>0.94354400000000005</v>
      </c>
      <c r="AY27" s="4">
        <v>1.3</v>
      </c>
      <c r="AZ27" s="4">
        <v>1.6306309999999999</v>
      </c>
      <c r="BA27" s="4">
        <v>14.023</v>
      </c>
      <c r="BB27" s="4">
        <v>12.54</v>
      </c>
      <c r="BC27" s="4">
        <v>0.89</v>
      </c>
      <c r="BD27" s="4">
        <v>16.594999999999999</v>
      </c>
      <c r="BE27" s="4">
        <v>2422.038</v>
      </c>
      <c r="BF27" s="4">
        <v>345.77</v>
      </c>
      <c r="BG27" s="4">
        <v>1.2889999999999999</v>
      </c>
      <c r="BH27" s="4">
        <v>0.16200000000000001</v>
      </c>
      <c r="BI27" s="4">
        <v>1.4510000000000001</v>
      </c>
      <c r="BJ27" s="4">
        <v>0.97199999999999998</v>
      </c>
      <c r="BK27" s="4">
        <v>0.122</v>
      </c>
      <c r="BL27" s="4">
        <v>1.0940000000000001</v>
      </c>
      <c r="BM27" s="4">
        <v>21.997299999999999</v>
      </c>
      <c r="BQ27" s="4">
        <v>130.911</v>
      </c>
      <c r="BR27" s="4">
        <v>0.20352999999999999</v>
      </c>
      <c r="BS27" s="4">
        <v>-5</v>
      </c>
      <c r="BT27" s="4">
        <v>3.7898000000000001E-2</v>
      </c>
      <c r="BU27" s="4">
        <v>4.9737640000000001</v>
      </c>
      <c r="BV27" s="4">
        <v>0.76554</v>
      </c>
      <c r="BW27" s="4">
        <f t="shared" si="14"/>
        <v>1.3140684488000001</v>
      </c>
      <c r="BY27" s="4">
        <f t="shared" si="10"/>
        <v>8878.3776679305847</v>
      </c>
      <c r="BZ27" s="4">
        <f t="shared" si="11"/>
        <v>1267.47666479236</v>
      </c>
      <c r="CA27" s="4">
        <f t="shared" si="12"/>
        <v>3.5630254740959999</v>
      </c>
      <c r="CB27" s="4">
        <f t="shared" si="13"/>
        <v>83.260537295109202</v>
      </c>
    </row>
    <row r="28" spans="1:80" x14ac:dyDescent="0.25">
      <c r="A28" s="2">
        <v>42068</v>
      </c>
      <c r="B28" s="3">
        <v>4.409722222222222E-3</v>
      </c>
      <c r="C28" s="4">
        <v>13.773</v>
      </c>
      <c r="D28" s="4">
        <v>1.9696</v>
      </c>
      <c r="E28" s="4">
        <v>19696.104899999998</v>
      </c>
      <c r="F28" s="4">
        <v>45.5</v>
      </c>
      <c r="G28" s="4">
        <v>8.3000000000000007</v>
      </c>
      <c r="H28" s="4">
        <v>1512.2</v>
      </c>
      <c r="J28" s="4">
        <v>0.65</v>
      </c>
      <c r="K28" s="4">
        <v>0.86460000000000004</v>
      </c>
      <c r="L28" s="4">
        <v>11.908300000000001</v>
      </c>
      <c r="M28" s="4">
        <v>1.7029000000000001</v>
      </c>
      <c r="N28" s="4">
        <v>39.339300000000001</v>
      </c>
      <c r="O28" s="4">
        <v>7.1775000000000002</v>
      </c>
      <c r="P28" s="4">
        <v>46.5</v>
      </c>
      <c r="Q28" s="4">
        <v>29.660399999999999</v>
      </c>
      <c r="R28" s="4">
        <v>5.4116</v>
      </c>
      <c r="S28" s="4">
        <v>35.1</v>
      </c>
      <c r="T28" s="4">
        <v>1512.2238</v>
      </c>
      <c r="W28" s="4">
        <v>0</v>
      </c>
      <c r="X28" s="4">
        <v>0.56089999999999995</v>
      </c>
      <c r="Y28" s="4">
        <v>11.9</v>
      </c>
      <c r="Z28" s="4">
        <v>861</v>
      </c>
      <c r="AA28" s="4">
        <v>897</v>
      </c>
      <c r="AB28" s="4">
        <v>833</v>
      </c>
      <c r="AC28" s="4">
        <v>48</v>
      </c>
      <c r="AD28" s="4">
        <v>5.57</v>
      </c>
      <c r="AE28" s="4">
        <v>0.13</v>
      </c>
      <c r="AF28" s="4">
        <v>990</v>
      </c>
      <c r="AG28" s="4">
        <v>-11</v>
      </c>
      <c r="AH28" s="4">
        <v>8</v>
      </c>
      <c r="AI28" s="4">
        <v>28</v>
      </c>
      <c r="AJ28" s="4">
        <v>190</v>
      </c>
      <c r="AK28" s="4">
        <v>140</v>
      </c>
      <c r="AL28" s="4">
        <v>1.5</v>
      </c>
      <c r="AM28" s="4">
        <v>195</v>
      </c>
      <c r="AN28" s="4" t="s">
        <v>155</v>
      </c>
      <c r="AO28" s="4">
        <v>2</v>
      </c>
      <c r="AP28" s="5">
        <v>0.9211111111111111</v>
      </c>
      <c r="AQ28" s="4">
        <v>47.158602000000002</v>
      </c>
      <c r="AR28" s="4">
        <v>-88.485315</v>
      </c>
      <c r="AS28" s="4">
        <v>312.7</v>
      </c>
      <c r="AT28" s="4">
        <v>29.8</v>
      </c>
      <c r="AU28" s="4">
        <v>12</v>
      </c>
      <c r="AV28" s="4">
        <v>12</v>
      </c>
      <c r="AW28" s="4" t="s">
        <v>233</v>
      </c>
      <c r="AX28" s="4">
        <v>0.9</v>
      </c>
      <c r="AY28" s="4">
        <v>1.4695</v>
      </c>
      <c r="AZ28" s="4">
        <v>1.6695</v>
      </c>
      <c r="BA28" s="4">
        <v>14.023</v>
      </c>
      <c r="BB28" s="4">
        <v>13.21</v>
      </c>
      <c r="BC28" s="4">
        <v>0.94</v>
      </c>
      <c r="BD28" s="4">
        <v>15.662000000000001</v>
      </c>
      <c r="BE28" s="4">
        <v>2623.6640000000002</v>
      </c>
      <c r="BF28" s="4">
        <v>238.79499999999999</v>
      </c>
      <c r="BG28" s="4">
        <v>0.90800000000000003</v>
      </c>
      <c r="BH28" s="4">
        <v>0.16600000000000001</v>
      </c>
      <c r="BI28" s="4">
        <v>1.073</v>
      </c>
      <c r="BJ28" s="4">
        <v>0.68400000000000005</v>
      </c>
      <c r="BK28" s="4">
        <v>0.125</v>
      </c>
      <c r="BL28" s="4">
        <v>0.80900000000000005</v>
      </c>
      <c r="BM28" s="4">
        <v>11.017799999999999</v>
      </c>
      <c r="BQ28" s="4">
        <v>89.853999999999999</v>
      </c>
      <c r="BR28" s="4">
        <v>0.22159000000000001</v>
      </c>
      <c r="BS28" s="4">
        <v>-5</v>
      </c>
      <c r="BT28" s="4">
        <v>3.7305999999999999E-2</v>
      </c>
      <c r="BU28" s="4">
        <v>5.4151049999999996</v>
      </c>
      <c r="BV28" s="4">
        <v>0.75358099999999995</v>
      </c>
      <c r="BW28" s="4">
        <f t="shared" si="14"/>
        <v>1.4306707409999999</v>
      </c>
      <c r="BY28" s="4">
        <f t="shared" si="10"/>
        <v>10470.86562495864</v>
      </c>
      <c r="BZ28" s="4">
        <f t="shared" si="11"/>
        <v>953.01469887607493</v>
      </c>
      <c r="CA28" s="4">
        <f t="shared" si="12"/>
        <v>2.72979775134</v>
      </c>
      <c r="CB28" s="4">
        <f t="shared" si="13"/>
        <v>45.403195884308992</v>
      </c>
    </row>
    <row r="29" spans="1:80" x14ac:dyDescent="0.25">
      <c r="A29" s="2">
        <v>42068</v>
      </c>
      <c r="B29" s="3">
        <v>4.4212962962962956E-3</v>
      </c>
      <c r="C29" s="4">
        <v>14.41</v>
      </c>
      <c r="D29" s="4">
        <v>1.0819000000000001</v>
      </c>
      <c r="E29" s="4">
        <v>10819.288699999999</v>
      </c>
      <c r="F29" s="4">
        <v>28.4</v>
      </c>
      <c r="G29" s="4">
        <v>8.3000000000000007</v>
      </c>
      <c r="H29" s="4">
        <v>932.1</v>
      </c>
      <c r="J29" s="4">
        <v>0.39</v>
      </c>
      <c r="K29" s="4">
        <v>0.86809999999999998</v>
      </c>
      <c r="L29" s="4">
        <v>12.5098</v>
      </c>
      <c r="M29" s="4">
        <v>0.93930000000000002</v>
      </c>
      <c r="N29" s="4">
        <v>24.617100000000001</v>
      </c>
      <c r="O29" s="4">
        <v>7.2054999999999998</v>
      </c>
      <c r="P29" s="4">
        <v>31.8</v>
      </c>
      <c r="Q29" s="4">
        <v>18.560400000000001</v>
      </c>
      <c r="R29" s="4">
        <v>5.4326999999999996</v>
      </c>
      <c r="S29" s="4">
        <v>24</v>
      </c>
      <c r="T29" s="4">
        <v>932.07190000000003</v>
      </c>
      <c r="W29" s="4">
        <v>0</v>
      </c>
      <c r="X29" s="4">
        <v>0.34089999999999998</v>
      </c>
      <c r="Y29" s="4">
        <v>12</v>
      </c>
      <c r="Z29" s="4">
        <v>862</v>
      </c>
      <c r="AA29" s="4">
        <v>898</v>
      </c>
      <c r="AB29" s="4">
        <v>831</v>
      </c>
      <c r="AC29" s="4">
        <v>48</v>
      </c>
      <c r="AD29" s="4">
        <v>5.57</v>
      </c>
      <c r="AE29" s="4">
        <v>0.13</v>
      </c>
      <c r="AF29" s="4">
        <v>990</v>
      </c>
      <c r="AG29" s="4">
        <v>-11</v>
      </c>
      <c r="AH29" s="4">
        <v>8</v>
      </c>
      <c r="AI29" s="4">
        <v>28</v>
      </c>
      <c r="AJ29" s="4">
        <v>190</v>
      </c>
      <c r="AK29" s="4">
        <v>140.1</v>
      </c>
      <c r="AL29" s="4">
        <v>1.6</v>
      </c>
      <c r="AM29" s="4">
        <v>195</v>
      </c>
      <c r="AN29" s="4" t="s">
        <v>155</v>
      </c>
      <c r="AO29" s="4">
        <v>2</v>
      </c>
      <c r="AP29" s="5">
        <v>0.92112268518518514</v>
      </c>
      <c r="AQ29" s="4">
        <v>47.158579000000003</v>
      </c>
      <c r="AR29" s="4">
        <v>-88.485175999999996</v>
      </c>
      <c r="AS29" s="4">
        <v>312.5</v>
      </c>
      <c r="AT29" s="4">
        <v>26.9</v>
      </c>
      <c r="AU29" s="4">
        <v>12</v>
      </c>
      <c r="AV29" s="4">
        <v>12</v>
      </c>
      <c r="AW29" s="4" t="s">
        <v>233</v>
      </c>
      <c r="AX29" s="4">
        <v>0.9</v>
      </c>
      <c r="AY29" s="4">
        <v>1.6</v>
      </c>
      <c r="AZ29" s="4">
        <v>1.8</v>
      </c>
      <c r="BA29" s="4">
        <v>14.023</v>
      </c>
      <c r="BB29" s="4">
        <v>13.57</v>
      </c>
      <c r="BC29" s="4">
        <v>0.97</v>
      </c>
      <c r="BD29" s="4">
        <v>15.19</v>
      </c>
      <c r="BE29" s="4">
        <v>2801.1590000000001</v>
      </c>
      <c r="BF29" s="4">
        <v>133.86000000000001</v>
      </c>
      <c r="BG29" s="4">
        <v>0.57699999999999996</v>
      </c>
      <c r="BH29" s="4">
        <v>0.16900000000000001</v>
      </c>
      <c r="BI29" s="4">
        <v>0.746</v>
      </c>
      <c r="BJ29" s="4">
        <v>0.435</v>
      </c>
      <c r="BK29" s="4">
        <v>0.127</v>
      </c>
      <c r="BL29" s="4">
        <v>0.56299999999999994</v>
      </c>
      <c r="BM29" s="4">
        <v>6.9016999999999999</v>
      </c>
      <c r="BQ29" s="4">
        <v>55.500999999999998</v>
      </c>
      <c r="BR29" s="4">
        <v>0.26607999999999998</v>
      </c>
      <c r="BS29" s="4">
        <v>-5</v>
      </c>
      <c r="BT29" s="4">
        <v>4.0306000000000002E-2</v>
      </c>
      <c r="BU29" s="4">
        <v>6.5023299999999997</v>
      </c>
      <c r="BV29" s="4">
        <v>0.81418100000000004</v>
      </c>
      <c r="BW29" s="4">
        <f t="shared" si="14"/>
        <v>1.7179155859999999</v>
      </c>
      <c r="BY29" s="4">
        <f t="shared" si="10"/>
        <v>13423.762367746391</v>
      </c>
      <c r="BZ29" s="4">
        <f t="shared" si="11"/>
        <v>641.4861957306</v>
      </c>
      <c r="CA29" s="4">
        <f t="shared" si="12"/>
        <v>2.08461448635</v>
      </c>
      <c r="CB29" s="4">
        <f t="shared" si="13"/>
        <v>34.151496661320998</v>
      </c>
    </row>
    <row r="30" spans="1:80" x14ac:dyDescent="0.25">
      <c r="A30" s="2">
        <v>42068</v>
      </c>
      <c r="B30" s="3">
        <v>4.4328703703703709E-3</v>
      </c>
      <c r="C30" s="4">
        <v>14.41</v>
      </c>
      <c r="D30" s="4">
        <v>0.91459999999999997</v>
      </c>
      <c r="E30" s="4">
        <v>9146.3374490000006</v>
      </c>
      <c r="F30" s="4">
        <v>21.2</v>
      </c>
      <c r="G30" s="4">
        <v>21.2</v>
      </c>
      <c r="H30" s="4">
        <v>843.1</v>
      </c>
      <c r="J30" s="4">
        <v>0.24</v>
      </c>
      <c r="K30" s="4">
        <v>0.86970000000000003</v>
      </c>
      <c r="L30" s="4">
        <v>12.5327</v>
      </c>
      <c r="M30" s="4">
        <v>0.79549999999999998</v>
      </c>
      <c r="N30" s="4">
        <v>18.4696</v>
      </c>
      <c r="O30" s="4">
        <v>18.4572</v>
      </c>
      <c r="P30" s="4">
        <v>36.9</v>
      </c>
      <c r="Q30" s="4">
        <v>13.9254</v>
      </c>
      <c r="R30" s="4">
        <v>13.9161</v>
      </c>
      <c r="S30" s="4">
        <v>27.8</v>
      </c>
      <c r="T30" s="4">
        <v>843.08579999999995</v>
      </c>
      <c r="W30" s="4">
        <v>0</v>
      </c>
      <c r="X30" s="4">
        <v>0.21279999999999999</v>
      </c>
      <c r="Y30" s="4">
        <v>12.2</v>
      </c>
      <c r="Z30" s="4">
        <v>860</v>
      </c>
      <c r="AA30" s="4">
        <v>894</v>
      </c>
      <c r="AB30" s="4">
        <v>829</v>
      </c>
      <c r="AC30" s="4">
        <v>48</v>
      </c>
      <c r="AD30" s="4">
        <v>5.57</v>
      </c>
      <c r="AE30" s="4">
        <v>0.13</v>
      </c>
      <c r="AF30" s="4">
        <v>990</v>
      </c>
      <c r="AG30" s="4">
        <v>-11</v>
      </c>
      <c r="AH30" s="4">
        <v>8</v>
      </c>
      <c r="AI30" s="4">
        <v>28</v>
      </c>
      <c r="AJ30" s="4">
        <v>190</v>
      </c>
      <c r="AK30" s="4">
        <v>141</v>
      </c>
      <c r="AL30" s="4">
        <v>1.8</v>
      </c>
      <c r="AM30" s="4">
        <v>195</v>
      </c>
      <c r="AN30" s="4" t="s">
        <v>155</v>
      </c>
      <c r="AO30" s="4">
        <v>2</v>
      </c>
      <c r="AP30" s="5">
        <v>0.92113425925925929</v>
      </c>
      <c r="AQ30" s="4">
        <v>47.158563000000001</v>
      </c>
      <c r="AR30" s="4">
        <v>-88.485044000000002</v>
      </c>
      <c r="AS30" s="4">
        <v>312.3</v>
      </c>
      <c r="AT30" s="4">
        <v>24.7</v>
      </c>
      <c r="AU30" s="4">
        <v>12</v>
      </c>
      <c r="AV30" s="4">
        <v>12</v>
      </c>
      <c r="AW30" s="4" t="s">
        <v>233</v>
      </c>
      <c r="AX30" s="4">
        <v>0.9</v>
      </c>
      <c r="AY30" s="4">
        <v>1.6</v>
      </c>
      <c r="AZ30" s="4">
        <v>1.8</v>
      </c>
      <c r="BA30" s="4">
        <v>14.023</v>
      </c>
      <c r="BB30" s="4">
        <v>13.74</v>
      </c>
      <c r="BC30" s="4">
        <v>0.98</v>
      </c>
      <c r="BD30" s="4">
        <v>14.978999999999999</v>
      </c>
      <c r="BE30" s="4">
        <v>2833.527</v>
      </c>
      <c r="BF30" s="4">
        <v>114.46899999999999</v>
      </c>
      <c r="BG30" s="4">
        <v>0.437</v>
      </c>
      <c r="BH30" s="4">
        <v>0.437</v>
      </c>
      <c r="BI30" s="4">
        <v>0.874</v>
      </c>
      <c r="BJ30" s="4">
        <v>0.33</v>
      </c>
      <c r="BK30" s="4">
        <v>0.32900000000000001</v>
      </c>
      <c r="BL30" s="4">
        <v>0.65900000000000003</v>
      </c>
      <c r="BM30" s="4">
        <v>6.3033999999999999</v>
      </c>
      <c r="BQ30" s="4">
        <v>34.984999999999999</v>
      </c>
      <c r="BR30" s="4">
        <v>0.29506399999999999</v>
      </c>
      <c r="BS30" s="4">
        <v>-5</v>
      </c>
      <c r="BT30" s="4">
        <v>4.2999999999999997E-2</v>
      </c>
      <c r="BU30" s="4">
        <v>7.2106269999999997</v>
      </c>
      <c r="BV30" s="4">
        <v>0.86860000000000004</v>
      </c>
      <c r="BW30" s="4">
        <f t="shared" si="14"/>
        <v>1.9050476533999998</v>
      </c>
      <c r="BY30" s="4">
        <f t="shared" si="10"/>
        <v>15058.020136783172</v>
      </c>
      <c r="BZ30" s="4">
        <f t="shared" si="11"/>
        <v>608.314834140431</v>
      </c>
      <c r="CA30" s="4">
        <f t="shared" si="12"/>
        <v>1.7536965926699999</v>
      </c>
      <c r="CB30" s="4">
        <f t="shared" si="13"/>
        <v>34.588565802399799</v>
      </c>
    </row>
    <row r="31" spans="1:80" x14ac:dyDescent="0.25">
      <c r="A31" s="2">
        <v>42068</v>
      </c>
      <c r="B31" s="3">
        <v>4.4444444444444444E-3</v>
      </c>
      <c r="C31" s="4">
        <v>14.423</v>
      </c>
      <c r="D31" s="4">
        <v>0.63039999999999996</v>
      </c>
      <c r="E31" s="4">
        <v>6303.8167940000003</v>
      </c>
      <c r="F31" s="4">
        <v>19.7</v>
      </c>
      <c r="G31" s="4">
        <v>35.5</v>
      </c>
      <c r="H31" s="4">
        <v>642.1</v>
      </c>
      <c r="J31" s="4">
        <v>0.1</v>
      </c>
      <c r="K31" s="4">
        <v>0.87229999999999996</v>
      </c>
      <c r="L31" s="4">
        <v>12.581799999999999</v>
      </c>
      <c r="M31" s="4">
        <v>0.54990000000000006</v>
      </c>
      <c r="N31" s="4">
        <v>17.1951</v>
      </c>
      <c r="O31" s="4">
        <v>30.9513</v>
      </c>
      <c r="P31" s="4">
        <v>48.1</v>
      </c>
      <c r="Q31" s="4">
        <v>12.964499999999999</v>
      </c>
      <c r="R31" s="4">
        <v>23.336200000000002</v>
      </c>
      <c r="S31" s="4">
        <v>36.299999999999997</v>
      </c>
      <c r="T31" s="4">
        <v>642.09680000000003</v>
      </c>
      <c r="W31" s="4">
        <v>0</v>
      </c>
      <c r="X31" s="4">
        <v>8.72E-2</v>
      </c>
      <c r="Y31" s="4">
        <v>12.2</v>
      </c>
      <c r="Z31" s="4">
        <v>859</v>
      </c>
      <c r="AA31" s="4">
        <v>894</v>
      </c>
      <c r="AB31" s="4">
        <v>828</v>
      </c>
      <c r="AC31" s="4">
        <v>48</v>
      </c>
      <c r="AD31" s="4">
        <v>5.57</v>
      </c>
      <c r="AE31" s="4">
        <v>0.13</v>
      </c>
      <c r="AF31" s="4">
        <v>990</v>
      </c>
      <c r="AG31" s="4">
        <v>-11</v>
      </c>
      <c r="AH31" s="4">
        <v>8</v>
      </c>
      <c r="AI31" s="4">
        <v>28</v>
      </c>
      <c r="AJ31" s="4">
        <v>190.1</v>
      </c>
      <c r="AK31" s="4">
        <v>141</v>
      </c>
      <c r="AL31" s="4">
        <v>1.9</v>
      </c>
      <c r="AM31" s="4">
        <v>195</v>
      </c>
      <c r="AN31" s="4" t="s">
        <v>155</v>
      </c>
      <c r="AO31" s="4">
        <v>2</v>
      </c>
      <c r="AP31" s="5">
        <v>0.92114583333333344</v>
      </c>
      <c r="AQ31" s="4">
        <v>47.158555999999997</v>
      </c>
      <c r="AR31" s="4">
        <v>-88.484909999999999</v>
      </c>
      <c r="AS31" s="4">
        <v>312.10000000000002</v>
      </c>
      <c r="AT31" s="4">
        <v>23.7</v>
      </c>
      <c r="AU31" s="4">
        <v>12</v>
      </c>
      <c r="AV31" s="4">
        <v>12</v>
      </c>
      <c r="AW31" s="4" t="s">
        <v>233</v>
      </c>
      <c r="AX31" s="4">
        <v>0.95644399999999996</v>
      </c>
      <c r="AY31" s="4">
        <v>1.6</v>
      </c>
      <c r="AZ31" s="4">
        <v>1.856444</v>
      </c>
      <c r="BA31" s="4">
        <v>14.023</v>
      </c>
      <c r="BB31" s="4">
        <v>14.03</v>
      </c>
      <c r="BC31" s="4">
        <v>1</v>
      </c>
      <c r="BD31" s="4">
        <v>14.637</v>
      </c>
      <c r="BE31" s="4">
        <v>2891.4679999999998</v>
      </c>
      <c r="BF31" s="4">
        <v>80.433000000000007</v>
      </c>
      <c r="BG31" s="4">
        <v>0.41399999999999998</v>
      </c>
      <c r="BH31" s="4">
        <v>0.745</v>
      </c>
      <c r="BI31" s="4">
        <v>1.159</v>
      </c>
      <c r="BJ31" s="4">
        <v>0.312</v>
      </c>
      <c r="BK31" s="4">
        <v>0.56200000000000006</v>
      </c>
      <c r="BL31" s="4">
        <v>0.874</v>
      </c>
      <c r="BM31" s="4">
        <v>4.8796999999999997</v>
      </c>
      <c r="BQ31" s="4">
        <v>14.576000000000001</v>
      </c>
      <c r="BR31" s="4">
        <v>0.23879400000000001</v>
      </c>
      <c r="BS31" s="4">
        <v>-5</v>
      </c>
      <c r="BT31" s="4">
        <v>4.3203999999999999E-2</v>
      </c>
      <c r="BU31" s="4">
        <v>5.835528</v>
      </c>
      <c r="BV31" s="4">
        <v>0.87272099999999997</v>
      </c>
      <c r="BW31" s="4">
        <f t="shared" si="14"/>
        <v>1.5417464975999999</v>
      </c>
      <c r="BY31" s="4">
        <f t="shared" si="10"/>
        <v>12435.579704151647</v>
      </c>
      <c r="BZ31" s="4">
        <f t="shared" si="11"/>
        <v>345.92497041088802</v>
      </c>
      <c r="CA31" s="4">
        <f t="shared" si="12"/>
        <v>1.3418446504320001</v>
      </c>
      <c r="CB31" s="4">
        <f t="shared" si="13"/>
        <v>21.669951371997598</v>
      </c>
    </row>
    <row r="32" spans="1:80" x14ac:dyDescent="0.25">
      <c r="A32" s="2">
        <v>42068</v>
      </c>
      <c r="B32" s="3">
        <v>4.4560185185185189E-3</v>
      </c>
      <c r="C32" s="4">
        <v>14.435</v>
      </c>
      <c r="D32" s="4">
        <v>0.30980000000000002</v>
      </c>
      <c r="E32" s="4">
        <v>3097.7099239999998</v>
      </c>
      <c r="F32" s="4">
        <v>14.9</v>
      </c>
      <c r="G32" s="4">
        <v>20.3</v>
      </c>
      <c r="H32" s="4">
        <v>415.1</v>
      </c>
      <c r="J32" s="4">
        <v>0.1</v>
      </c>
      <c r="K32" s="4">
        <v>0.87529999999999997</v>
      </c>
      <c r="L32" s="4">
        <v>12.6348</v>
      </c>
      <c r="M32" s="4">
        <v>0.27110000000000001</v>
      </c>
      <c r="N32" s="4">
        <v>13.0585</v>
      </c>
      <c r="O32" s="4">
        <v>17.760999999999999</v>
      </c>
      <c r="P32" s="4">
        <v>30.8</v>
      </c>
      <c r="Q32" s="4">
        <v>9.8455999999999992</v>
      </c>
      <c r="R32" s="4">
        <v>13.3912</v>
      </c>
      <c r="S32" s="4">
        <v>23.2</v>
      </c>
      <c r="T32" s="4">
        <v>415.05799999999999</v>
      </c>
      <c r="W32" s="4">
        <v>0</v>
      </c>
      <c r="X32" s="4">
        <v>8.7499999999999994E-2</v>
      </c>
      <c r="Y32" s="4">
        <v>12.3</v>
      </c>
      <c r="Z32" s="4">
        <v>859</v>
      </c>
      <c r="AA32" s="4">
        <v>894</v>
      </c>
      <c r="AB32" s="4">
        <v>828</v>
      </c>
      <c r="AC32" s="4">
        <v>48</v>
      </c>
      <c r="AD32" s="4">
        <v>5.57</v>
      </c>
      <c r="AE32" s="4">
        <v>0.13</v>
      </c>
      <c r="AF32" s="4">
        <v>990</v>
      </c>
      <c r="AG32" s="4">
        <v>-11</v>
      </c>
      <c r="AH32" s="4">
        <v>8</v>
      </c>
      <c r="AI32" s="4">
        <v>28</v>
      </c>
      <c r="AJ32" s="4">
        <v>191</v>
      </c>
      <c r="AK32" s="4">
        <v>141</v>
      </c>
      <c r="AL32" s="4">
        <v>2.1</v>
      </c>
      <c r="AM32" s="4">
        <v>195</v>
      </c>
      <c r="AN32" s="4" t="s">
        <v>155</v>
      </c>
      <c r="AO32" s="4">
        <v>2</v>
      </c>
      <c r="AP32" s="5">
        <v>0.92115740740740737</v>
      </c>
      <c r="AQ32" s="4">
        <v>47.158560000000001</v>
      </c>
      <c r="AR32" s="4">
        <v>-88.484774000000002</v>
      </c>
      <c r="AS32" s="4">
        <v>311.8</v>
      </c>
      <c r="AT32" s="4">
        <v>23.3</v>
      </c>
      <c r="AU32" s="4">
        <v>12</v>
      </c>
      <c r="AV32" s="4">
        <v>12</v>
      </c>
      <c r="AW32" s="4" t="s">
        <v>233</v>
      </c>
      <c r="AX32" s="4">
        <v>1</v>
      </c>
      <c r="AY32" s="4">
        <v>1.6</v>
      </c>
      <c r="AZ32" s="4">
        <v>1.9</v>
      </c>
      <c r="BA32" s="4">
        <v>14.023</v>
      </c>
      <c r="BB32" s="4">
        <v>14.37</v>
      </c>
      <c r="BC32" s="4">
        <v>1.02</v>
      </c>
      <c r="BD32" s="4">
        <v>14.249000000000001</v>
      </c>
      <c r="BE32" s="4">
        <v>2959.5549999999998</v>
      </c>
      <c r="BF32" s="4">
        <v>40.421999999999997</v>
      </c>
      <c r="BG32" s="4">
        <v>0.32</v>
      </c>
      <c r="BH32" s="4">
        <v>0.436</v>
      </c>
      <c r="BI32" s="4">
        <v>0.75600000000000001</v>
      </c>
      <c r="BJ32" s="4">
        <v>0.24199999999999999</v>
      </c>
      <c r="BK32" s="4">
        <v>0.32800000000000001</v>
      </c>
      <c r="BL32" s="4">
        <v>0.56999999999999995</v>
      </c>
      <c r="BM32" s="4">
        <v>3.2149999999999999</v>
      </c>
      <c r="BQ32" s="4">
        <v>14.907</v>
      </c>
      <c r="BR32" s="4">
        <v>0.27110600000000001</v>
      </c>
      <c r="BS32" s="4">
        <v>-5</v>
      </c>
      <c r="BT32" s="4">
        <v>4.4796000000000002E-2</v>
      </c>
      <c r="BU32" s="4">
        <v>6.6251530000000001</v>
      </c>
      <c r="BV32" s="4">
        <v>0.90487899999999999</v>
      </c>
      <c r="BW32" s="4">
        <f t="shared" si="14"/>
        <v>1.7503654226000001</v>
      </c>
      <c r="BY32" s="4">
        <f t="shared" si="10"/>
        <v>14450.730954256354</v>
      </c>
      <c r="BZ32" s="4">
        <f t="shared" si="11"/>
        <v>197.37002577514198</v>
      </c>
      <c r="CA32" s="4">
        <f t="shared" si="12"/>
        <v>1.181622538162</v>
      </c>
      <c r="CB32" s="4">
        <f t="shared" si="13"/>
        <v>16.209198707095002</v>
      </c>
    </row>
    <row r="33" spans="1:80" x14ac:dyDescent="0.25">
      <c r="A33" s="2">
        <v>42068</v>
      </c>
      <c r="B33" s="3">
        <v>4.4675925925925933E-3</v>
      </c>
      <c r="C33" s="4">
        <v>14.586</v>
      </c>
      <c r="D33" s="4">
        <v>0.1883</v>
      </c>
      <c r="E33" s="4">
        <v>1882.9671209999999</v>
      </c>
      <c r="F33" s="4">
        <v>12.8</v>
      </c>
      <c r="G33" s="4">
        <v>19</v>
      </c>
      <c r="H33" s="4">
        <v>335.7</v>
      </c>
      <c r="J33" s="4">
        <v>0</v>
      </c>
      <c r="K33" s="4">
        <v>0.87529999999999997</v>
      </c>
      <c r="L33" s="4">
        <v>12.766999999999999</v>
      </c>
      <c r="M33" s="4">
        <v>0.1648</v>
      </c>
      <c r="N33" s="4">
        <v>11.208600000000001</v>
      </c>
      <c r="O33" s="4">
        <v>16.6358</v>
      </c>
      <c r="P33" s="4">
        <v>27.8</v>
      </c>
      <c r="Q33" s="4">
        <v>8.4509000000000007</v>
      </c>
      <c r="R33" s="4">
        <v>12.5428</v>
      </c>
      <c r="S33" s="4">
        <v>21</v>
      </c>
      <c r="T33" s="4">
        <v>335.73219999999998</v>
      </c>
      <c r="W33" s="4">
        <v>0</v>
      </c>
      <c r="X33" s="4">
        <v>0</v>
      </c>
      <c r="Y33" s="4">
        <v>12.3</v>
      </c>
      <c r="Z33" s="4">
        <v>859</v>
      </c>
      <c r="AA33" s="4">
        <v>895</v>
      </c>
      <c r="AB33" s="4">
        <v>830</v>
      </c>
      <c r="AC33" s="4">
        <v>48</v>
      </c>
      <c r="AD33" s="4">
        <v>5.57</v>
      </c>
      <c r="AE33" s="4">
        <v>0.13</v>
      </c>
      <c r="AF33" s="4">
        <v>990</v>
      </c>
      <c r="AG33" s="4">
        <v>-11</v>
      </c>
      <c r="AH33" s="4">
        <v>8</v>
      </c>
      <c r="AI33" s="4">
        <v>28</v>
      </c>
      <c r="AJ33" s="4">
        <v>191</v>
      </c>
      <c r="AK33" s="4">
        <v>141</v>
      </c>
      <c r="AL33" s="4">
        <v>2.1</v>
      </c>
      <c r="AM33" s="4">
        <v>195</v>
      </c>
      <c r="AN33" s="4" t="s">
        <v>155</v>
      </c>
      <c r="AO33" s="4">
        <v>2</v>
      </c>
      <c r="AP33" s="5">
        <v>0.92116898148148152</v>
      </c>
      <c r="AQ33" s="4">
        <v>47.158569999999997</v>
      </c>
      <c r="AR33" s="4">
        <v>-88.484644000000003</v>
      </c>
      <c r="AS33" s="4">
        <v>311.60000000000002</v>
      </c>
      <c r="AT33" s="4">
        <v>22.6</v>
      </c>
      <c r="AU33" s="4">
        <v>12</v>
      </c>
      <c r="AV33" s="4">
        <v>12</v>
      </c>
      <c r="AW33" s="4" t="s">
        <v>233</v>
      </c>
      <c r="AX33" s="4">
        <v>1.0565</v>
      </c>
      <c r="AY33" s="4">
        <v>1.6</v>
      </c>
      <c r="AZ33" s="4">
        <v>1.9564999999999999</v>
      </c>
      <c r="BA33" s="4">
        <v>14.023</v>
      </c>
      <c r="BB33" s="4">
        <v>14.36</v>
      </c>
      <c r="BC33" s="4">
        <v>1.02</v>
      </c>
      <c r="BD33" s="4">
        <v>14.250999999999999</v>
      </c>
      <c r="BE33" s="4">
        <v>2986.375</v>
      </c>
      <c r="BF33" s="4">
        <v>24.536999999999999</v>
      </c>
      <c r="BG33" s="4">
        <v>0.27500000000000002</v>
      </c>
      <c r="BH33" s="4">
        <v>0.40799999999999997</v>
      </c>
      <c r="BI33" s="4">
        <v>0.68200000000000005</v>
      </c>
      <c r="BJ33" s="4">
        <v>0.20699999999999999</v>
      </c>
      <c r="BK33" s="4">
        <v>0.307</v>
      </c>
      <c r="BL33" s="4">
        <v>0.51400000000000001</v>
      </c>
      <c r="BM33" s="4">
        <v>2.597</v>
      </c>
      <c r="BQ33" s="4">
        <v>0</v>
      </c>
      <c r="BR33" s="4">
        <v>0.18828400000000001</v>
      </c>
      <c r="BS33" s="4">
        <v>-5</v>
      </c>
      <c r="BT33" s="4">
        <v>4.3203999999999999E-2</v>
      </c>
      <c r="BU33" s="4">
        <v>4.6011899999999999</v>
      </c>
      <c r="BV33" s="4">
        <v>0.87272099999999997</v>
      </c>
      <c r="BW33" s="4">
        <f t="shared" si="14"/>
        <v>1.2156343979999999</v>
      </c>
      <c r="BY33" s="4">
        <f t="shared" si="10"/>
        <v>10127.02766546625</v>
      </c>
      <c r="BZ33" s="4">
        <f t="shared" si="11"/>
        <v>83.206857085110002</v>
      </c>
      <c r="CA33" s="4">
        <f t="shared" si="12"/>
        <v>0.70195294520999996</v>
      </c>
      <c r="CB33" s="4">
        <f t="shared" si="13"/>
        <v>9.0934100172299992</v>
      </c>
    </row>
    <row r="34" spans="1:80" x14ac:dyDescent="0.25">
      <c r="A34" s="2">
        <v>42068</v>
      </c>
      <c r="B34" s="3">
        <v>4.4791666666666669E-3</v>
      </c>
      <c r="C34" s="4">
        <v>14.85</v>
      </c>
      <c r="D34" s="4">
        <v>0.13619999999999999</v>
      </c>
      <c r="E34" s="4">
        <v>1362.053872</v>
      </c>
      <c r="F34" s="4">
        <v>11.4</v>
      </c>
      <c r="G34" s="4">
        <v>15.2</v>
      </c>
      <c r="H34" s="4">
        <v>398.2</v>
      </c>
      <c r="J34" s="4">
        <v>0</v>
      </c>
      <c r="K34" s="4">
        <v>0.87370000000000003</v>
      </c>
      <c r="L34" s="4">
        <v>12.9748</v>
      </c>
      <c r="M34" s="4">
        <v>0.11899999999999999</v>
      </c>
      <c r="N34" s="4">
        <v>9.9604999999999997</v>
      </c>
      <c r="O34" s="4">
        <v>13.2812</v>
      </c>
      <c r="P34" s="4">
        <v>23.2</v>
      </c>
      <c r="Q34" s="4">
        <v>7.5099</v>
      </c>
      <c r="R34" s="4">
        <v>10.013500000000001</v>
      </c>
      <c r="S34" s="4">
        <v>17.5</v>
      </c>
      <c r="T34" s="4">
        <v>398.21260000000001</v>
      </c>
      <c r="W34" s="4">
        <v>0</v>
      </c>
      <c r="X34" s="4">
        <v>0</v>
      </c>
      <c r="Y34" s="4">
        <v>12.3</v>
      </c>
      <c r="Z34" s="4">
        <v>859</v>
      </c>
      <c r="AA34" s="4">
        <v>893</v>
      </c>
      <c r="AB34" s="4">
        <v>830</v>
      </c>
      <c r="AC34" s="4">
        <v>48</v>
      </c>
      <c r="AD34" s="4">
        <v>5.57</v>
      </c>
      <c r="AE34" s="4">
        <v>0.13</v>
      </c>
      <c r="AF34" s="4">
        <v>990</v>
      </c>
      <c r="AG34" s="4">
        <v>-11</v>
      </c>
      <c r="AH34" s="4">
        <v>8</v>
      </c>
      <c r="AI34" s="4">
        <v>28</v>
      </c>
      <c r="AJ34" s="4">
        <v>191</v>
      </c>
      <c r="AK34" s="4">
        <v>141</v>
      </c>
      <c r="AL34" s="4">
        <v>2.4</v>
      </c>
      <c r="AM34" s="4">
        <v>195</v>
      </c>
      <c r="AN34" s="4" t="s">
        <v>155</v>
      </c>
      <c r="AO34" s="4">
        <v>2</v>
      </c>
      <c r="AP34" s="5">
        <v>0.92118055555555556</v>
      </c>
      <c r="AQ34" s="4">
        <v>47.158588000000002</v>
      </c>
      <c r="AR34" s="4">
        <v>-88.484525000000005</v>
      </c>
      <c r="AS34" s="4">
        <v>311.5</v>
      </c>
      <c r="AT34" s="4">
        <v>21.6</v>
      </c>
      <c r="AU34" s="4">
        <v>12</v>
      </c>
      <c r="AV34" s="4">
        <v>12</v>
      </c>
      <c r="AW34" s="4" t="s">
        <v>233</v>
      </c>
      <c r="AX34" s="4">
        <v>1.2130000000000001</v>
      </c>
      <c r="AY34" s="4">
        <v>1.2609999999999999</v>
      </c>
      <c r="AZ34" s="4">
        <v>2.0565000000000002</v>
      </c>
      <c r="BA34" s="4">
        <v>14.023</v>
      </c>
      <c r="BB34" s="4">
        <v>14.17</v>
      </c>
      <c r="BC34" s="4">
        <v>1.01</v>
      </c>
      <c r="BD34" s="4">
        <v>14.452</v>
      </c>
      <c r="BE34" s="4">
        <v>2995.9870000000001</v>
      </c>
      <c r="BF34" s="4">
        <v>17.489999999999998</v>
      </c>
      <c r="BG34" s="4">
        <v>0.24099999999999999</v>
      </c>
      <c r="BH34" s="4">
        <v>0.32100000000000001</v>
      </c>
      <c r="BI34" s="4">
        <v>0.56200000000000006</v>
      </c>
      <c r="BJ34" s="4">
        <v>0.182</v>
      </c>
      <c r="BK34" s="4">
        <v>0.24199999999999999</v>
      </c>
      <c r="BL34" s="4">
        <v>0.42399999999999999</v>
      </c>
      <c r="BM34" s="4">
        <v>3.0407000000000002</v>
      </c>
      <c r="BQ34" s="4">
        <v>0</v>
      </c>
      <c r="BR34" s="4">
        <v>0.230076</v>
      </c>
      <c r="BS34" s="4">
        <v>-5</v>
      </c>
      <c r="BT34" s="4">
        <v>4.4999999999999998E-2</v>
      </c>
      <c r="BU34" s="4">
        <v>5.6224800000000004</v>
      </c>
      <c r="BV34" s="4">
        <v>0.90900000000000003</v>
      </c>
      <c r="BW34" s="4">
        <f t="shared" si="14"/>
        <v>1.485459216</v>
      </c>
      <c r="BY34" s="4">
        <f t="shared" si="10"/>
        <v>12414.674339979121</v>
      </c>
      <c r="BZ34" s="4">
        <f t="shared" si="11"/>
        <v>72.474498122400007</v>
      </c>
      <c r="CA34" s="4">
        <f t="shared" si="12"/>
        <v>0.75416573231999995</v>
      </c>
      <c r="CB34" s="4">
        <f t="shared" si="13"/>
        <v>13.010265226296001</v>
      </c>
    </row>
    <row r="35" spans="1:80" x14ac:dyDescent="0.25">
      <c r="A35" s="2">
        <v>42068</v>
      </c>
      <c r="B35" s="3">
        <v>4.4907407407407405E-3</v>
      </c>
      <c r="C35" s="4">
        <v>14.85</v>
      </c>
      <c r="D35" s="4">
        <v>0.192</v>
      </c>
      <c r="E35" s="4">
        <v>1920.4863969999999</v>
      </c>
      <c r="F35" s="4">
        <v>11.3</v>
      </c>
      <c r="G35" s="4">
        <v>14</v>
      </c>
      <c r="H35" s="4">
        <v>315.5</v>
      </c>
      <c r="J35" s="4">
        <v>0</v>
      </c>
      <c r="K35" s="4">
        <v>0.87329999999999997</v>
      </c>
      <c r="L35" s="4">
        <v>12.9686</v>
      </c>
      <c r="M35" s="4">
        <v>0.16769999999999999</v>
      </c>
      <c r="N35" s="4">
        <v>9.8689999999999998</v>
      </c>
      <c r="O35" s="4">
        <v>12.2265</v>
      </c>
      <c r="P35" s="4">
        <v>22.1</v>
      </c>
      <c r="Q35" s="4">
        <v>7.4409000000000001</v>
      </c>
      <c r="R35" s="4">
        <v>9.2182999999999993</v>
      </c>
      <c r="S35" s="4">
        <v>16.7</v>
      </c>
      <c r="T35" s="4">
        <v>315.4898</v>
      </c>
      <c r="W35" s="4">
        <v>0</v>
      </c>
      <c r="X35" s="4">
        <v>0</v>
      </c>
      <c r="Y35" s="4">
        <v>12.3</v>
      </c>
      <c r="Z35" s="4">
        <v>859</v>
      </c>
      <c r="AA35" s="4">
        <v>894</v>
      </c>
      <c r="AB35" s="4">
        <v>832</v>
      </c>
      <c r="AC35" s="4">
        <v>48</v>
      </c>
      <c r="AD35" s="4">
        <v>5.57</v>
      </c>
      <c r="AE35" s="4">
        <v>0.13</v>
      </c>
      <c r="AF35" s="4">
        <v>990</v>
      </c>
      <c r="AG35" s="4">
        <v>-11</v>
      </c>
      <c r="AH35" s="4">
        <v>8</v>
      </c>
      <c r="AI35" s="4">
        <v>28</v>
      </c>
      <c r="AJ35" s="4">
        <v>191</v>
      </c>
      <c r="AK35" s="4">
        <v>141.1</v>
      </c>
      <c r="AL35" s="4">
        <v>2.4</v>
      </c>
      <c r="AM35" s="4">
        <v>195</v>
      </c>
      <c r="AN35" s="4" t="s">
        <v>155</v>
      </c>
      <c r="AO35" s="4">
        <v>2</v>
      </c>
      <c r="AP35" s="5">
        <v>0.9211921296296296</v>
      </c>
      <c r="AQ35" s="4">
        <v>47.158620999999997</v>
      </c>
      <c r="AR35" s="4">
        <v>-88.484416999999993</v>
      </c>
      <c r="AS35" s="4">
        <v>311.3</v>
      </c>
      <c r="AT35" s="4">
        <v>20.7</v>
      </c>
      <c r="AU35" s="4">
        <v>12</v>
      </c>
      <c r="AV35" s="4">
        <v>12</v>
      </c>
      <c r="AW35" s="4" t="s">
        <v>233</v>
      </c>
      <c r="AX35" s="4">
        <v>1.3</v>
      </c>
      <c r="AY35" s="4">
        <v>1.0565</v>
      </c>
      <c r="AZ35" s="4">
        <v>2.1</v>
      </c>
      <c r="BA35" s="4">
        <v>14.023</v>
      </c>
      <c r="BB35" s="4">
        <v>14.13</v>
      </c>
      <c r="BC35" s="4">
        <v>1.01</v>
      </c>
      <c r="BD35" s="4">
        <v>14.506</v>
      </c>
      <c r="BE35" s="4">
        <v>2986.7420000000002</v>
      </c>
      <c r="BF35" s="4">
        <v>24.585000000000001</v>
      </c>
      <c r="BG35" s="4">
        <v>0.23799999999999999</v>
      </c>
      <c r="BH35" s="4">
        <v>0.29499999999999998</v>
      </c>
      <c r="BI35" s="4">
        <v>0.53300000000000003</v>
      </c>
      <c r="BJ35" s="4">
        <v>0.17899999999999999</v>
      </c>
      <c r="BK35" s="4">
        <v>0.222</v>
      </c>
      <c r="BL35" s="4">
        <v>0.40200000000000002</v>
      </c>
      <c r="BM35" s="4">
        <v>2.4028</v>
      </c>
      <c r="BQ35" s="4">
        <v>0</v>
      </c>
      <c r="BR35" s="4">
        <v>0.26478699999999999</v>
      </c>
      <c r="BS35" s="4">
        <v>-5</v>
      </c>
      <c r="BT35" s="4">
        <v>4.4899000000000001E-2</v>
      </c>
      <c r="BU35" s="4">
        <v>6.4707270000000001</v>
      </c>
      <c r="BV35" s="4">
        <v>0.90695800000000004</v>
      </c>
      <c r="BW35" s="4">
        <f t="shared" si="14"/>
        <v>1.7095660734</v>
      </c>
      <c r="BY35" s="4">
        <f t="shared" si="10"/>
        <v>14243.550978756859</v>
      </c>
      <c r="BZ35" s="4">
        <f t="shared" si="11"/>
        <v>117.24404076841499</v>
      </c>
      <c r="CA35" s="4">
        <f t="shared" si="12"/>
        <v>0.85363771802099997</v>
      </c>
      <c r="CB35" s="4">
        <f t="shared" si="13"/>
        <v>11.831923617891601</v>
      </c>
    </row>
    <row r="36" spans="1:80" x14ac:dyDescent="0.25">
      <c r="A36" s="2">
        <v>42068</v>
      </c>
      <c r="B36" s="3">
        <v>4.5023148148148149E-3</v>
      </c>
      <c r="C36" s="4">
        <v>14.842000000000001</v>
      </c>
      <c r="D36" s="4">
        <v>0.48039999999999999</v>
      </c>
      <c r="E36" s="4">
        <v>4804.394198</v>
      </c>
      <c r="F36" s="4">
        <v>11.3</v>
      </c>
      <c r="G36" s="4">
        <v>13.9</v>
      </c>
      <c r="H36" s="4">
        <v>665.9</v>
      </c>
      <c r="J36" s="4">
        <v>0</v>
      </c>
      <c r="K36" s="4">
        <v>0.87050000000000005</v>
      </c>
      <c r="L36" s="4">
        <v>12.9201</v>
      </c>
      <c r="M36" s="4">
        <v>0.41820000000000002</v>
      </c>
      <c r="N36" s="4">
        <v>9.8370999999999995</v>
      </c>
      <c r="O36" s="4">
        <v>12.1005</v>
      </c>
      <c r="P36" s="4">
        <v>21.9</v>
      </c>
      <c r="Q36" s="4">
        <v>7.4156000000000004</v>
      </c>
      <c r="R36" s="4">
        <v>9.1219000000000001</v>
      </c>
      <c r="S36" s="4">
        <v>16.5</v>
      </c>
      <c r="T36" s="4">
        <v>665.87270000000001</v>
      </c>
      <c r="W36" s="4">
        <v>0</v>
      </c>
      <c r="X36" s="4">
        <v>0</v>
      </c>
      <c r="Y36" s="4">
        <v>12.3</v>
      </c>
      <c r="Z36" s="4">
        <v>861</v>
      </c>
      <c r="AA36" s="4">
        <v>898</v>
      </c>
      <c r="AB36" s="4">
        <v>834</v>
      </c>
      <c r="AC36" s="4">
        <v>48</v>
      </c>
      <c r="AD36" s="4">
        <v>5.52</v>
      </c>
      <c r="AE36" s="4">
        <v>0.13</v>
      </c>
      <c r="AF36" s="4">
        <v>990</v>
      </c>
      <c r="AG36" s="4">
        <v>-11.1</v>
      </c>
      <c r="AH36" s="4">
        <v>8</v>
      </c>
      <c r="AI36" s="4">
        <v>28</v>
      </c>
      <c r="AJ36" s="4">
        <v>191</v>
      </c>
      <c r="AK36" s="4">
        <v>142</v>
      </c>
      <c r="AL36" s="4">
        <v>2.2999999999999998</v>
      </c>
      <c r="AM36" s="4">
        <v>195</v>
      </c>
      <c r="AN36" s="4" t="s">
        <v>155</v>
      </c>
      <c r="AO36" s="4">
        <v>2</v>
      </c>
      <c r="AP36" s="5">
        <v>0.92120370370370364</v>
      </c>
      <c r="AQ36" s="4">
        <v>47.158670000000001</v>
      </c>
      <c r="AR36" s="4">
        <v>-88.484318999999999</v>
      </c>
      <c r="AS36" s="4">
        <v>311</v>
      </c>
      <c r="AT36" s="4">
        <v>20.5</v>
      </c>
      <c r="AU36" s="4">
        <v>12</v>
      </c>
      <c r="AV36" s="4">
        <v>12</v>
      </c>
      <c r="AW36" s="4" t="s">
        <v>233</v>
      </c>
      <c r="AX36" s="4">
        <v>1.1306689999999999</v>
      </c>
      <c r="AY36" s="4">
        <v>1.1000000000000001</v>
      </c>
      <c r="AZ36" s="4">
        <v>1.930669</v>
      </c>
      <c r="BA36" s="4">
        <v>14.023</v>
      </c>
      <c r="BB36" s="4">
        <v>13.82</v>
      </c>
      <c r="BC36" s="4">
        <v>0.99</v>
      </c>
      <c r="BD36" s="4">
        <v>14.871</v>
      </c>
      <c r="BE36" s="4">
        <v>2922.7829999999999</v>
      </c>
      <c r="BF36" s="4">
        <v>60.219000000000001</v>
      </c>
      <c r="BG36" s="4">
        <v>0.23300000000000001</v>
      </c>
      <c r="BH36" s="4">
        <v>0.28699999999999998</v>
      </c>
      <c r="BI36" s="4">
        <v>0.52</v>
      </c>
      <c r="BJ36" s="4">
        <v>0.17599999999999999</v>
      </c>
      <c r="BK36" s="4">
        <v>0.216</v>
      </c>
      <c r="BL36" s="4">
        <v>0.39200000000000002</v>
      </c>
      <c r="BM36" s="4">
        <v>4.9813000000000001</v>
      </c>
      <c r="BQ36" s="4">
        <v>0</v>
      </c>
      <c r="BR36" s="4">
        <v>0.26246599999999998</v>
      </c>
      <c r="BS36" s="4">
        <v>-5</v>
      </c>
      <c r="BT36" s="4">
        <v>4.4408000000000003E-2</v>
      </c>
      <c r="BU36" s="4">
        <v>6.4140129999999997</v>
      </c>
      <c r="BV36" s="4">
        <v>0.89704200000000001</v>
      </c>
      <c r="BW36" s="4">
        <f t="shared" si="14"/>
        <v>1.6945822345999999</v>
      </c>
      <c r="BY36" s="4">
        <f t="shared" si="10"/>
        <v>13816.368132577922</v>
      </c>
      <c r="BZ36" s="4">
        <f t="shared" si="11"/>
        <v>284.66289580023897</v>
      </c>
      <c r="CA36" s="4">
        <f t="shared" si="12"/>
        <v>0.83197445425600003</v>
      </c>
      <c r="CB36" s="4">
        <f t="shared" si="13"/>
        <v>24.314043570200901</v>
      </c>
    </row>
    <row r="37" spans="1:80" x14ac:dyDescent="0.25">
      <c r="A37" s="2">
        <v>42068</v>
      </c>
      <c r="B37" s="3">
        <v>4.5138888888888893E-3</v>
      </c>
      <c r="C37" s="4">
        <v>14.364000000000001</v>
      </c>
      <c r="D37" s="4">
        <v>1.2037</v>
      </c>
      <c r="E37" s="4">
        <v>12037.18699</v>
      </c>
      <c r="F37" s="4">
        <v>11.3</v>
      </c>
      <c r="G37" s="4">
        <v>12.9</v>
      </c>
      <c r="H37" s="4">
        <v>1272.2</v>
      </c>
      <c r="J37" s="4">
        <v>0</v>
      </c>
      <c r="K37" s="4">
        <v>0.86739999999999995</v>
      </c>
      <c r="L37" s="4">
        <v>12.458299999999999</v>
      </c>
      <c r="M37" s="4">
        <v>1.0441</v>
      </c>
      <c r="N37" s="4">
        <v>9.8010999999999999</v>
      </c>
      <c r="O37" s="4">
        <v>11.194100000000001</v>
      </c>
      <c r="P37" s="4">
        <v>21</v>
      </c>
      <c r="Q37" s="4">
        <v>7.3784000000000001</v>
      </c>
      <c r="R37" s="4">
        <v>8.4270999999999994</v>
      </c>
      <c r="S37" s="4">
        <v>15.8</v>
      </c>
      <c r="T37" s="4">
        <v>1272.1950999999999</v>
      </c>
      <c r="W37" s="4">
        <v>0</v>
      </c>
      <c r="X37" s="4">
        <v>0</v>
      </c>
      <c r="Y37" s="4">
        <v>12.4</v>
      </c>
      <c r="Z37" s="4">
        <v>862</v>
      </c>
      <c r="AA37" s="4">
        <v>900</v>
      </c>
      <c r="AB37" s="4">
        <v>834</v>
      </c>
      <c r="AC37" s="4">
        <v>48</v>
      </c>
      <c r="AD37" s="4">
        <v>5.14</v>
      </c>
      <c r="AE37" s="4">
        <v>0.12</v>
      </c>
      <c r="AF37" s="4">
        <v>990</v>
      </c>
      <c r="AG37" s="4">
        <v>-12</v>
      </c>
      <c r="AH37" s="4">
        <v>8</v>
      </c>
      <c r="AI37" s="4">
        <v>28</v>
      </c>
      <c r="AJ37" s="4">
        <v>191</v>
      </c>
      <c r="AK37" s="4">
        <v>142</v>
      </c>
      <c r="AL37" s="4">
        <v>2.6</v>
      </c>
      <c r="AM37" s="4">
        <v>195</v>
      </c>
      <c r="AN37" s="4" t="s">
        <v>155</v>
      </c>
      <c r="AO37" s="4">
        <v>2</v>
      </c>
      <c r="AP37" s="5">
        <v>0.92121527777777779</v>
      </c>
      <c r="AQ37" s="4">
        <v>47.158695000000002</v>
      </c>
      <c r="AR37" s="4">
        <v>-88.484277000000006</v>
      </c>
      <c r="AS37" s="4">
        <v>310.89999999999998</v>
      </c>
      <c r="AT37" s="4">
        <v>20.5</v>
      </c>
      <c r="AU37" s="4">
        <v>12</v>
      </c>
      <c r="AV37" s="4">
        <v>12</v>
      </c>
      <c r="AW37" s="4" t="s">
        <v>233</v>
      </c>
      <c r="AX37" s="4">
        <v>1</v>
      </c>
      <c r="AY37" s="4">
        <v>1.1000000000000001</v>
      </c>
      <c r="AZ37" s="4">
        <v>1.8</v>
      </c>
      <c r="BA37" s="4">
        <v>14.023</v>
      </c>
      <c r="BB37" s="4">
        <v>13.47</v>
      </c>
      <c r="BC37" s="4">
        <v>0.96</v>
      </c>
      <c r="BD37" s="4">
        <v>15.292999999999999</v>
      </c>
      <c r="BE37" s="4">
        <v>2771.7020000000002</v>
      </c>
      <c r="BF37" s="4">
        <v>147.839</v>
      </c>
      <c r="BG37" s="4">
        <v>0.22800000000000001</v>
      </c>
      <c r="BH37" s="4">
        <v>0.26100000000000001</v>
      </c>
      <c r="BI37" s="4">
        <v>0.48899999999999999</v>
      </c>
      <c r="BJ37" s="4">
        <v>0.17199999999999999</v>
      </c>
      <c r="BK37" s="4">
        <v>0.19600000000000001</v>
      </c>
      <c r="BL37" s="4">
        <v>0.36799999999999999</v>
      </c>
      <c r="BM37" s="4">
        <v>9.3597000000000001</v>
      </c>
      <c r="BQ37" s="4">
        <v>0</v>
      </c>
      <c r="BR37" s="4">
        <v>0.34056599999999998</v>
      </c>
      <c r="BS37" s="4">
        <v>-5</v>
      </c>
      <c r="BT37" s="4">
        <v>4.7898000000000003E-2</v>
      </c>
      <c r="BU37" s="4">
        <v>8.3225920000000002</v>
      </c>
      <c r="BV37" s="4">
        <v>0.96754200000000001</v>
      </c>
      <c r="BW37" s="4">
        <f t="shared" si="14"/>
        <v>2.1988288063999999</v>
      </c>
      <c r="BY37" s="4">
        <f t="shared" si="10"/>
        <v>17000.927985097409</v>
      </c>
      <c r="BZ37" s="4">
        <f t="shared" si="11"/>
        <v>906.80751119305603</v>
      </c>
      <c r="CA37" s="4">
        <f t="shared" si="12"/>
        <v>1.0550050522879999</v>
      </c>
      <c r="CB37" s="4">
        <f t="shared" si="13"/>
        <v>59.279589864566397</v>
      </c>
    </row>
    <row r="38" spans="1:80" x14ac:dyDescent="0.25">
      <c r="A38" s="2">
        <v>42068</v>
      </c>
      <c r="B38" s="3">
        <v>4.5254629629629629E-3</v>
      </c>
      <c r="C38" s="4">
        <v>13.936</v>
      </c>
      <c r="D38" s="4">
        <v>1.6785000000000001</v>
      </c>
      <c r="E38" s="4">
        <v>16785.154470000001</v>
      </c>
      <c r="F38" s="4">
        <v>12.2</v>
      </c>
      <c r="G38" s="4">
        <v>9.1</v>
      </c>
      <c r="H38" s="4">
        <v>1807.3</v>
      </c>
      <c r="J38" s="4">
        <v>0</v>
      </c>
      <c r="K38" s="4">
        <v>0.8659</v>
      </c>
      <c r="L38" s="4">
        <v>12.067600000000001</v>
      </c>
      <c r="M38" s="4">
        <v>1.4535</v>
      </c>
      <c r="N38" s="4">
        <v>10.564299999999999</v>
      </c>
      <c r="O38" s="4">
        <v>7.8799000000000001</v>
      </c>
      <c r="P38" s="4">
        <v>18.399999999999999</v>
      </c>
      <c r="Q38" s="4">
        <v>7.9530000000000003</v>
      </c>
      <c r="R38" s="4">
        <v>5.9321000000000002</v>
      </c>
      <c r="S38" s="4">
        <v>13.9</v>
      </c>
      <c r="T38" s="4">
        <v>1807.2727</v>
      </c>
      <c r="W38" s="4">
        <v>0</v>
      </c>
      <c r="X38" s="4">
        <v>0</v>
      </c>
      <c r="Y38" s="4">
        <v>12.4</v>
      </c>
      <c r="Z38" s="4">
        <v>865</v>
      </c>
      <c r="AA38" s="4">
        <v>903</v>
      </c>
      <c r="AB38" s="4">
        <v>835</v>
      </c>
      <c r="AC38" s="4">
        <v>48</v>
      </c>
      <c r="AD38" s="4">
        <v>5.14</v>
      </c>
      <c r="AE38" s="4">
        <v>0.12</v>
      </c>
      <c r="AF38" s="4">
        <v>990</v>
      </c>
      <c r="AG38" s="4">
        <v>-12</v>
      </c>
      <c r="AH38" s="4">
        <v>8.1011009999999999</v>
      </c>
      <c r="AI38" s="4">
        <v>28</v>
      </c>
      <c r="AJ38" s="4">
        <v>191</v>
      </c>
      <c r="AK38" s="4">
        <v>142</v>
      </c>
      <c r="AL38" s="4">
        <v>2.6</v>
      </c>
      <c r="AM38" s="4">
        <v>195</v>
      </c>
      <c r="AN38" s="4" t="s">
        <v>155</v>
      </c>
      <c r="AO38" s="4">
        <v>2</v>
      </c>
      <c r="AP38" s="5">
        <v>0.92121527777777779</v>
      </c>
      <c r="AQ38" s="4">
        <v>47.158738999999997</v>
      </c>
      <c r="AR38" s="4">
        <v>-88.484234999999998</v>
      </c>
      <c r="AS38" s="4">
        <v>310.7</v>
      </c>
      <c r="AT38" s="4">
        <v>21.7</v>
      </c>
      <c r="AU38" s="4">
        <v>12</v>
      </c>
      <c r="AV38" s="4">
        <v>12</v>
      </c>
      <c r="AW38" s="4" t="s">
        <v>233</v>
      </c>
      <c r="AX38" s="4">
        <v>1</v>
      </c>
      <c r="AY38" s="4">
        <v>1.0435000000000001</v>
      </c>
      <c r="AZ38" s="4">
        <v>1.8</v>
      </c>
      <c r="BA38" s="4">
        <v>14.023</v>
      </c>
      <c r="BB38" s="4">
        <v>13.32</v>
      </c>
      <c r="BC38" s="4">
        <v>0.95</v>
      </c>
      <c r="BD38" s="4">
        <v>15.483000000000001</v>
      </c>
      <c r="BE38" s="4">
        <v>2670.569</v>
      </c>
      <c r="BF38" s="4">
        <v>204.72399999999999</v>
      </c>
      <c r="BG38" s="4">
        <v>0.245</v>
      </c>
      <c r="BH38" s="4">
        <v>0.183</v>
      </c>
      <c r="BI38" s="4">
        <v>0.42699999999999999</v>
      </c>
      <c r="BJ38" s="4">
        <v>0.184</v>
      </c>
      <c r="BK38" s="4">
        <v>0.13700000000000001</v>
      </c>
      <c r="BL38" s="4">
        <v>0.32200000000000001</v>
      </c>
      <c r="BM38" s="4">
        <v>13.226000000000001</v>
      </c>
      <c r="BQ38" s="4">
        <v>0</v>
      </c>
      <c r="BR38" s="4">
        <v>0.372303</v>
      </c>
      <c r="BS38" s="4">
        <v>-5</v>
      </c>
      <c r="BT38" s="4">
        <v>4.7302999999999998E-2</v>
      </c>
      <c r="BU38" s="4">
        <v>9.0981620000000003</v>
      </c>
      <c r="BV38" s="4">
        <v>0.95552700000000002</v>
      </c>
      <c r="BW38" s="4">
        <f t="shared" si="14"/>
        <v>2.4037344003999999</v>
      </c>
      <c r="BY38" s="4">
        <f t="shared" si="10"/>
        <v>17907.087543509188</v>
      </c>
      <c r="BZ38" s="4">
        <f t="shared" si="11"/>
        <v>1372.7451304412559</v>
      </c>
      <c r="CA38" s="4">
        <f t="shared" si="12"/>
        <v>1.2337835524959999</v>
      </c>
      <c r="CB38" s="4">
        <f t="shared" si="13"/>
        <v>91.572873155732012</v>
      </c>
    </row>
    <row r="39" spans="1:80" x14ac:dyDescent="0.25">
      <c r="A39" s="2">
        <v>42068</v>
      </c>
      <c r="B39" s="3">
        <v>4.5370370370370365E-3</v>
      </c>
      <c r="C39" s="4">
        <v>13.724</v>
      </c>
      <c r="D39" s="4">
        <v>2.0520999999999998</v>
      </c>
      <c r="E39" s="4">
        <v>20520.625540000001</v>
      </c>
      <c r="F39" s="4">
        <v>12.3</v>
      </c>
      <c r="G39" s="4">
        <v>9.1999999999999993</v>
      </c>
      <c r="H39" s="4">
        <v>2155.8000000000002</v>
      </c>
      <c r="J39" s="4">
        <v>0</v>
      </c>
      <c r="K39" s="4">
        <v>0.8639</v>
      </c>
      <c r="L39" s="4">
        <v>11.856199999999999</v>
      </c>
      <c r="M39" s="4">
        <v>1.7727999999999999</v>
      </c>
      <c r="N39" s="4">
        <v>10.626099999999999</v>
      </c>
      <c r="O39" s="4">
        <v>7.9474999999999998</v>
      </c>
      <c r="P39" s="4">
        <v>18.600000000000001</v>
      </c>
      <c r="Q39" s="4">
        <v>7.9995000000000003</v>
      </c>
      <c r="R39" s="4">
        <v>5.9829999999999997</v>
      </c>
      <c r="S39" s="4">
        <v>14</v>
      </c>
      <c r="T39" s="4">
        <v>2155.8267999999998</v>
      </c>
      <c r="W39" s="4">
        <v>0</v>
      </c>
      <c r="X39" s="4">
        <v>0</v>
      </c>
      <c r="Y39" s="4">
        <v>12.5</v>
      </c>
      <c r="Z39" s="4">
        <v>865</v>
      </c>
      <c r="AA39" s="4">
        <v>903</v>
      </c>
      <c r="AB39" s="4">
        <v>835</v>
      </c>
      <c r="AC39" s="4">
        <v>48</v>
      </c>
      <c r="AD39" s="4">
        <v>5.14</v>
      </c>
      <c r="AE39" s="4">
        <v>0.12</v>
      </c>
      <c r="AF39" s="4">
        <v>990</v>
      </c>
      <c r="AG39" s="4">
        <v>-12</v>
      </c>
      <c r="AH39" s="4">
        <v>9</v>
      </c>
      <c r="AI39" s="4">
        <v>28</v>
      </c>
      <c r="AJ39" s="4">
        <v>191.1</v>
      </c>
      <c r="AK39" s="4">
        <v>142</v>
      </c>
      <c r="AL39" s="4">
        <v>2.6</v>
      </c>
      <c r="AM39" s="4">
        <v>195</v>
      </c>
      <c r="AN39" s="4" t="s">
        <v>155</v>
      </c>
      <c r="AO39" s="4">
        <v>2</v>
      </c>
      <c r="AP39" s="5">
        <v>0.92122685185185194</v>
      </c>
      <c r="AQ39" s="4">
        <v>47.158817999999997</v>
      </c>
      <c r="AR39" s="4">
        <v>-88.484168999999994</v>
      </c>
      <c r="AS39" s="4">
        <v>310.39999999999998</v>
      </c>
      <c r="AT39" s="4">
        <v>23.7</v>
      </c>
      <c r="AU39" s="4">
        <v>12</v>
      </c>
      <c r="AV39" s="4">
        <v>12</v>
      </c>
      <c r="AW39" s="4" t="s">
        <v>233</v>
      </c>
      <c r="AX39" s="4">
        <v>1</v>
      </c>
      <c r="AY39" s="4">
        <v>1.0565</v>
      </c>
      <c r="AZ39" s="4">
        <v>1.8</v>
      </c>
      <c r="BA39" s="4">
        <v>14.023</v>
      </c>
      <c r="BB39" s="4">
        <v>13.11</v>
      </c>
      <c r="BC39" s="4">
        <v>0.94</v>
      </c>
      <c r="BD39" s="4">
        <v>15.752000000000001</v>
      </c>
      <c r="BE39" s="4">
        <v>2596.6350000000002</v>
      </c>
      <c r="BF39" s="4">
        <v>247.11799999999999</v>
      </c>
      <c r="BG39" s="4">
        <v>0.24399999999999999</v>
      </c>
      <c r="BH39" s="4">
        <v>0.182</v>
      </c>
      <c r="BI39" s="4">
        <v>0.42599999999999999</v>
      </c>
      <c r="BJ39" s="4">
        <v>0.183</v>
      </c>
      <c r="BK39" s="4">
        <v>0.13700000000000001</v>
      </c>
      <c r="BL39" s="4">
        <v>0.32100000000000001</v>
      </c>
      <c r="BM39" s="4">
        <v>15.6135</v>
      </c>
      <c r="BQ39" s="4">
        <v>0</v>
      </c>
      <c r="BR39" s="4">
        <v>0.37142999999999998</v>
      </c>
      <c r="BS39" s="4">
        <v>-5</v>
      </c>
      <c r="BT39" s="4">
        <v>4.9897999999999998E-2</v>
      </c>
      <c r="BU39" s="4">
        <v>9.0768210000000007</v>
      </c>
      <c r="BV39" s="4">
        <v>1.0079400000000001</v>
      </c>
      <c r="BW39" s="4">
        <f t="shared" si="14"/>
        <v>2.3980961082000003</v>
      </c>
      <c r="BY39" s="4">
        <f t="shared" si="10"/>
        <v>17370.493838735896</v>
      </c>
      <c r="BZ39" s="4">
        <f t="shared" si="11"/>
        <v>1653.1247928340861</v>
      </c>
      <c r="CA39" s="4">
        <f t="shared" si="12"/>
        <v>1.2241999250910001</v>
      </c>
      <c r="CB39" s="4">
        <f t="shared" si="13"/>
        <v>107.84963890414352</v>
      </c>
    </row>
    <row r="40" spans="1:80" x14ac:dyDescent="0.25">
      <c r="A40" s="2">
        <v>42068</v>
      </c>
      <c r="B40" s="3">
        <v>4.5486111111111109E-3</v>
      </c>
      <c r="C40" s="4">
        <v>13.662000000000001</v>
      </c>
      <c r="D40" s="4">
        <v>2.1288999999999998</v>
      </c>
      <c r="E40" s="4">
        <v>21289.19355</v>
      </c>
      <c r="F40" s="4">
        <v>12.4</v>
      </c>
      <c r="G40" s="4">
        <v>9.1999999999999993</v>
      </c>
      <c r="H40" s="4">
        <v>2247.8000000000002</v>
      </c>
      <c r="J40" s="4">
        <v>0</v>
      </c>
      <c r="K40" s="4">
        <v>0.86360000000000003</v>
      </c>
      <c r="L40" s="4">
        <v>11.7988</v>
      </c>
      <c r="M40" s="4">
        <v>1.8386</v>
      </c>
      <c r="N40" s="4">
        <v>10.708600000000001</v>
      </c>
      <c r="O40" s="4">
        <v>7.9455</v>
      </c>
      <c r="P40" s="4">
        <v>18.7</v>
      </c>
      <c r="Q40" s="4">
        <v>8.0616000000000003</v>
      </c>
      <c r="R40" s="4">
        <v>5.9814999999999996</v>
      </c>
      <c r="S40" s="4">
        <v>14</v>
      </c>
      <c r="T40" s="4">
        <v>2247.8171000000002</v>
      </c>
      <c r="W40" s="4">
        <v>0</v>
      </c>
      <c r="X40" s="4">
        <v>0</v>
      </c>
      <c r="Y40" s="4">
        <v>12.5</v>
      </c>
      <c r="Z40" s="4">
        <v>864</v>
      </c>
      <c r="AA40" s="4">
        <v>901</v>
      </c>
      <c r="AB40" s="4">
        <v>834</v>
      </c>
      <c r="AC40" s="4">
        <v>48</v>
      </c>
      <c r="AD40" s="4">
        <v>5.14</v>
      </c>
      <c r="AE40" s="4">
        <v>0.12</v>
      </c>
      <c r="AF40" s="4">
        <v>990</v>
      </c>
      <c r="AG40" s="4">
        <v>-12</v>
      </c>
      <c r="AH40" s="4">
        <v>9</v>
      </c>
      <c r="AI40" s="4">
        <v>28</v>
      </c>
      <c r="AJ40" s="4">
        <v>191.9</v>
      </c>
      <c r="AK40" s="4">
        <v>142</v>
      </c>
      <c r="AL40" s="4">
        <v>2.7</v>
      </c>
      <c r="AM40" s="4">
        <v>195</v>
      </c>
      <c r="AN40" s="4" t="s">
        <v>155</v>
      </c>
      <c r="AO40" s="4">
        <v>2</v>
      </c>
      <c r="AP40" s="5">
        <v>0.92123842592592586</v>
      </c>
      <c r="AQ40" s="4">
        <v>47.158963999999997</v>
      </c>
      <c r="AR40" s="4">
        <v>-88.484109000000004</v>
      </c>
      <c r="AS40" s="4">
        <v>310.10000000000002</v>
      </c>
      <c r="AT40" s="4">
        <v>25.2</v>
      </c>
      <c r="AU40" s="4">
        <v>12</v>
      </c>
      <c r="AV40" s="4">
        <v>11</v>
      </c>
      <c r="AW40" s="4" t="s">
        <v>238</v>
      </c>
      <c r="AX40" s="4">
        <v>1.0565</v>
      </c>
      <c r="AY40" s="4">
        <v>1.2130000000000001</v>
      </c>
      <c r="AZ40" s="4">
        <v>1.913</v>
      </c>
      <c r="BA40" s="4">
        <v>14.023</v>
      </c>
      <c r="BB40" s="4">
        <v>13.08</v>
      </c>
      <c r="BC40" s="4">
        <v>0.93</v>
      </c>
      <c r="BD40" s="4">
        <v>15.789</v>
      </c>
      <c r="BE40" s="4">
        <v>2580.7689999999998</v>
      </c>
      <c r="BF40" s="4">
        <v>255.965</v>
      </c>
      <c r="BG40" s="4">
        <v>0.245</v>
      </c>
      <c r="BH40" s="4">
        <v>0.182</v>
      </c>
      <c r="BI40" s="4">
        <v>0.42699999999999999</v>
      </c>
      <c r="BJ40" s="4">
        <v>0.185</v>
      </c>
      <c r="BK40" s="4">
        <v>0.13700000000000001</v>
      </c>
      <c r="BL40" s="4">
        <v>0.32200000000000001</v>
      </c>
      <c r="BM40" s="4">
        <v>16.259</v>
      </c>
      <c r="BQ40" s="4">
        <v>0</v>
      </c>
      <c r="BR40" s="4">
        <v>0.33826600000000001</v>
      </c>
      <c r="BS40" s="4">
        <v>-5</v>
      </c>
      <c r="BT40" s="4">
        <v>4.9000000000000002E-2</v>
      </c>
      <c r="BU40" s="4">
        <v>8.266375</v>
      </c>
      <c r="BV40" s="4">
        <v>0.98980000000000001</v>
      </c>
      <c r="BW40" s="4">
        <f t="shared" si="14"/>
        <v>2.183976275</v>
      </c>
      <c r="BY40" s="4">
        <f t="shared" si="10"/>
        <v>15722.866400330373</v>
      </c>
      <c r="BZ40" s="4">
        <f t="shared" si="11"/>
        <v>1559.420272856875</v>
      </c>
      <c r="CA40" s="4">
        <f t="shared" si="12"/>
        <v>1.1270788993750001</v>
      </c>
      <c r="CB40" s="4">
        <f t="shared" si="13"/>
        <v>102.280676246125</v>
      </c>
    </row>
    <row r="41" spans="1:80" x14ac:dyDescent="0.25">
      <c r="A41" s="2">
        <v>42068</v>
      </c>
      <c r="B41" s="3">
        <v>4.5601851851851853E-3</v>
      </c>
      <c r="C41" s="4">
        <v>13.670999999999999</v>
      </c>
      <c r="D41" s="4">
        <v>1.7089000000000001</v>
      </c>
      <c r="E41" s="4">
        <v>17089.113509999999</v>
      </c>
      <c r="F41" s="4">
        <v>12.3</v>
      </c>
      <c r="G41" s="4">
        <v>9.1999999999999993</v>
      </c>
      <c r="H41" s="4">
        <v>1991.4</v>
      </c>
      <c r="J41" s="4">
        <v>0</v>
      </c>
      <c r="K41" s="4">
        <v>0.86750000000000005</v>
      </c>
      <c r="L41" s="4">
        <v>11.8596</v>
      </c>
      <c r="M41" s="4">
        <v>1.4824999999999999</v>
      </c>
      <c r="N41" s="4">
        <v>10.6709</v>
      </c>
      <c r="O41" s="4">
        <v>7.9810999999999996</v>
      </c>
      <c r="P41" s="4">
        <v>18.7</v>
      </c>
      <c r="Q41" s="4">
        <v>8.0332000000000008</v>
      </c>
      <c r="R41" s="4">
        <v>6.0083000000000002</v>
      </c>
      <c r="S41" s="4">
        <v>14</v>
      </c>
      <c r="T41" s="4">
        <v>1991.3617999999999</v>
      </c>
      <c r="W41" s="4">
        <v>0</v>
      </c>
      <c r="X41" s="4">
        <v>0</v>
      </c>
      <c r="Y41" s="4">
        <v>12.4</v>
      </c>
      <c r="Z41" s="4">
        <v>864</v>
      </c>
      <c r="AA41" s="4">
        <v>902</v>
      </c>
      <c r="AB41" s="4">
        <v>834</v>
      </c>
      <c r="AC41" s="4">
        <v>48</v>
      </c>
      <c r="AD41" s="4">
        <v>5.14</v>
      </c>
      <c r="AE41" s="4">
        <v>0.12</v>
      </c>
      <c r="AF41" s="4">
        <v>990</v>
      </c>
      <c r="AG41" s="4">
        <v>-12</v>
      </c>
      <c r="AH41" s="4">
        <v>9</v>
      </c>
      <c r="AI41" s="4">
        <v>28</v>
      </c>
      <c r="AJ41" s="4">
        <v>191.1</v>
      </c>
      <c r="AK41" s="4">
        <v>142</v>
      </c>
      <c r="AL41" s="4">
        <v>2.6</v>
      </c>
      <c r="AM41" s="4">
        <v>195</v>
      </c>
      <c r="AN41" s="4" t="s">
        <v>155</v>
      </c>
      <c r="AO41" s="4">
        <v>2</v>
      </c>
      <c r="AP41" s="5">
        <v>0.92126157407407405</v>
      </c>
      <c r="AQ41" s="4">
        <v>47.159050000000001</v>
      </c>
      <c r="AR41" s="4">
        <v>-88.484082999999998</v>
      </c>
      <c r="AS41" s="4">
        <v>310</v>
      </c>
      <c r="AT41" s="4">
        <v>26.1</v>
      </c>
      <c r="AU41" s="4">
        <v>12</v>
      </c>
      <c r="AV41" s="4">
        <v>12</v>
      </c>
      <c r="AW41" s="4" t="s">
        <v>238</v>
      </c>
      <c r="AX41" s="4">
        <v>0.98711300000000002</v>
      </c>
      <c r="AY41" s="4">
        <v>1.3</v>
      </c>
      <c r="AZ41" s="4">
        <v>1.887113</v>
      </c>
      <c r="BA41" s="4">
        <v>14.023</v>
      </c>
      <c r="BB41" s="4">
        <v>13.48</v>
      </c>
      <c r="BC41" s="4">
        <v>0.96</v>
      </c>
      <c r="BD41" s="4">
        <v>15.273</v>
      </c>
      <c r="BE41" s="4">
        <v>2655.7510000000002</v>
      </c>
      <c r="BF41" s="4">
        <v>211.29400000000001</v>
      </c>
      <c r="BG41" s="4">
        <v>0.25</v>
      </c>
      <c r="BH41" s="4">
        <v>0.187</v>
      </c>
      <c r="BI41" s="4">
        <v>0.437</v>
      </c>
      <c r="BJ41" s="4">
        <v>0.188</v>
      </c>
      <c r="BK41" s="4">
        <v>0.14099999999999999</v>
      </c>
      <c r="BL41" s="4">
        <v>0.32900000000000001</v>
      </c>
      <c r="BM41" s="4">
        <v>14.746499999999999</v>
      </c>
      <c r="BQ41" s="4">
        <v>0</v>
      </c>
      <c r="BR41" s="4">
        <v>0.32636599999999999</v>
      </c>
      <c r="BS41" s="4">
        <v>-5</v>
      </c>
      <c r="BT41" s="4">
        <v>4.9203999999999998E-2</v>
      </c>
      <c r="BU41" s="4">
        <v>7.9755700000000003</v>
      </c>
      <c r="BV41" s="4">
        <v>0.99392100000000005</v>
      </c>
      <c r="BW41" s="4">
        <f t="shared" si="14"/>
        <v>2.1071455939999999</v>
      </c>
      <c r="BY41" s="4">
        <f t="shared" si="10"/>
        <v>15610.491338262593</v>
      </c>
      <c r="BZ41" s="4">
        <f t="shared" si="11"/>
        <v>1241.98509454646</v>
      </c>
      <c r="CA41" s="4">
        <f t="shared" si="12"/>
        <v>1.1050630769200001</v>
      </c>
      <c r="CB41" s="4">
        <f t="shared" si="13"/>
        <v>89.502536426804994</v>
      </c>
    </row>
    <row r="42" spans="1:80" x14ac:dyDescent="0.25">
      <c r="A42" s="2">
        <v>42068</v>
      </c>
      <c r="B42" s="3">
        <v>4.5717592592592589E-3</v>
      </c>
      <c r="C42" s="4">
        <v>13.962999999999999</v>
      </c>
      <c r="D42" s="4">
        <v>0.84689999999999999</v>
      </c>
      <c r="E42" s="4">
        <v>8469.4368599999998</v>
      </c>
      <c r="F42" s="4">
        <v>12.6</v>
      </c>
      <c r="G42" s="4">
        <v>33.1</v>
      </c>
      <c r="H42" s="4">
        <v>1123.0999999999999</v>
      </c>
      <c r="J42" s="4">
        <v>0</v>
      </c>
      <c r="K42" s="4">
        <v>0.87370000000000003</v>
      </c>
      <c r="L42" s="4">
        <v>12.1995</v>
      </c>
      <c r="M42" s="4">
        <v>0.74</v>
      </c>
      <c r="N42" s="4">
        <v>11.0076</v>
      </c>
      <c r="O42" s="4">
        <v>28.9011</v>
      </c>
      <c r="P42" s="4">
        <v>39.9</v>
      </c>
      <c r="Q42" s="4">
        <v>8.2866999999999997</v>
      </c>
      <c r="R42" s="4">
        <v>21.757200000000001</v>
      </c>
      <c r="S42" s="4">
        <v>30</v>
      </c>
      <c r="T42" s="4">
        <v>1123.0821000000001</v>
      </c>
      <c r="W42" s="4">
        <v>0</v>
      </c>
      <c r="X42" s="4">
        <v>0</v>
      </c>
      <c r="Y42" s="4">
        <v>12.5</v>
      </c>
      <c r="Z42" s="4">
        <v>865</v>
      </c>
      <c r="AA42" s="4">
        <v>903</v>
      </c>
      <c r="AB42" s="4">
        <v>837</v>
      </c>
      <c r="AC42" s="4">
        <v>48</v>
      </c>
      <c r="AD42" s="4">
        <v>5.14</v>
      </c>
      <c r="AE42" s="4">
        <v>0.12</v>
      </c>
      <c r="AF42" s="4">
        <v>990</v>
      </c>
      <c r="AG42" s="4">
        <v>-12</v>
      </c>
      <c r="AH42" s="4">
        <v>9</v>
      </c>
      <c r="AI42" s="4">
        <v>28</v>
      </c>
      <c r="AJ42" s="4">
        <v>192</v>
      </c>
      <c r="AK42" s="4">
        <v>142</v>
      </c>
      <c r="AL42" s="4">
        <v>2.8</v>
      </c>
      <c r="AM42" s="4">
        <v>195</v>
      </c>
      <c r="AN42" s="4" t="s">
        <v>155</v>
      </c>
      <c r="AO42" s="4">
        <v>2</v>
      </c>
      <c r="AP42" s="5">
        <v>0.92126157407407405</v>
      </c>
      <c r="AQ42" s="4">
        <v>47.159174</v>
      </c>
      <c r="AR42" s="4">
        <v>-88.484091000000006</v>
      </c>
      <c r="AS42" s="4">
        <v>310.3</v>
      </c>
      <c r="AT42" s="4">
        <v>26.6</v>
      </c>
      <c r="AU42" s="4">
        <v>12</v>
      </c>
      <c r="AV42" s="4">
        <v>12</v>
      </c>
      <c r="AW42" s="4" t="s">
        <v>233</v>
      </c>
      <c r="AX42" s="4">
        <v>1.238739</v>
      </c>
      <c r="AY42" s="4">
        <v>1.4129130000000001</v>
      </c>
      <c r="AZ42" s="4">
        <v>2.1387390000000002</v>
      </c>
      <c r="BA42" s="4">
        <v>14.023</v>
      </c>
      <c r="BB42" s="4">
        <v>14.16</v>
      </c>
      <c r="BC42" s="4">
        <v>1.01</v>
      </c>
      <c r="BD42" s="4">
        <v>14.452</v>
      </c>
      <c r="BE42" s="4">
        <v>2834.65</v>
      </c>
      <c r="BF42" s="4">
        <v>109.438</v>
      </c>
      <c r="BG42" s="4">
        <v>0.26800000000000002</v>
      </c>
      <c r="BH42" s="4">
        <v>0.70299999999999996</v>
      </c>
      <c r="BI42" s="4">
        <v>0.97099999999999997</v>
      </c>
      <c r="BJ42" s="4">
        <v>0.20200000000000001</v>
      </c>
      <c r="BK42" s="4">
        <v>0.52900000000000003</v>
      </c>
      <c r="BL42" s="4">
        <v>0.73099999999999998</v>
      </c>
      <c r="BM42" s="4">
        <v>8.6295999999999999</v>
      </c>
      <c r="BQ42" s="4">
        <v>0</v>
      </c>
      <c r="BR42" s="4">
        <v>0.35844799999999999</v>
      </c>
      <c r="BS42" s="4">
        <v>-5</v>
      </c>
      <c r="BT42" s="4">
        <v>5.0796000000000001E-2</v>
      </c>
      <c r="BU42" s="4">
        <v>8.7595729999999996</v>
      </c>
      <c r="BV42" s="4">
        <v>1.026079</v>
      </c>
      <c r="BW42" s="4">
        <f t="shared" si="14"/>
        <v>2.3142791865999999</v>
      </c>
      <c r="BY42" s="4">
        <f t="shared" si="10"/>
        <v>18299.94849647965</v>
      </c>
      <c r="BZ42" s="4">
        <f t="shared" si="11"/>
        <v>706.51042053083802</v>
      </c>
      <c r="CA42" s="4">
        <f t="shared" si="12"/>
        <v>1.3040726708020001</v>
      </c>
      <c r="CB42" s="4">
        <f t="shared" si="13"/>
        <v>57.525216093368797</v>
      </c>
    </row>
    <row r="43" spans="1:80" x14ac:dyDescent="0.25">
      <c r="A43" s="2">
        <v>42068</v>
      </c>
      <c r="B43" s="3">
        <v>4.5833333333333334E-3</v>
      </c>
      <c r="C43" s="4">
        <v>13.946999999999999</v>
      </c>
      <c r="D43" s="4">
        <v>0.24560000000000001</v>
      </c>
      <c r="E43" s="4">
        <v>2456.362897</v>
      </c>
      <c r="F43" s="4">
        <v>12.7</v>
      </c>
      <c r="G43" s="4">
        <v>44.4</v>
      </c>
      <c r="H43" s="4">
        <v>508.5</v>
      </c>
      <c r="J43" s="4">
        <v>0</v>
      </c>
      <c r="K43" s="4">
        <v>0.87970000000000004</v>
      </c>
      <c r="L43" s="4">
        <v>12.2692</v>
      </c>
      <c r="M43" s="4">
        <v>0.21609999999999999</v>
      </c>
      <c r="N43" s="4">
        <v>11.172599999999999</v>
      </c>
      <c r="O43" s="4">
        <v>39.060299999999998</v>
      </c>
      <c r="P43" s="4">
        <v>50.2</v>
      </c>
      <c r="Q43" s="4">
        <v>8.4108999999999998</v>
      </c>
      <c r="R43" s="4">
        <v>29.405200000000001</v>
      </c>
      <c r="S43" s="4">
        <v>37.799999999999997</v>
      </c>
      <c r="T43" s="4">
        <v>508.48090000000002</v>
      </c>
      <c r="W43" s="4">
        <v>0</v>
      </c>
      <c r="X43" s="4">
        <v>0</v>
      </c>
      <c r="Y43" s="4">
        <v>12.5</v>
      </c>
      <c r="Z43" s="4">
        <v>869</v>
      </c>
      <c r="AA43" s="4">
        <v>906</v>
      </c>
      <c r="AB43" s="4">
        <v>841</v>
      </c>
      <c r="AC43" s="4">
        <v>48</v>
      </c>
      <c r="AD43" s="4">
        <v>5.14</v>
      </c>
      <c r="AE43" s="4">
        <v>0.12</v>
      </c>
      <c r="AF43" s="4">
        <v>990</v>
      </c>
      <c r="AG43" s="4">
        <v>-12</v>
      </c>
      <c r="AH43" s="4">
        <v>9</v>
      </c>
      <c r="AI43" s="4">
        <v>28</v>
      </c>
      <c r="AJ43" s="4">
        <v>192</v>
      </c>
      <c r="AK43" s="4">
        <v>142</v>
      </c>
      <c r="AL43" s="4">
        <v>3</v>
      </c>
      <c r="AM43" s="4">
        <v>195</v>
      </c>
      <c r="AN43" s="4" t="s">
        <v>155</v>
      </c>
      <c r="AO43" s="4">
        <v>2</v>
      </c>
      <c r="AP43" s="5">
        <v>0.92128472222222213</v>
      </c>
      <c r="AQ43" s="4">
        <v>47.159269999999999</v>
      </c>
      <c r="AR43" s="4">
        <v>-88.484097000000006</v>
      </c>
      <c r="AS43" s="4">
        <v>310.60000000000002</v>
      </c>
      <c r="AT43" s="4">
        <v>26.8</v>
      </c>
      <c r="AU43" s="4">
        <v>12</v>
      </c>
      <c r="AV43" s="4">
        <v>12</v>
      </c>
      <c r="AW43" s="4" t="s">
        <v>233</v>
      </c>
      <c r="AX43" s="4">
        <v>1.613</v>
      </c>
      <c r="AY43" s="4">
        <v>1.613</v>
      </c>
      <c r="AZ43" s="4">
        <v>2.5129999999999999</v>
      </c>
      <c r="BA43" s="4">
        <v>14.023</v>
      </c>
      <c r="BB43" s="4">
        <v>14.88</v>
      </c>
      <c r="BC43" s="4">
        <v>1.06</v>
      </c>
      <c r="BD43" s="4">
        <v>13.670999999999999</v>
      </c>
      <c r="BE43" s="4">
        <v>2968.5120000000002</v>
      </c>
      <c r="BF43" s="4">
        <v>33.277000000000001</v>
      </c>
      <c r="BG43" s="4">
        <v>0.28299999999999997</v>
      </c>
      <c r="BH43" s="4">
        <v>0.99</v>
      </c>
      <c r="BI43" s="4">
        <v>1.2729999999999999</v>
      </c>
      <c r="BJ43" s="4">
        <v>0.21299999999999999</v>
      </c>
      <c r="BK43" s="4">
        <v>0.745</v>
      </c>
      <c r="BL43" s="4">
        <v>0.95799999999999996</v>
      </c>
      <c r="BM43" s="4">
        <v>4.0682999999999998</v>
      </c>
      <c r="BQ43" s="4">
        <v>0</v>
      </c>
      <c r="BR43" s="4">
        <v>0.38489600000000002</v>
      </c>
      <c r="BS43" s="4">
        <v>-5</v>
      </c>
      <c r="BT43" s="4">
        <v>4.9102E-2</v>
      </c>
      <c r="BU43" s="4">
        <v>9.4058960000000003</v>
      </c>
      <c r="BV43" s="4">
        <v>0.99185999999999996</v>
      </c>
      <c r="BW43" s="4">
        <f t="shared" si="14"/>
        <v>2.4850377232</v>
      </c>
      <c r="BY43" s="4">
        <f t="shared" si="10"/>
        <v>20578.156663156224</v>
      </c>
      <c r="BZ43" s="4">
        <f t="shared" si="11"/>
        <v>230.68100087850399</v>
      </c>
      <c r="CA43" s="4">
        <f t="shared" si="12"/>
        <v>1.4765469599760002</v>
      </c>
      <c r="CB43" s="4">
        <f t="shared" si="13"/>
        <v>29.120431096264799</v>
      </c>
    </row>
    <row r="44" spans="1:80" x14ac:dyDescent="0.25">
      <c r="A44" s="2">
        <v>42068</v>
      </c>
      <c r="B44" s="3">
        <v>4.5949074074074078E-3</v>
      </c>
      <c r="C44" s="4">
        <v>13.664999999999999</v>
      </c>
      <c r="D44" s="4">
        <v>0.10489999999999999</v>
      </c>
      <c r="E44" s="4">
        <v>1048.7144020000001</v>
      </c>
      <c r="F44" s="4">
        <v>12.4</v>
      </c>
      <c r="G44" s="4">
        <v>8.4</v>
      </c>
      <c r="H44" s="4">
        <v>354.5</v>
      </c>
      <c r="J44" s="4">
        <v>0</v>
      </c>
      <c r="K44" s="4">
        <v>0.88329999999999997</v>
      </c>
      <c r="L44" s="4">
        <v>12.0694</v>
      </c>
      <c r="M44" s="4">
        <v>9.2600000000000002E-2</v>
      </c>
      <c r="N44" s="4">
        <v>10.954599999999999</v>
      </c>
      <c r="O44" s="4">
        <v>7.3836000000000004</v>
      </c>
      <c r="P44" s="4">
        <v>18.3</v>
      </c>
      <c r="Q44" s="4">
        <v>8.2468000000000004</v>
      </c>
      <c r="R44" s="4">
        <v>5.5585000000000004</v>
      </c>
      <c r="S44" s="4">
        <v>13.8</v>
      </c>
      <c r="T44" s="4">
        <v>354.5154</v>
      </c>
      <c r="W44" s="4">
        <v>0</v>
      </c>
      <c r="X44" s="4">
        <v>0</v>
      </c>
      <c r="Y44" s="4">
        <v>12.5</v>
      </c>
      <c r="Z44" s="4">
        <v>871</v>
      </c>
      <c r="AA44" s="4">
        <v>907</v>
      </c>
      <c r="AB44" s="4">
        <v>842</v>
      </c>
      <c r="AC44" s="4">
        <v>48</v>
      </c>
      <c r="AD44" s="4">
        <v>5.14</v>
      </c>
      <c r="AE44" s="4">
        <v>0.12</v>
      </c>
      <c r="AF44" s="4">
        <v>990</v>
      </c>
      <c r="AG44" s="4">
        <v>-12</v>
      </c>
      <c r="AH44" s="4">
        <v>9</v>
      </c>
      <c r="AI44" s="4">
        <v>28</v>
      </c>
      <c r="AJ44" s="4">
        <v>192</v>
      </c>
      <c r="AK44" s="4">
        <v>142</v>
      </c>
      <c r="AL44" s="4">
        <v>2.9</v>
      </c>
      <c r="AM44" s="4">
        <v>195</v>
      </c>
      <c r="AN44" s="4" t="s">
        <v>155</v>
      </c>
      <c r="AO44" s="4">
        <v>2</v>
      </c>
      <c r="AP44" s="5">
        <v>0.92128472222222213</v>
      </c>
      <c r="AQ44" s="4">
        <v>47.159396000000001</v>
      </c>
      <c r="AR44" s="4">
        <v>-88.484105</v>
      </c>
      <c r="AS44" s="4">
        <v>310.7</v>
      </c>
      <c r="AT44" s="4">
        <v>27.3</v>
      </c>
      <c r="AU44" s="4">
        <v>12</v>
      </c>
      <c r="AV44" s="4">
        <v>12</v>
      </c>
      <c r="AW44" s="4" t="s">
        <v>233</v>
      </c>
      <c r="AX44" s="4">
        <v>1.8694999999999999</v>
      </c>
      <c r="AY44" s="4">
        <v>1.8694999999999999</v>
      </c>
      <c r="AZ44" s="4">
        <v>2.8260000000000001</v>
      </c>
      <c r="BA44" s="4">
        <v>14.023</v>
      </c>
      <c r="BB44" s="4">
        <v>15.35</v>
      </c>
      <c r="BC44" s="4">
        <v>1.0900000000000001</v>
      </c>
      <c r="BD44" s="4">
        <v>13.217000000000001</v>
      </c>
      <c r="BE44" s="4">
        <v>3001.5210000000002</v>
      </c>
      <c r="BF44" s="4">
        <v>14.662000000000001</v>
      </c>
      <c r="BG44" s="4">
        <v>0.28499999999999998</v>
      </c>
      <c r="BH44" s="4">
        <v>0.192</v>
      </c>
      <c r="BI44" s="4">
        <v>0.47799999999999998</v>
      </c>
      <c r="BJ44" s="4">
        <v>0.215</v>
      </c>
      <c r="BK44" s="4">
        <v>0.14499999999999999</v>
      </c>
      <c r="BL44" s="4">
        <v>0.36</v>
      </c>
      <c r="BM44" s="4">
        <v>2.9155000000000002</v>
      </c>
      <c r="BQ44" s="4">
        <v>0</v>
      </c>
      <c r="BR44" s="4">
        <v>0.43197799999999997</v>
      </c>
      <c r="BS44" s="4">
        <v>-5</v>
      </c>
      <c r="BT44" s="4">
        <v>0.05</v>
      </c>
      <c r="BU44" s="4">
        <v>10.556462</v>
      </c>
      <c r="BV44" s="4">
        <v>1.01</v>
      </c>
      <c r="BW44" s="4">
        <f t="shared" si="14"/>
        <v>2.7890172603999996</v>
      </c>
      <c r="BY44" s="4">
        <f t="shared" si="10"/>
        <v>23352.171033103376</v>
      </c>
      <c r="BZ44" s="4">
        <f t="shared" si="11"/>
        <v>114.072009387028</v>
      </c>
      <c r="CA44" s="4">
        <f t="shared" si="12"/>
        <v>1.67272418621</v>
      </c>
      <c r="CB44" s="4">
        <f t="shared" si="13"/>
        <v>23.421574735321002</v>
      </c>
    </row>
    <row r="45" spans="1:80" x14ac:dyDescent="0.25">
      <c r="A45" s="2">
        <v>42068</v>
      </c>
      <c r="B45" s="3">
        <v>4.6064814814814814E-3</v>
      </c>
      <c r="C45" s="4">
        <v>13.548</v>
      </c>
      <c r="D45" s="4">
        <v>5.5599999999999997E-2</v>
      </c>
      <c r="E45" s="4">
        <v>555.95496200000002</v>
      </c>
      <c r="F45" s="4">
        <v>38</v>
      </c>
      <c r="G45" s="4">
        <v>8.1999999999999993</v>
      </c>
      <c r="H45" s="4">
        <v>276.2</v>
      </c>
      <c r="J45" s="4">
        <v>0</v>
      </c>
      <c r="K45" s="4">
        <v>0.88470000000000004</v>
      </c>
      <c r="L45" s="4">
        <v>11.9857</v>
      </c>
      <c r="M45" s="4">
        <v>4.9200000000000001E-2</v>
      </c>
      <c r="N45" s="4">
        <v>33.603900000000003</v>
      </c>
      <c r="O45" s="4">
        <v>7.2537000000000003</v>
      </c>
      <c r="P45" s="4">
        <v>40.9</v>
      </c>
      <c r="Q45" s="4">
        <v>25.297599999999999</v>
      </c>
      <c r="R45" s="4">
        <v>5.4607000000000001</v>
      </c>
      <c r="S45" s="4">
        <v>30.8</v>
      </c>
      <c r="T45" s="4">
        <v>276.16120000000001</v>
      </c>
      <c r="W45" s="4">
        <v>0</v>
      </c>
      <c r="X45" s="4">
        <v>0</v>
      </c>
      <c r="Y45" s="4">
        <v>12.5</v>
      </c>
      <c r="Z45" s="4">
        <v>872</v>
      </c>
      <c r="AA45" s="4">
        <v>906</v>
      </c>
      <c r="AB45" s="4">
        <v>843</v>
      </c>
      <c r="AC45" s="4">
        <v>48</v>
      </c>
      <c r="AD45" s="4">
        <v>5.14</v>
      </c>
      <c r="AE45" s="4">
        <v>0.12</v>
      </c>
      <c r="AF45" s="4">
        <v>990</v>
      </c>
      <c r="AG45" s="4">
        <v>-12</v>
      </c>
      <c r="AH45" s="4">
        <v>8.8979999999999997</v>
      </c>
      <c r="AI45" s="4">
        <v>28</v>
      </c>
      <c r="AJ45" s="4">
        <v>192</v>
      </c>
      <c r="AK45" s="4">
        <v>142</v>
      </c>
      <c r="AL45" s="4">
        <v>2.9</v>
      </c>
      <c r="AM45" s="4">
        <v>195</v>
      </c>
      <c r="AN45" s="4" t="s">
        <v>155</v>
      </c>
      <c r="AO45" s="4">
        <v>2</v>
      </c>
      <c r="AP45" s="5">
        <v>0.92130787037037043</v>
      </c>
      <c r="AQ45" s="4">
        <v>47.159565999999998</v>
      </c>
      <c r="AR45" s="4">
        <v>-88.484115000000003</v>
      </c>
      <c r="AS45" s="4">
        <v>310.8</v>
      </c>
      <c r="AT45" s="4">
        <v>28.7</v>
      </c>
      <c r="AU45" s="4">
        <v>12</v>
      </c>
      <c r="AV45" s="4">
        <v>12</v>
      </c>
      <c r="AW45" s="4" t="s">
        <v>233</v>
      </c>
      <c r="AX45" s="4">
        <v>2.113</v>
      </c>
      <c r="AY45" s="4">
        <v>2.0565000000000002</v>
      </c>
      <c r="AZ45" s="4">
        <v>3.113</v>
      </c>
      <c r="BA45" s="4">
        <v>14.023</v>
      </c>
      <c r="BB45" s="4">
        <v>15.54</v>
      </c>
      <c r="BC45" s="4">
        <v>1.1100000000000001</v>
      </c>
      <c r="BD45" s="4">
        <v>13.037000000000001</v>
      </c>
      <c r="BE45" s="4">
        <v>3014.1729999999998</v>
      </c>
      <c r="BF45" s="4">
        <v>7.8719999999999999</v>
      </c>
      <c r="BG45" s="4">
        <v>0.88500000000000001</v>
      </c>
      <c r="BH45" s="4">
        <v>0.191</v>
      </c>
      <c r="BI45" s="4">
        <v>1.0760000000000001</v>
      </c>
      <c r="BJ45" s="4">
        <v>0.66600000000000004</v>
      </c>
      <c r="BK45" s="4">
        <v>0.14399999999999999</v>
      </c>
      <c r="BL45" s="4">
        <v>0.81</v>
      </c>
      <c r="BM45" s="4">
        <v>2.2966000000000002</v>
      </c>
      <c r="BQ45" s="4">
        <v>0</v>
      </c>
      <c r="BR45" s="4">
        <v>0.46516400000000002</v>
      </c>
      <c r="BS45" s="4">
        <v>-5</v>
      </c>
      <c r="BT45" s="4">
        <v>4.9897999999999998E-2</v>
      </c>
      <c r="BU45" s="4">
        <v>11.367445999999999</v>
      </c>
      <c r="BV45" s="4">
        <v>1.0079400000000001</v>
      </c>
      <c r="BW45" s="4">
        <f t="shared" si="14"/>
        <v>3.0032792331999998</v>
      </c>
      <c r="BY45" s="4">
        <f t="shared" si="10"/>
        <v>25252.161774560442</v>
      </c>
      <c r="BZ45" s="4">
        <f t="shared" si="11"/>
        <v>65.950102230143983</v>
      </c>
      <c r="CA45" s="4">
        <f t="shared" si="12"/>
        <v>5.5796199295319999</v>
      </c>
      <c r="CB45" s="4">
        <f t="shared" si="13"/>
        <v>19.867028604019602</v>
      </c>
    </row>
    <row r="46" spans="1:80" x14ac:dyDescent="0.25">
      <c r="A46" s="2">
        <v>42068</v>
      </c>
      <c r="B46" s="3">
        <v>4.6180555555555558E-3</v>
      </c>
      <c r="C46" s="4">
        <v>13.877000000000001</v>
      </c>
      <c r="D46" s="4">
        <v>0.11260000000000001</v>
      </c>
      <c r="E46" s="4">
        <v>1126.3099319999999</v>
      </c>
      <c r="F46" s="4">
        <v>73.900000000000006</v>
      </c>
      <c r="G46" s="4">
        <v>36.799999999999997</v>
      </c>
      <c r="H46" s="4">
        <v>267.39999999999998</v>
      </c>
      <c r="J46" s="4">
        <v>0</v>
      </c>
      <c r="K46" s="4">
        <v>0.88160000000000005</v>
      </c>
      <c r="L46" s="4">
        <v>12.2339</v>
      </c>
      <c r="M46" s="4">
        <v>9.9299999999999999E-2</v>
      </c>
      <c r="N46" s="4">
        <v>65.136899999999997</v>
      </c>
      <c r="O46" s="4">
        <v>32.453699999999998</v>
      </c>
      <c r="P46" s="4">
        <v>97.6</v>
      </c>
      <c r="Q46" s="4">
        <v>49.036099999999998</v>
      </c>
      <c r="R46" s="4">
        <v>24.431699999999999</v>
      </c>
      <c r="S46" s="4">
        <v>73.5</v>
      </c>
      <c r="T46" s="4">
        <v>267.41090000000003</v>
      </c>
      <c r="W46" s="4">
        <v>0</v>
      </c>
      <c r="X46" s="4">
        <v>0</v>
      </c>
      <c r="Y46" s="4">
        <v>12.4</v>
      </c>
      <c r="Z46" s="4">
        <v>872</v>
      </c>
      <c r="AA46" s="4">
        <v>906</v>
      </c>
      <c r="AB46" s="4">
        <v>842</v>
      </c>
      <c r="AC46" s="4">
        <v>48</v>
      </c>
      <c r="AD46" s="4">
        <v>5.14</v>
      </c>
      <c r="AE46" s="4">
        <v>0.12</v>
      </c>
      <c r="AF46" s="4">
        <v>990</v>
      </c>
      <c r="AG46" s="4">
        <v>-12</v>
      </c>
      <c r="AH46" s="4">
        <v>8</v>
      </c>
      <c r="AI46" s="4">
        <v>28</v>
      </c>
      <c r="AJ46" s="4">
        <v>192</v>
      </c>
      <c r="AK46" s="4">
        <v>142</v>
      </c>
      <c r="AL46" s="4">
        <v>2.8</v>
      </c>
      <c r="AM46" s="4">
        <v>195</v>
      </c>
      <c r="AN46" s="4" t="s">
        <v>155</v>
      </c>
      <c r="AO46" s="4">
        <v>2</v>
      </c>
      <c r="AP46" s="5">
        <v>0.92131944444444447</v>
      </c>
      <c r="AQ46" s="4">
        <v>47.159692999999997</v>
      </c>
      <c r="AR46" s="4">
        <v>-88.484119000000007</v>
      </c>
      <c r="AS46" s="4">
        <v>311.2</v>
      </c>
      <c r="AT46" s="4">
        <v>30.1</v>
      </c>
      <c r="AU46" s="4">
        <v>12</v>
      </c>
      <c r="AV46" s="4">
        <v>12</v>
      </c>
      <c r="AW46" s="4" t="s">
        <v>233</v>
      </c>
      <c r="AX46" s="4">
        <v>2.2564440000000001</v>
      </c>
      <c r="AY46" s="4">
        <v>1.4791209999999999</v>
      </c>
      <c r="AZ46" s="4">
        <v>3.2</v>
      </c>
      <c r="BA46" s="4">
        <v>14.023</v>
      </c>
      <c r="BB46" s="4">
        <v>15.13</v>
      </c>
      <c r="BC46" s="4">
        <v>1.08</v>
      </c>
      <c r="BD46" s="4">
        <v>13.428000000000001</v>
      </c>
      <c r="BE46" s="4">
        <v>3002.3110000000001</v>
      </c>
      <c r="BF46" s="4">
        <v>15.51</v>
      </c>
      <c r="BG46" s="4">
        <v>1.6739999999999999</v>
      </c>
      <c r="BH46" s="4">
        <v>0.83399999999999996</v>
      </c>
      <c r="BI46" s="4">
        <v>2.508</v>
      </c>
      <c r="BJ46" s="4">
        <v>1.26</v>
      </c>
      <c r="BK46" s="4">
        <v>0.628</v>
      </c>
      <c r="BL46" s="4">
        <v>1.8879999999999999</v>
      </c>
      <c r="BM46" s="4">
        <v>2.1701000000000001</v>
      </c>
      <c r="BQ46" s="4">
        <v>0</v>
      </c>
      <c r="BR46" s="4">
        <v>0.44430799999999998</v>
      </c>
      <c r="BS46" s="4">
        <v>-5</v>
      </c>
      <c r="BT46" s="4">
        <v>4.9102E-2</v>
      </c>
      <c r="BU46" s="4">
        <v>10.857777</v>
      </c>
      <c r="BV46" s="4">
        <v>0.99185999999999996</v>
      </c>
      <c r="BW46" s="4">
        <f t="shared" si="14"/>
        <v>2.8686246834000002</v>
      </c>
      <c r="BY46" s="4">
        <f t="shared" si="10"/>
        <v>24025.037988790842</v>
      </c>
      <c r="BZ46" s="4">
        <f t="shared" si="11"/>
        <v>124.11383737599002</v>
      </c>
      <c r="CA46" s="4">
        <f t="shared" si="12"/>
        <v>10.08274887774</v>
      </c>
      <c r="CB46" s="4">
        <f t="shared" si="13"/>
        <v>17.931033481319702</v>
      </c>
    </row>
    <row r="47" spans="1:80" x14ac:dyDescent="0.25">
      <c r="A47" s="2">
        <v>42068</v>
      </c>
      <c r="B47" s="3">
        <v>4.6296296296296302E-3</v>
      </c>
      <c r="C47" s="4">
        <v>14.509</v>
      </c>
      <c r="D47" s="4">
        <v>0.1668</v>
      </c>
      <c r="E47" s="4">
        <v>1668.272506</v>
      </c>
      <c r="F47" s="4">
        <v>127.7</v>
      </c>
      <c r="G47" s="4">
        <v>45.8</v>
      </c>
      <c r="H47" s="4">
        <v>459.2</v>
      </c>
      <c r="J47" s="4">
        <v>0.21</v>
      </c>
      <c r="K47" s="4">
        <v>0.87619999999999998</v>
      </c>
      <c r="L47" s="4">
        <v>12.7125</v>
      </c>
      <c r="M47" s="4">
        <v>0.1462</v>
      </c>
      <c r="N47" s="4">
        <v>111.9054</v>
      </c>
      <c r="O47" s="4">
        <v>40.154400000000003</v>
      </c>
      <c r="P47" s="4">
        <v>152.1</v>
      </c>
      <c r="Q47" s="4">
        <v>84.244200000000006</v>
      </c>
      <c r="R47" s="4">
        <v>30.228899999999999</v>
      </c>
      <c r="S47" s="4">
        <v>114.5</v>
      </c>
      <c r="T47" s="4">
        <v>459.19400000000002</v>
      </c>
      <c r="W47" s="4">
        <v>0</v>
      </c>
      <c r="X47" s="4">
        <v>0.182</v>
      </c>
      <c r="Y47" s="4">
        <v>12.5</v>
      </c>
      <c r="Z47" s="4">
        <v>874</v>
      </c>
      <c r="AA47" s="4">
        <v>910</v>
      </c>
      <c r="AB47" s="4">
        <v>845</v>
      </c>
      <c r="AC47" s="4">
        <v>48</v>
      </c>
      <c r="AD47" s="4">
        <v>5.14</v>
      </c>
      <c r="AE47" s="4">
        <v>0.12</v>
      </c>
      <c r="AF47" s="4">
        <v>990</v>
      </c>
      <c r="AG47" s="4">
        <v>-12</v>
      </c>
      <c r="AH47" s="4">
        <v>8.1020000000000003</v>
      </c>
      <c r="AI47" s="4">
        <v>28</v>
      </c>
      <c r="AJ47" s="4">
        <v>192</v>
      </c>
      <c r="AK47" s="4">
        <v>142</v>
      </c>
      <c r="AL47" s="4">
        <v>3.1</v>
      </c>
      <c r="AM47" s="4">
        <v>195</v>
      </c>
      <c r="AN47" s="4" t="s">
        <v>155</v>
      </c>
      <c r="AO47" s="4">
        <v>2</v>
      </c>
      <c r="AP47" s="5">
        <v>0.92133101851851851</v>
      </c>
      <c r="AQ47" s="4">
        <v>47.159820000000003</v>
      </c>
      <c r="AR47" s="4">
        <v>-88.484122999999997</v>
      </c>
      <c r="AS47" s="4">
        <v>311.7</v>
      </c>
      <c r="AT47" s="4">
        <v>30.7</v>
      </c>
      <c r="AU47" s="4">
        <v>12</v>
      </c>
      <c r="AV47" s="4">
        <v>10</v>
      </c>
      <c r="AW47" s="4" t="s">
        <v>233</v>
      </c>
      <c r="AX47" s="4">
        <v>2.0741740000000002</v>
      </c>
      <c r="AY47" s="4">
        <v>1.112913</v>
      </c>
      <c r="AZ47" s="4">
        <v>3.256456</v>
      </c>
      <c r="BA47" s="4">
        <v>14.023</v>
      </c>
      <c r="BB47" s="4">
        <v>14.44</v>
      </c>
      <c r="BC47" s="4">
        <v>1.03</v>
      </c>
      <c r="BD47" s="4">
        <v>14.132</v>
      </c>
      <c r="BE47" s="4">
        <v>2987.68</v>
      </c>
      <c r="BF47" s="4">
        <v>21.864999999999998</v>
      </c>
      <c r="BG47" s="4">
        <v>2.754</v>
      </c>
      <c r="BH47" s="4">
        <v>0.98799999999999999</v>
      </c>
      <c r="BI47" s="4">
        <v>3.742</v>
      </c>
      <c r="BJ47" s="4">
        <v>2.073</v>
      </c>
      <c r="BK47" s="4">
        <v>0.74399999999999999</v>
      </c>
      <c r="BL47" s="4">
        <v>2.8170000000000002</v>
      </c>
      <c r="BM47" s="4">
        <v>3.5688</v>
      </c>
      <c r="BQ47" s="4">
        <v>31.109000000000002</v>
      </c>
      <c r="BR47" s="4">
        <v>0.41187400000000002</v>
      </c>
      <c r="BS47" s="4">
        <v>-5</v>
      </c>
      <c r="BT47" s="4">
        <v>4.9796E-2</v>
      </c>
      <c r="BU47" s="4">
        <v>10.065170999999999</v>
      </c>
      <c r="BV47" s="4">
        <v>1.005879</v>
      </c>
      <c r="BW47" s="4">
        <f t="shared" si="14"/>
        <v>2.6592181781999997</v>
      </c>
      <c r="BY47" s="4">
        <f t="shared" si="10"/>
        <v>22162.702938747359</v>
      </c>
      <c r="BZ47" s="4">
        <f t="shared" si="11"/>
        <v>162.19524840535499</v>
      </c>
      <c r="CA47" s="4">
        <f t="shared" si="12"/>
        <v>15.377578318970999</v>
      </c>
      <c r="CB47" s="4">
        <f t="shared" si="13"/>
        <v>27.335563103512797</v>
      </c>
    </row>
    <row r="48" spans="1:80" x14ac:dyDescent="0.25">
      <c r="A48" s="2">
        <v>42068</v>
      </c>
      <c r="B48" s="3">
        <v>4.6412037037037038E-3</v>
      </c>
      <c r="C48" s="4">
        <v>13.808999999999999</v>
      </c>
      <c r="D48" s="4">
        <v>0.13350000000000001</v>
      </c>
      <c r="E48" s="4">
        <v>1335.4592720000001</v>
      </c>
      <c r="F48" s="4">
        <v>154.9</v>
      </c>
      <c r="G48" s="4">
        <v>31.3</v>
      </c>
      <c r="H48" s="4">
        <v>417.2</v>
      </c>
      <c r="J48" s="4">
        <v>0.6</v>
      </c>
      <c r="K48" s="4">
        <v>0.88180000000000003</v>
      </c>
      <c r="L48" s="4">
        <v>12.1774</v>
      </c>
      <c r="M48" s="4">
        <v>0.1178</v>
      </c>
      <c r="N48" s="4">
        <v>136.61250000000001</v>
      </c>
      <c r="O48" s="4">
        <v>27.590800000000002</v>
      </c>
      <c r="P48" s="4">
        <v>164.2</v>
      </c>
      <c r="Q48" s="4">
        <v>102.8441</v>
      </c>
      <c r="R48" s="4">
        <v>20.770800000000001</v>
      </c>
      <c r="S48" s="4">
        <v>123.6</v>
      </c>
      <c r="T48" s="4">
        <v>417.21230000000003</v>
      </c>
      <c r="W48" s="4">
        <v>0</v>
      </c>
      <c r="X48" s="4">
        <v>0.52980000000000005</v>
      </c>
      <c r="Y48" s="4">
        <v>12.4</v>
      </c>
      <c r="Z48" s="4">
        <v>874</v>
      </c>
      <c r="AA48" s="4">
        <v>910</v>
      </c>
      <c r="AB48" s="4">
        <v>844</v>
      </c>
      <c r="AC48" s="4">
        <v>48</v>
      </c>
      <c r="AD48" s="4">
        <v>5.14</v>
      </c>
      <c r="AE48" s="4">
        <v>0.12</v>
      </c>
      <c r="AF48" s="4">
        <v>990</v>
      </c>
      <c r="AG48" s="4">
        <v>-12</v>
      </c>
      <c r="AH48" s="4">
        <v>9</v>
      </c>
      <c r="AI48" s="4">
        <v>28</v>
      </c>
      <c r="AJ48" s="4">
        <v>191.9</v>
      </c>
      <c r="AK48" s="4">
        <v>142</v>
      </c>
      <c r="AL48" s="4">
        <v>2.9</v>
      </c>
      <c r="AM48" s="4">
        <v>195</v>
      </c>
      <c r="AN48" s="4" t="s">
        <v>155</v>
      </c>
      <c r="AO48" s="4">
        <v>2</v>
      </c>
      <c r="AP48" s="5">
        <v>0.92134259259259255</v>
      </c>
      <c r="AQ48" s="4">
        <v>47.159875</v>
      </c>
      <c r="AR48" s="4">
        <v>-88.484125000000006</v>
      </c>
      <c r="AS48" s="4">
        <v>311.89999999999998</v>
      </c>
      <c r="AT48" s="4">
        <v>31.5</v>
      </c>
      <c r="AU48" s="4">
        <v>12</v>
      </c>
      <c r="AV48" s="4">
        <v>10</v>
      </c>
      <c r="AW48" s="4" t="s">
        <v>229</v>
      </c>
      <c r="AX48" s="4">
        <v>1.9</v>
      </c>
      <c r="AY48" s="4">
        <v>1.087</v>
      </c>
      <c r="AZ48" s="4">
        <v>2.7915000000000001</v>
      </c>
      <c r="BA48" s="4">
        <v>14.023</v>
      </c>
      <c r="BB48" s="4">
        <v>15.16</v>
      </c>
      <c r="BC48" s="4">
        <v>1.08</v>
      </c>
      <c r="BD48" s="4">
        <v>13.401</v>
      </c>
      <c r="BE48" s="4">
        <v>2994.047</v>
      </c>
      <c r="BF48" s="4">
        <v>18.428999999999998</v>
      </c>
      <c r="BG48" s="4">
        <v>3.5169999999999999</v>
      </c>
      <c r="BH48" s="4">
        <v>0.71</v>
      </c>
      <c r="BI48" s="4">
        <v>4.2279999999999998</v>
      </c>
      <c r="BJ48" s="4">
        <v>2.6480000000000001</v>
      </c>
      <c r="BK48" s="4">
        <v>0.53500000000000003</v>
      </c>
      <c r="BL48" s="4">
        <v>3.1829999999999998</v>
      </c>
      <c r="BM48" s="4">
        <v>3.3921999999999999</v>
      </c>
      <c r="BQ48" s="4">
        <v>94.706000000000003</v>
      </c>
      <c r="BR48" s="4">
        <v>0.488062</v>
      </c>
      <c r="BS48" s="4">
        <v>-5</v>
      </c>
      <c r="BT48" s="4">
        <v>4.7898000000000003E-2</v>
      </c>
      <c r="BU48" s="4">
        <v>11.927015000000001</v>
      </c>
      <c r="BV48" s="4">
        <v>0.96753999999999996</v>
      </c>
      <c r="BW48" s="4">
        <f t="shared" si="14"/>
        <v>3.151117363</v>
      </c>
      <c r="BY48" s="4">
        <f t="shared" si="10"/>
        <v>26318.302044542586</v>
      </c>
      <c r="BZ48" s="4">
        <f t="shared" si="11"/>
        <v>161.99478110359499</v>
      </c>
      <c r="CA48" s="4">
        <f t="shared" si="12"/>
        <v>23.27647622564</v>
      </c>
      <c r="CB48" s="4">
        <f t="shared" si="13"/>
        <v>30.789162235363001</v>
      </c>
    </row>
    <row r="49" spans="1:80" x14ac:dyDescent="0.25">
      <c r="A49" s="2">
        <v>42068</v>
      </c>
      <c r="B49" s="3">
        <v>4.6527777777777774E-3</v>
      </c>
      <c r="C49" s="4">
        <v>13.396000000000001</v>
      </c>
      <c r="D49" s="4">
        <v>5.5300000000000002E-2</v>
      </c>
      <c r="E49" s="4">
        <v>552.65700500000003</v>
      </c>
      <c r="F49" s="4">
        <v>178.9</v>
      </c>
      <c r="G49" s="4">
        <v>31.1</v>
      </c>
      <c r="H49" s="4">
        <v>317.7</v>
      </c>
      <c r="J49" s="4">
        <v>1.01</v>
      </c>
      <c r="K49" s="4">
        <v>0.88580000000000003</v>
      </c>
      <c r="L49" s="4">
        <v>11.8658</v>
      </c>
      <c r="M49" s="4">
        <v>4.9000000000000002E-2</v>
      </c>
      <c r="N49" s="4">
        <v>158.46340000000001</v>
      </c>
      <c r="O49" s="4">
        <v>27.5473</v>
      </c>
      <c r="P49" s="4">
        <v>186</v>
      </c>
      <c r="Q49" s="4">
        <v>119.2938</v>
      </c>
      <c r="R49" s="4">
        <v>20.738</v>
      </c>
      <c r="S49" s="4">
        <v>140</v>
      </c>
      <c r="T49" s="4">
        <v>317.666</v>
      </c>
      <c r="W49" s="4">
        <v>0</v>
      </c>
      <c r="X49" s="4">
        <v>0.89529999999999998</v>
      </c>
      <c r="Y49" s="4">
        <v>12.5</v>
      </c>
      <c r="Z49" s="4">
        <v>871</v>
      </c>
      <c r="AA49" s="4">
        <v>904</v>
      </c>
      <c r="AB49" s="4">
        <v>843</v>
      </c>
      <c r="AC49" s="4">
        <v>48</v>
      </c>
      <c r="AD49" s="4">
        <v>5.14</v>
      </c>
      <c r="AE49" s="4">
        <v>0.12</v>
      </c>
      <c r="AF49" s="4">
        <v>990</v>
      </c>
      <c r="AG49" s="4">
        <v>-12</v>
      </c>
      <c r="AH49" s="4">
        <v>9</v>
      </c>
      <c r="AI49" s="4">
        <v>28</v>
      </c>
      <c r="AJ49" s="4">
        <v>191.1</v>
      </c>
      <c r="AK49" s="4">
        <v>142</v>
      </c>
      <c r="AL49" s="4">
        <v>2.7</v>
      </c>
      <c r="AM49" s="4">
        <v>195</v>
      </c>
      <c r="AN49" s="4" t="s">
        <v>155</v>
      </c>
      <c r="AO49" s="4">
        <v>2</v>
      </c>
      <c r="AP49" s="5">
        <v>0.92134259259259255</v>
      </c>
      <c r="AQ49" s="4">
        <v>47.160035999999998</v>
      </c>
      <c r="AR49" s="4">
        <v>-88.484129999999993</v>
      </c>
      <c r="AS49" s="4">
        <v>312.10000000000002</v>
      </c>
      <c r="AT49" s="4">
        <v>33.6</v>
      </c>
      <c r="AU49" s="4">
        <v>12</v>
      </c>
      <c r="AV49" s="4">
        <v>10</v>
      </c>
      <c r="AW49" s="4" t="s">
        <v>229</v>
      </c>
      <c r="AX49" s="4">
        <v>2.0129999999999999</v>
      </c>
      <c r="AY49" s="4">
        <v>1</v>
      </c>
      <c r="AZ49" s="4">
        <v>2.4565000000000001</v>
      </c>
      <c r="BA49" s="4">
        <v>14.023</v>
      </c>
      <c r="BB49" s="4">
        <v>15.7</v>
      </c>
      <c r="BC49" s="4">
        <v>1.1200000000000001</v>
      </c>
      <c r="BD49" s="4">
        <v>12.897</v>
      </c>
      <c r="BE49" s="4">
        <v>3013.0880000000002</v>
      </c>
      <c r="BF49" s="4">
        <v>7.9119999999999999</v>
      </c>
      <c r="BG49" s="4">
        <v>4.2140000000000004</v>
      </c>
      <c r="BH49" s="4">
        <v>0.73299999999999998</v>
      </c>
      <c r="BI49" s="4">
        <v>4.9459999999999997</v>
      </c>
      <c r="BJ49" s="4">
        <v>3.1720000000000002</v>
      </c>
      <c r="BK49" s="4">
        <v>0.55100000000000005</v>
      </c>
      <c r="BL49" s="4">
        <v>3.7240000000000002</v>
      </c>
      <c r="BM49" s="4">
        <v>2.6675</v>
      </c>
      <c r="BQ49" s="4">
        <v>165.303</v>
      </c>
      <c r="BR49" s="4">
        <v>0.468246</v>
      </c>
      <c r="BS49" s="4">
        <v>-5</v>
      </c>
      <c r="BT49" s="4">
        <v>4.7306000000000001E-2</v>
      </c>
      <c r="BU49" s="4">
        <v>11.442762</v>
      </c>
      <c r="BV49" s="4">
        <v>0.95558100000000001</v>
      </c>
      <c r="BW49" s="4">
        <f t="shared" si="14"/>
        <v>3.0231777204000001</v>
      </c>
      <c r="BY49" s="4">
        <f t="shared" si="10"/>
        <v>25410.322016494272</v>
      </c>
      <c r="BZ49" s="4">
        <f t="shared" si="11"/>
        <v>66.724392979727995</v>
      </c>
      <c r="CA49" s="4">
        <f t="shared" si="12"/>
        <v>26.750477064167999</v>
      </c>
      <c r="CB49" s="4">
        <f t="shared" si="13"/>
        <v>23.228434970235</v>
      </c>
    </row>
    <row r="50" spans="1:80" x14ac:dyDescent="0.25">
      <c r="A50" s="2">
        <v>42068</v>
      </c>
      <c r="B50" s="3">
        <v>4.6643518518518518E-3</v>
      </c>
      <c r="C50" s="4">
        <v>13.26</v>
      </c>
      <c r="D50" s="4">
        <v>0.04</v>
      </c>
      <c r="E50" s="4">
        <v>399.67793899999998</v>
      </c>
      <c r="F50" s="4">
        <v>186</v>
      </c>
      <c r="G50" s="4">
        <v>49.9</v>
      </c>
      <c r="H50" s="4">
        <v>263.10000000000002</v>
      </c>
      <c r="J50" s="4">
        <v>1.2</v>
      </c>
      <c r="K50" s="4">
        <v>0.88700000000000001</v>
      </c>
      <c r="L50" s="4">
        <v>11.7621</v>
      </c>
      <c r="M50" s="4">
        <v>3.5499999999999997E-2</v>
      </c>
      <c r="N50" s="4">
        <v>164.98840000000001</v>
      </c>
      <c r="O50" s="4">
        <v>44.224800000000002</v>
      </c>
      <c r="P50" s="4">
        <v>209.2</v>
      </c>
      <c r="Q50" s="4">
        <v>124.206</v>
      </c>
      <c r="R50" s="4">
        <v>33.293100000000003</v>
      </c>
      <c r="S50" s="4">
        <v>157.5</v>
      </c>
      <c r="T50" s="4">
        <v>263.14479999999998</v>
      </c>
      <c r="W50" s="4">
        <v>0</v>
      </c>
      <c r="X50" s="4">
        <v>1.0644</v>
      </c>
      <c r="Y50" s="4">
        <v>12.5</v>
      </c>
      <c r="Z50" s="4">
        <v>870</v>
      </c>
      <c r="AA50" s="4">
        <v>906</v>
      </c>
      <c r="AB50" s="4">
        <v>841</v>
      </c>
      <c r="AC50" s="4">
        <v>48</v>
      </c>
      <c r="AD50" s="4">
        <v>5.14</v>
      </c>
      <c r="AE50" s="4">
        <v>0.12</v>
      </c>
      <c r="AF50" s="4">
        <v>990</v>
      </c>
      <c r="AG50" s="4">
        <v>-12</v>
      </c>
      <c r="AH50" s="4">
        <v>9</v>
      </c>
      <c r="AI50" s="4">
        <v>28</v>
      </c>
      <c r="AJ50" s="4">
        <v>191.9</v>
      </c>
      <c r="AK50" s="4">
        <v>142</v>
      </c>
      <c r="AL50" s="4">
        <v>2.8</v>
      </c>
      <c r="AM50" s="4">
        <v>195</v>
      </c>
      <c r="AN50" s="4" t="s">
        <v>155</v>
      </c>
      <c r="AO50" s="4">
        <v>2</v>
      </c>
      <c r="AP50" s="5">
        <v>0.92136574074074085</v>
      </c>
      <c r="AQ50" s="4">
        <v>47.160240000000002</v>
      </c>
      <c r="AR50" s="4">
        <v>-88.484134999999995</v>
      </c>
      <c r="AS50" s="4">
        <v>312.39999999999998</v>
      </c>
      <c r="AT50" s="4">
        <v>35</v>
      </c>
      <c r="AU50" s="4">
        <v>12</v>
      </c>
      <c r="AV50" s="4">
        <v>10</v>
      </c>
      <c r="AW50" s="4" t="s">
        <v>229</v>
      </c>
      <c r="AX50" s="4">
        <v>2.3260000000000001</v>
      </c>
      <c r="AY50" s="4">
        <v>1</v>
      </c>
      <c r="AZ50" s="4">
        <v>2.726</v>
      </c>
      <c r="BA50" s="4">
        <v>14.023</v>
      </c>
      <c r="BB50" s="4">
        <v>15.88</v>
      </c>
      <c r="BC50" s="4">
        <v>1.1299999999999999</v>
      </c>
      <c r="BD50" s="4">
        <v>12.734999999999999</v>
      </c>
      <c r="BE50" s="4">
        <v>3017.8429999999998</v>
      </c>
      <c r="BF50" s="4">
        <v>5.7889999999999997</v>
      </c>
      <c r="BG50" s="4">
        <v>4.4329999999999998</v>
      </c>
      <c r="BH50" s="4">
        <v>1.1879999999999999</v>
      </c>
      <c r="BI50" s="4">
        <v>5.6210000000000004</v>
      </c>
      <c r="BJ50" s="4">
        <v>3.3370000000000002</v>
      </c>
      <c r="BK50" s="4">
        <v>0.89500000000000002</v>
      </c>
      <c r="BL50" s="4">
        <v>4.2320000000000002</v>
      </c>
      <c r="BM50" s="4">
        <v>2.2326999999999999</v>
      </c>
      <c r="BQ50" s="4">
        <v>198.57900000000001</v>
      </c>
      <c r="BR50" s="4">
        <v>0.44104199999999999</v>
      </c>
      <c r="BS50" s="4">
        <v>-5</v>
      </c>
      <c r="BT50" s="4">
        <v>4.9694000000000002E-2</v>
      </c>
      <c r="BU50" s="4">
        <v>10.777964000000001</v>
      </c>
      <c r="BV50" s="4">
        <v>1.003819</v>
      </c>
      <c r="BW50" s="4">
        <f t="shared" si="14"/>
        <v>2.8475380887999999</v>
      </c>
      <c r="BY50" s="4">
        <f t="shared" si="10"/>
        <v>23971.811766987525</v>
      </c>
      <c r="BZ50" s="4">
        <f t="shared" si="11"/>
        <v>45.984107960251997</v>
      </c>
      <c r="CA50" s="4">
        <f t="shared" si="12"/>
        <v>26.506990544716</v>
      </c>
      <c r="CB50" s="4">
        <f t="shared" si="13"/>
        <v>18.312673729550802</v>
      </c>
    </row>
    <row r="51" spans="1:80" x14ac:dyDescent="0.25">
      <c r="A51" s="2">
        <v>42068</v>
      </c>
      <c r="B51" s="3">
        <v>4.6759259259259263E-3</v>
      </c>
      <c r="C51" s="4">
        <v>13.253</v>
      </c>
      <c r="D51" s="4">
        <v>3.1600000000000003E-2</v>
      </c>
      <c r="E51" s="4">
        <v>316.48962699999998</v>
      </c>
      <c r="F51" s="4">
        <v>166.5</v>
      </c>
      <c r="G51" s="4">
        <v>29.7</v>
      </c>
      <c r="H51" s="4">
        <v>231.9</v>
      </c>
      <c r="J51" s="4">
        <v>1.1000000000000001</v>
      </c>
      <c r="K51" s="4">
        <v>0.88719999999999999</v>
      </c>
      <c r="L51" s="4">
        <v>11.757899999999999</v>
      </c>
      <c r="M51" s="4">
        <v>2.81E-2</v>
      </c>
      <c r="N51" s="4">
        <v>147.67509999999999</v>
      </c>
      <c r="O51" s="4">
        <v>26.3629</v>
      </c>
      <c r="P51" s="4">
        <v>174</v>
      </c>
      <c r="Q51" s="4">
        <v>111.1722</v>
      </c>
      <c r="R51" s="4">
        <v>19.846399999999999</v>
      </c>
      <c r="S51" s="4">
        <v>131</v>
      </c>
      <c r="T51" s="4">
        <v>231.94</v>
      </c>
      <c r="W51" s="4">
        <v>0</v>
      </c>
      <c r="X51" s="4">
        <v>0.97589999999999999</v>
      </c>
      <c r="Y51" s="4">
        <v>12.4</v>
      </c>
      <c r="Z51" s="4">
        <v>871</v>
      </c>
      <c r="AA51" s="4">
        <v>910</v>
      </c>
      <c r="AB51" s="4">
        <v>843</v>
      </c>
      <c r="AC51" s="4">
        <v>48</v>
      </c>
      <c r="AD51" s="4">
        <v>5.14</v>
      </c>
      <c r="AE51" s="4">
        <v>0.12</v>
      </c>
      <c r="AF51" s="4">
        <v>990</v>
      </c>
      <c r="AG51" s="4">
        <v>-12</v>
      </c>
      <c r="AH51" s="4">
        <v>9</v>
      </c>
      <c r="AI51" s="4">
        <v>28</v>
      </c>
      <c r="AJ51" s="4">
        <v>191</v>
      </c>
      <c r="AK51" s="4">
        <v>142</v>
      </c>
      <c r="AL51" s="4">
        <v>2.8</v>
      </c>
      <c r="AM51" s="4">
        <v>195</v>
      </c>
      <c r="AN51" s="4" t="s">
        <v>155</v>
      </c>
      <c r="AO51" s="4">
        <v>2</v>
      </c>
      <c r="AP51" s="5">
        <v>0.92137731481481477</v>
      </c>
      <c r="AQ51" s="4">
        <v>47.160302000000001</v>
      </c>
      <c r="AR51" s="4">
        <v>-88.484137000000004</v>
      </c>
      <c r="AS51" s="4">
        <v>312.5</v>
      </c>
      <c r="AT51" s="4">
        <v>35.1</v>
      </c>
      <c r="AU51" s="4">
        <v>12</v>
      </c>
      <c r="AV51" s="4">
        <v>10</v>
      </c>
      <c r="AW51" s="4" t="s">
        <v>229</v>
      </c>
      <c r="AX51" s="4">
        <v>1.596903</v>
      </c>
      <c r="AY51" s="4">
        <v>1.0564439999999999</v>
      </c>
      <c r="AZ51" s="4">
        <v>2.279121</v>
      </c>
      <c r="BA51" s="4">
        <v>14.023</v>
      </c>
      <c r="BB51" s="4">
        <v>15.9</v>
      </c>
      <c r="BC51" s="4">
        <v>1.1299999999999999</v>
      </c>
      <c r="BD51" s="4">
        <v>12.714</v>
      </c>
      <c r="BE51" s="4">
        <v>3020.5329999999999</v>
      </c>
      <c r="BF51" s="4">
        <v>4.5910000000000002</v>
      </c>
      <c r="BG51" s="4">
        <v>3.9729999999999999</v>
      </c>
      <c r="BH51" s="4">
        <v>0.70899999999999996</v>
      </c>
      <c r="BI51" s="4">
        <v>4.6820000000000004</v>
      </c>
      <c r="BJ51" s="4">
        <v>2.9910000000000001</v>
      </c>
      <c r="BK51" s="4">
        <v>0.53400000000000003</v>
      </c>
      <c r="BL51" s="4">
        <v>3.5249999999999999</v>
      </c>
      <c r="BM51" s="4">
        <v>1.9703999999999999</v>
      </c>
      <c r="BQ51" s="4">
        <v>182.292</v>
      </c>
      <c r="BR51" s="4">
        <v>0.41989599999999999</v>
      </c>
      <c r="BS51" s="4">
        <v>-5</v>
      </c>
      <c r="BT51" s="4">
        <v>4.7101999999999998E-2</v>
      </c>
      <c r="BU51" s="4">
        <v>10.261208</v>
      </c>
      <c r="BV51" s="4">
        <v>0.95145999999999997</v>
      </c>
      <c r="BW51" s="4">
        <f t="shared" si="14"/>
        <v>2.7110111535999999</v>
      </c>
      <c r="BY51" s="4">
        <f t="shared" si="10"/>
        <v>22842.811911907767</v>
      </c>
      <c r="BZ51" s="4">
        <f t="shared" si="11"/>
        <v>34.719484768935999</v>
      </c>
      <c r="CA51" s="4">
        <f t="shared" si="12"/>
        <v>22.619468295336002</v>
      </c>
      <c r="CB51" s="4">
        <f t="shared" si="13"/>
        <v>15.386418709075199</v>
      </c>
    </row>
    <row r="52" spans="1:80" x14ac:dyDescent="0.25">
      <c r="A52" s="2">
        <v>42068</v>
      </c>
      <c r="B52" s="3">
        <v>4.6874999999999998E-3</v>
      </c>
      <c r="C52" s="4">
        <v>13.465999999999999</v>
      </c>
      <c r="D52" s="4">
        <v>5.4699999999999999E-2</v>
      </c>
      <c r="E52" s="4">
        <v>547.49785799999995</v>
      </c>
      <c r="F52" s="4">
        <v>161.19999999999999</v>
      </c>
      <c r="G52" s="4">
        <v>18.100000000000001</v>
      </c>
      <c r="H52" s="4">
        <v>260.5</v>
      </c>
      <c r="J52" s="4">
        <v>1.1000000000000001</v>
      </c>
      <c r="K52" s="4">
        <v>0.88539999999999996</v>
      </c>
      <c r="L52" s="4">
        <v>11.921900000000001</v>
      </c>
      <c r="M52" s="4">
        <v>4.8500000000000001E-2</v>
      </c>
      <c r="N52" s="4">
        <v>142.72020000000001</v>
      </c>
      <c r="O52" s="4">
        <v>16.025600000000001</v>
      </c>
      <c r="P52" s="4">
        <v>158.69999999999999</v>
      </c>
      <c r="Q52" s="4">
        <v>107.4421</v>
      </c>
      <c r="R52" s="4">
        <v>12.064299999999999</v>
      </c>
      <c r="S52" s="4">
        <v>119.5</v>
      </c>
      <c r="T52" s="4">
        <v>260.5</v>
      </c>
      <c r="W52" s="4">
        <v>0</v>
      </c>
      <c r="X52" s="4">
        <v>0.97389999999999999</v>
      </c>
      <c r="Y52" s="4">
        <v>12.5</v>
      </c>
      <c r="Z52" s="4">
        <v>872</v>
      </c>
      <c r="AA52" s="4">
        <v>908</v>
      </c>
      <c r="AB52" s="4">
        <v>844</v>
      </c>
      <c r="AC52" s="4">
        <v>48</v>
      </c>
      <c r="AD52" s="4">
        <v>5.14</v>
      </c>
      <c r="AE52" s="4">
        <v>0.12</v>
      </c>
      <c r="AF52" s="4">
        <v>990</v>
      </c>
      <c r="AG52" s="4">
        <v>-12</v>
      </c>
      <c r="AH52" s="4">
        <v>9</v>
      </c>
      <c r="AI52" s="4">
        <v>28</v>
      </c>
      <c r="AJ52" s="4">
        <v>191</v>
      </c>
      <c r="AK52" s="4">
        <v>142</v>
      </c>
      <c r="AL52" s="4">
        <v>3</v>
      </c>
      <c r="AM52" s="4">
        <v>195</v>
      </c>
      <c r="AN52" s="4" t="s">
        <v>155</v>
      </c>
      <c r="AO52" s="4">
        <v>2</v>
      </c>
      <c r="AP52" s="5">
        <v>0.92137731481481477</v>
      </c>
      <c r="AQ52" s="4">
        <v>47.160381999999998</v>
      </c>
      <c r="AR52" s="4">
        <v>-88.484126000000003</v>
      </c>
      <c r="AS52" s="4">
        <v>312.60000000000002</v>
      </c>
      <c r="AT52" s="4">
        <v>35.200000000000003</v>
      </c>
      <c r="AU52" s="4">
        <v>12</v>
      </c>
      <c r="AV52" s="4">
        <v>10</v>
      </c>
      <c r="AW52" s="4" t="s">
        <v>229</v>
      </c>
      <c r="AX52" s="4">
        <v>1.0691999999999999</v>
      </c>
      <c r="AY52" s="4">
        <v>1.0436000000000001</v>
      </c>
      <c r="AZ52" s="4">
        <v>1.9128000000000001</v>
      </c>
      <c r="BA52" s="4">
        <v>14.023</v>
      </c>
      <c r="BB52" s="4">
        <v>15.63</v>
      </c>
      <c r="BC52" s="4">
        <v>1.1100000000000001</v>
      </c>
      <c r="BD52" s="4">
        <v>12.948</v>
      </c>
      <c r="BE52" s="4">
        <v>3014.6979999999999</v>
      </c>
      <c r="BF52" s="4">
        <v>7.8010000000000002</v>
      </c>
      <c r="BG52" s="4">
        <v>3.7789999999999999</v>
      </c>
      <c r="BH52" s="4">
        <v>0.42399999999999999</v>
      </c>
      <c r="BI52" s="4">
        <v>4.2039999999999997</v>
      </c>
      <c r="BJ52" s="4">
        <v>2.8450000000000002</v>
      </c>
      <c r="BK52" s="4">
        <v>0.31900000000000001</v>
      </c>
      <c r="BL52" s="4">
        <v>3.165</v>
      </c>
      <c r="BM52" s="4">
        <v>2.1783000000000001</v>
      </c>
      <c r="BQ52" s="4">
        <v>179.065</v>
      </c>
      <c r="BR52" s="4">
        <v>0.46055200000000002</v>
      </c>
      <c r="BS52" s="4">
        <v>-5</v>
      </c>
      <c r="BT52" s="4">
        <v>4.7898000000000003E-2</v>
      </c>
      <c r="BU52" s="4">
        <v>11.25474</v>
      </c>
      <c r="BV52" s="4">
        <v>0.96753999999999996</v>
      </c>
      <c r="BW52" s="4">
        <f t="shared" si="14"/>
        <v>2.973502308</v>
      </c>
      <c r="BY52" s="4">
        <f t="shared" si="10"/>
        <v>25006.146278199238</v>
      </c>
      <c r="BZ52" s="4">
        <f t="shared" si="11"/>
        <v>64.707293107379996</v>
      </c>
      <c r="CA52" s="4">
        <f t="shared" si="12"/>
        <v>23.5985449161</v>
      </c>
      <c r="CB52" s="4">
        <f t="shared" si="13"/>
        <v>18.656828308062003</v>
      </c>
    </row>
    <row r="53" spans="1:80" x14ac:dyDescent="0.25">
      <c r="A53" s="2">
        <v>42068</v>
      </c>
      <c r="B53" s="3">
        <v>4.6990740740740743E-3</v>
      </c>
      <c r="C53" s="4">
        <v>14.323</v>
      </c>
      <c r="D53" s="4">
        <v>0.1033</v>
      </c>
      <c r="E53" s="4">
        <v>1032.6742300000001</v>
      </c>
      <c r="F53" s="4">
        <v>175.8</v>
      </c>
      <c r="G53" s="4">
        <v>15.7</v>
      </c>
      <c r="H53" s="4">
        <v>344.4</v>
      </c>
      <c r="J53" s="4">
        <v>1.31</v>
      </c>
      <c r="K53" s="4">
        <v>0.87819999999999998</v>
      </c>
      <c r="L53" s="4">
        <v>12.578799999999999</v>
      </c>
      <c r="M53" s="4">
        <v>9.0700000000000003E-2</v>
      </c>
      <c r="N53" s="4">
        <v>154.35419999999999</v>
      </c>
      <c r="O53" s="4">
        <v>13.787800000000001</v>
      </c>
      <c r="P53" s="4">
        <v>168.1</v>
      </c>
      <c r="Q53" s="4">
        <v>116.2003</v>
      </c>
      <c r="R53" s="4">
        <v>10.3797</v>
      </c>
      <c r="S53" s="4">
        <v>126.6</v>
      </c>
      <c r="T53" s="4">
        <v>344.43310000000002</v>
      </c>
      <c r="W53" s="4">
        <v>0</v>
      </c>
      <c r="X53" s="4">
        <v>1.1480999999999999</v>
      </c>
      <c r="Y53" s="4">
        <v>12.5</v>
      </c>
      <c r="Z53" s="4">
        <v>873</v>
      </c>
      <c r="AA53" s="4">
        <v>910</v>
      </c>
      <c r="AB53" s="4">
        <v>843</v>
      </c>
      <c r="AC53" s="4">
        <v>48</v>
      </c>
      <c r="AD53" s="4">
        <v>5.14</v>
      </c>
      <c r="AE53" s="4">
        <v>0.12</v>
      </c>
      <c r="AF53" s="4">
        <v>990</v>
      </c>
      <c r="AG53" s="4">
        <v>-12</v>
      </c>
      <c r="AH53" s="4">
        <v>9</v>
      </c>
      <c r="AI53" s="4">
        <v>28</v>
      </c>
      <c r="AJ53" s="4">
        <v>191</v>
      </c>
      <c r="AK53" s="4">
        <v>141.9</v>
      </c>
      <c r="AL53" s="4">
        <v>2.9</v>
      </c>
      <c r="AM53" s="4">
        <v>195</v>
      </c>
      <c r="AN53" s="4" t="s">
        <v>155</v>
      </c>
      <c r="AO53" s="4">
        <v>2</v>
      </c>
      <c r="AP53" s="5">
        <v>0.92138888888888892</v>
      </c>
      <c r="AQ53" s="4">
        <v>47.160594000000003</v>
      </c>
      <c r="AR53" s="4">
        <v>-88.484065999999999</v>
      </c>
      <c r="AS53" s="4">
        <v>312.89999999999998</v>
      </c>
      <c r="AT53" s="4">
        <v>34.700000000000003</v>
      </c>
      <c r="AU53" s="4">
        <v>12</v>
      </c>
      <c r="AV53" s="4">
        <v>10</v>
      </c>
      <c r="AW53" s="4" t="s">
        <v>229</v>
      </c>
      <c r="AX53" s="4">
        <v>1.3693690000000001</v>
      </c>
      <c r="AY53" s="4">
        <v>1.1693690000000001</v>
      </c>
      <c r="AZ53" s="4">
        <v>2.1693690000000001</v>
      </c>
      <c r="BA53" s="4">
        <v>14.023</v>
      </c>
      <c r="BB53" s="4">
        <v>14.7</v>
      </c>
      <c r="BC53" s="4">
        <v>1.05</v>
      </c>
      <c r="BD53" s="4">
        <v>13.869</v>
      </c>
      <c r="BE53" s="4">
        <v>3003.1019999999999</v>
      </c>
      <c r="BF53" s="4">
        <v>13.781000000000001</v>
      </c>
      <c r="BG53" s="4">
        <v>3.859</v>
      </c>
      <c r="BH53" s="4">
        <v>0.34499999999999997</v>
      </c>
      <c r="BI53" s="4">
        <v>4.2039999999999997</v>
      </c>
      <c r="BJ53" s="4">
        <v>2.9049999999999998</v>
      </c>
      <c r="BK53" s="4">
        <v>0.26</v>
      </c>
      <c r="BL53" s="4">
        <v>3.165</v>
      </c>
      <c r="BM53" s="4">
        <v>2.7193000000000001</v>
      </c>
      <c r="BQ53" s="4">
        <v>199.292</v>
      </c>
      <c r="BR53" s="4">
        <v>0.45092199999999999</v>
      </c>
      <c r="BS53" s="4">
        <v>-5</v>
      </c>
      <c r="BT53" s="4">
        <v>4.6898000000000002E-2</v>
      </c>
      <c r="BU53" s="4">
        <v>11.019409</v>
      </c>
      <c r="BV53" s="4">
        <v>0.94734200000000002</v>
      </c>
      <c r="BW53" s="4">
        <f t="shared" si="14"/>
        <v>2.9113278577999999</v>
      </c>
      <c r="BY53" s="4">
        <f t="shared" si="10"/>
        <v>24389.105585351161</v>
      </c>
      <c r="BZ53" s="4">
        <f t="shared" si="11"/>
        <v>111.91969639117301</v>
      </c>
      <c r="CA53" s="4">
        <f t="shared" si="12"/>
        <v>23.592389377864997</v>
      </c>
      <c r="CB53" s="4">
        <f t="shared" si="13"/>
        <v>22.803425038105701</v>
      </c>
    </row>
    <row r="54" spans="1:80" x14ac:dyDescent="0.25">
      <c r="A54" s="2">
        <v>42068</v>
      </c>
      <c r="B54" s="3">
        <v>4.7106481481481478E-3</v>
      </c>
      <c r="C54" s="4">
        <v>13.787000000000001</v>
      </c>
      <c r="D54" s="4">
        <v>0.1326</v>
      </c>
      <c r="E54" s="4">
        <v>1326.0222409999999</v>
      </c>
      <c r="F54" s="4">
        <v>197.6</v>
      </c>
      <c r="G54" s="4">
        <v>42.5</v>
      </c>
      <c r="H54" s="4">
        <v>422.2</v>
      </c>
      <c r="J54" s="4">
        <v>1.65</v>
      </c>
      <c r="K54" s="4">
        <v>0.88200000000000001</v>
      </c>
      <c r="L54" s="4">
        <v>12.159800000000001</v>
      </c>
      <c r="M54" s="4">
        <v>0.1169</v>
      </c>
      <c r="N54" s="4">
        <v>174.29159999999999</v>
      </c>
      <c r="O54" s="4">
        <v>37.5015</v>
      </c>
      <c r="P54" s="4">
        <v>211.8</v>
      </c>
      <c r="Q54" s="4">
        <v>131.2098</v>
      </c>
      <c r="R54" s="4">
        <v>28.2318</v>
      </c>
      <c r="S54" s="4">
        <v>159.4</v>
      </c>
      <c r="T54" s="4">
        <v>422.18310000000002</v>
      </c>
      <c r="W54" s="4">
        <v>0</v>
      </c>
      <c r="X54" s="4">
        <v>1.4552</v>
      </c>
      <c r="Y54" s="4">
        <v>12.4</v>
      </c>
      <c r="Z54" s="4">
        <v>875</v>
      </c>
      <c r="AA54" s="4">
        <v>914</v>
      </c>
      <c r="AB54" s="4">
        <v>847</v>
      </c>
      <c r="AC54" s="4">
        <v>48</v>
      </c>
      <c r="AD54" s="4">
        <v>5.14</v>
      </c>
      <c r="AE54" s="4">
        <v>0.12</v>
      </c>
      <c r="AF54" s="4">
        <v>990</v>
      </c>
      <c r="AG54" s="4">
        <v>-12</v>
      </c>
      <c r="AH54" s="4">
        <v>9</v>
      </c>
      <c r="AI54" s="4">
        <v>28</v>
      </c>
      <c r="AJ54" s="4">
        <v>191</v>
      </c>
      <c r="AK54" s="4">
        <v>141.1</v>
      </c>
      <c r="AL54" s="4">
        <v>2.7</v>
      </c>
      <c r="AM54" s="4">
        <v>195</v>
      </c>
      <c r="AN54" s="4" t="s">
        <v>155</v>
      </c>
      <c r="AO54" s="4">
        <v>2</v>
      </c>
      <c r="AP54" s="5">
        <v>0.921412037037037</v>
      </c>
      <c r="AQ54" s="4">
        <v>47.160784999999997</v>
      </c>
      <c r="AR54" s="4">
        <v>-88.483990000000006</v>
      </c>
      <c r="AS54" s="4">
        <v>313.2</v>
      </c>
      <c r="AT54" s="4">
        <v>34.4</v>
      </c>
      <c r="AU54" s="4">
        <v>12</v>
      </c>
      <c r="AV54" s="4">
        <v>10</v>
      </c>
      <c r="AW54" s="4" t="s">
        <v>229</v>
      </c>
      <c r="AX54" s="4">
        <v>1.5</v>
      </c>
      <c r="AY54" s="4">
        <v>1.3</v>
      </c>
      <c r="AZ54" s="4">
        <v>2.2999999999999998</v>
      </c>
      <c r="BA54" s="4">
        <v>14.023</v>
      </c>
      <c r="BB54" s="4">
        <v>15.18</v>
      </c>
      <c r="BC54" s="4">
        <v>1.08</v>
      </c>
      <c r="BD54" s="4">
        <v>13.384</v>
      </c>
      <c r="BE54" s="4">
        <v>2994.0819999999999</v>
      </c>
      <c r="BF54" s="4">
        <v>18.327999999999999</v>
      </c>
      <c r="BG54" s="4">
        <v>4.4939999999999998</v>
      </c>
      <c r="BH54" s="4">
        <v>0.96699999999999997</v>
      </c>
      <c r="BI54" s="4">
        <v>5.4610000000000003</v>
      </c>
      <c r="BJ54" s="4">
        <v>3.383</v>
      </c>
      <c r="BK54" s="4">
        <v>0.72799999999999998</v>
      </c>
      <c r="BL54" s="4">
        <v>4.1109999999999998</v>
      </c>
      <c r="BM54" s="4">
        <v>3.4376000000000002</v>
      </c>
      <c r="BQ54" s="4">
        <v>260.53699999999998</v>
      </c>
      <c r="BR54" s="4">
        <v>0.54609200000000002</v>
      </c>
      <c r="BS54" s="4">
        <v>-5</v>
      </c>
      <c r="BT54" s="4">
        <v>4.6202E-2</v>
      </c>
      <c r="BU54" s="4">
        <v>13.345126</v>
      </c>
      <c r="BV54" s="4">
        <v>0.933284</v>
      </c>
      <c r="BW54" s="4">
        <f t="shared" si="14"/>
        <v>3.5257822891999999</v>
      </c>
      <c r="BY54" s="4">
        <f t="shared" si="10"/>
        <v>29447.867938172687</v>
      </c>
      <c r="BZ54" s="4">
        <f t="shared" si="11"/>
        <v>180.26243889473599</v>
      </c>
      <c r="CA54" s="4">
        <f t="shared" si="12"/>
        <v>33.273015647145996</v>
      </c>
      <c r="CB54" s="4">
        <f t="shared" si="13"/>
        <v>34.911031109713605</v>
      </c>
    </row>
    <row r="55" spans="1:80" x14ac:dyDescent="0.25">
      <c r="A55" s="2">
        <v>42068</v>
      </c>
      <c r="B55" s="3">
        <v>4.7222222222222223E-3</v>
      </c>
      <c r="C55" s="4">
        <v>13.473000000000001</v>
      </c>
      <c r="D55" s="4">
        <v>5.9200000000000003E-2</v>
      </c>
      <c r="E55" s="4">
        <v>592.02360899999996</v>
      </c>
      <c r="F55" s="4">
        <v>203.6</v>
      </c>
      <c r="G55" s="4">
        <v>42.6</v>
      </c>
      <c r="H55" s="4">
        <v>323.39999999999998</v>
      </c>
      <c r="J55" s="4">
        <v>1.9</v>
      </c>
      <c r="K55" s="4">
        <v>0.88519999999999999</v>
      </c>
      <c r="L55" s="4">
        <v>11.9259</v>
      </c>
      <c r="M55" s="4">
        <v>5.2400000000000002E-2</v>
      </c>
      <c r="N55" s="4">
        <v>180.22319999999999</v>
      </c>
      <c r="O55" s="4">
        <v>37.708799999999997</v>
      </c>
      <c r="P55" s="4">
        <v>217.9</v>
      </c>
      <c r="Q55" s="4">
        <v>135.67750000000001</v>
      </c>
      <c r="R55" s="4">
        <v>28.388300000000001</v>
      </c>
      <c r="S55" s="4">
        <v>164.1</v>
      </c>
      <c r="T55" s="4">
        <v>323.44549999999998</v>
      </c>
      <c r="W55" s="4">
        <v>0</v>
      </c>
      <c r="X55" s="4">
        <v>1.6818</v>
      </c>
      <c r="Y55" s="4">
        <v>12.5</v>
      </c>
      <c r="Z55" s="4">
        <v>871</v>
      </c>
      <c r="AA55" s="4">
        <v>910</v>
      </c>
      <c r="AB55" s="4">
        <v>843</v>
      </c>
      <c r="AC55" s="4">
        <v>48</v>
      </c>
      <c r="AD55" s="4">
        <v>5.14</v>
      </c>
      <c r="AE55" s="4">
        <v>0.12</v>
      </c>
      <c r="AF55" s="4">
        <v>989</v>
      </c>
      <c r="AG55" s="4">
        <v>-12</v>
      </c>
      <c r="AH55" s="4">
        <v>9</v>
      </c>
      <c r="AI55" s="4">
        <v>28</v>
      </c>
      <c r="AJ55" s="4">
        <v>191</v>
      </c>
      <c r="AK55" s="4">
        <v>141.9</v>
      </c>
      <c r="AL55" s="4">
        <v>2.9</v>
      </c>
      <c r="AM55" s="4">
        <v>195</v>
      </c>
      <c r="AN55" s="4" t="s">
        <v>155</v>
      </c>
      <c r="AO55" s="4">
        <v>2</v>
      </c>
      <c r="AP55" s="5">
        <v>0.92142361111111104</v>
      </c>
      <c r="AQ55" s="4">
        <v>47.160924000000001</v>
      </c>
      <c r="AR55" s="4">
        <v>-88.483937999999995</v>
      </c>
      <c r="AS55" s="4">
        <v>313.5</v>
      </c>
      <c r="AT55" s="4">
        <v>34.9</v>
      </c>
      <c r="AU55" s="4">
        <v>12</v>
      </c>
      <c r="AV55" s="4">
        <v>11</v>
      </c>
      <c r="AW55" s="4" t="s">
        <v>229</v>
      </c>
      <c r="AX55" s="4">
        <v>1.5</v>
      </c>
      <c r="AY55" s="4">
        <v>1.3565</v>
      </c>
      <c r="AZ55" s="4">
        <v>2.4129999999999998</v>
      </c>
      <c r="BA55" s="4">
        <v>14.023</v>
      </c>
      <c r="BB55" s="4">
        <v>15.61</v>
      </c>
      <c r="BC55" s="4">
        <v>1.1100000000000001</v>
      </c>
      <c r="BD55" s="4">
        <v>12.971</v>
      </c>
      <c r="BE55" s="4">
        <v>3012.125</v>
      </c>
      <c r="BF55" s="4">
        <v>8.4239999999999995</v>
      </c>
      <c r="BG55" s="4">
        <v>4.7670000000000003</v>
      </c>
      <c r="BH55" s="4">
        <v>0.997</v>
      </c>
      <c r="BI55" s="4">
        <v>5.7640000000000002</v>
      </c>
      <c r="BJ55" s="4">
        <v>3.589</v>
      </c>
      <c r="BK55" s="4">
        <v>0.751</v>
      </c>
      <c r="BL55" s="4">
        <v>4.3390000000000004</v>
      </c>
      <c r="BM55" s="4">
        <v>2.7014999999999998</v>
      </c>
      <c r="BQ55" s="4">
        <v>308.86399999999998</v>
      </c>
      <c r="BR55" s="4">
        <v>0.45473599999999997</v>
      </c>
      <c r="BS55" s="4">
        <v>-5</v>
      </c>
      <c r="BT55" s="4">
        <v>4.7592000000000002E-2</v>
      </c>
      <c r="BU55" s="4">
        <v>11.112610999999999</v>
      </c>
      <c r="BV55" s="4">
        <v>0.96135800000000005</v>
      </c>
      <c r="BW55" s="4">
        <f t="shared" si="14"/>
        <v>2.9359518261999997</v>
      </c>
      <c r="BY55" s="4">
        <f t="shared" si="10"/>
        <v>24669.286601972373</v>
      </c>
      <c r="BZ55" s="4">
        <f t="shared" si="11"/>
        <v>68.992512042167988</v>
      </c>
      <c r="CA55" s="4">
        <f t="shared" si="12"/>
        <v>29.393889567822995</v>
      </c>
      <c r="CB55" s="4">
        <f t="shared" si="13"/>
        <v>22.845766867156495</v>
      </c>
    </row>
    <row r="56" spans="1:80" x14ac:dyDescent="0.25">
      <c r="A56" s="2">
        <v>42068</v>
      </c>
      <c r="B56" s="3">
        <v>4.7337962962962958E-3</v>
      </c>
      <c r="C56" s="4">
        <v>13.961</v>
      </c>
      <c r="D56" s="4">
        <v>9.8000000000000004E-2</v>
      </c>
      <c r="E56" s="4">
        <v>979.88195599999995</v>
      </c>
      <c r="F56" s="4">
        <v>209.8</v>
      </c>
      <c r="G56" s="4">
        <v>18.899999999999999</v>
      </c>
      <c r="H56" s="4">
        <v>252</v>
      </c>
      <c r="J56" s="4">
        <v>1.9</v>
      </c>
      <c r="K56" s="4">
        <v>0.88109999999999999</v>
      </c>
      <c r="L56" s="4">
        <v>12.301399999999999</v>
      </c>
      <c r="M56" s="4">
        <v>8.6300000000000002E-2</v>
      </c>
      <c r="N56" s="4">
        <v>184.8545</v>
      </c>
      <c r="O56" s="4">
        <v>16.652799999999999</v>
      </c>
      <c r="P56" s="4">
        <v>201.5</v>
      </c>
      <c r="Q56" s="4">
        <v>139.16409999999999</v>
      </c>
      <c r="R56" s="4">
        <v>12.5367</v>
      </c>
      <c r="S56" s="4">
        <v>151.69999999999999</v>
      </c>
      <c r="T56" s="4">
        <v>252.0385</v>
      </c>
      <c r="W56" s="4">
        <v>0</v>
      </c>
      <c r="X56" s="4">
        <v>1.6740999999999999</v>
      </c>
      <c r="Y56" s="4">
        <v>12.4</v>
      </c>
      <c r="Z56" s="4">
        <v>871</v>
      </c>
      <c r="AA56" s="4">
        <v>910</v>
      </c>
      <c r="AB56" s="4">
        <v>842</v>
      </c>
      <c r="AC56" s="4">
        <v>48</v>
      </c>
      <c r="AD56" s="4">
        <v>5.14</v>
      </c>
      <c r="AE56" s="4">
        <v>0.12</v>
      </c>
      <c r="AF56" s="4">
        <v>989</v>
      </c>
      <c r="AG56" s="4">
        <v>-12</v>
      </c>
      <c r="AH56" s="4">
        <v>9</v>
      </c>
      <c r="AI56" s="4">
        <v>28</v>
      </c>
      <c r="AJ56" s="4">
        <v>191</v>
      </c>
      <c r="AK56" s="4">
        <v>141</v>
      </c>
      <c r="AL56" s="4">
        <v>2.8</v>
      </c>
      <c r="AM56" s="4">
        <v>195</v>
      </c>
      <c r="AN56" s="4" t="s">
        <v>155</v>
      </c>
      <c r="AO56" s="4">
        <v>2</v>
      </c>
      <c r="AP56" s="5">
        <v>0.92143518518518519</v>
      </c>
      <c r="AQ56" s="4">
        <v>47.161071999999997</v>
      </c>
      <c r="AR56" s="4">
        <v>-88.483908999999997</v>
      </c>
      <c r="AS56" s="4">
        <v>313.8</v>
      </c>
      <c r="AT56" s="4">
        <v>35.799999999999997</v>
      </c>
      <c r="AU56" s="4">
        <v>12</v>
      </c>
      <c r="AV56" s="4">
        <v>11</v>
      </c>
      <c r="AW56" s="4" t="s">
        <v>228</v>
      </c>
      <c r="AX56" s="4">
        <v>1.387113</v>
      </c>
      <c r="AY56" s="4">
        <v>1.230669</v>
      </c>
      <c r="AZ56" s="4">
        <v>2.2742260000000001</v>
      </c>
      <c r="BA56" s="4">
        <v>14.023</v>
      </c>
      <c r="BB56" s="4">
        <v>15.07</v>
      </c>
      <c r="BC56" s="4">
        <v>1.07</v>
      </c>
      <c r="BD56" s="4">
        <v>13.494999999999999</v>
      </c>
      <c r="BE56" s="4">
        <v>3005.9450000000002</v>
      </c>
      <c r="BF56" s="4">
        <v>13.428000000000001</v>
      </c>
      <c r="BG56" s="4">
        <v>4.7300000000000004</v>
      </c>
      <c r="BH56" s="4">
        <v>0.42599999999999999</v>
      </c>
      <c r="BI56" s="4">
        <v>5.1559999999999997</v>
      </c>
      <c r="BJ56" s="4">
        <v>3.5609999999999999</v>
      </c>
      <c r="BK56" s="4">
        <v>0.32100000000000001</v>
      </c>
      <c r="BL56" s="4">
        <v>3.8820000000000001</v>
      </c>
      <c r="BM56" s="4">
        <v>2.0366</v>
      </c>
      <c r="BQ56" s="4">
        <v>297.44200000000001</v>
      </c>
      <c r="BR56" s="4">
        <v>0.43038599999999999</v>
      </c>
      <c r="BS56" s="4">
        <v>-5</v>
      </c>
      <c r="BT56" s="4">
        <v>4.4204E-2</v>
      </c>
      <c r="BU56" s="4">
        <v>10.517557999999999</v>
      </c>
      <c r="BV56" s="4">
        <v>0.89292099999999996</v>
      </c>
      <c r="BW56" s="4">
        <f t="shared" si="14"/>
        <v>2.7787388235999999</v>
      </c>
      <c r="BY56" s="4">
        <f t="shared" si="10"/>
        <v>23300.40305026247</v>
      </c>
      <c r="BZ56" s="4">
        <f t="shared" si="11"/>
        <v>104.086339623288</v>
      </c>
      <c r="CA56" s="4">
        <f t="shared" si="12"/>
        <v>27.602878716005996</v>
      </c>
      <c r="CB56" s="4">
        <f t="shared" si="13"/>
        <v>16.300664611950801</v>
      </c>
    </row>
    <row r="57" spans="1:80" x14ac:dyDescent="0.25">
      <c r="A57" s="2">
        <v>42068</v>
      </c>
      <c r="B57" s="3">
        <v>4.7453703703703703E-3</v>
      </c>
      <c r="C57" s="4">
        <v>14.5</v>
      </c>
      <c r="D57" s="4">
        <v>0.54549999999999998</v>
      </c>
      <c r="E57" s="4">
        <v>5455.125</v>
      </c>
      <c r="F57" s="4">
        <v>193.5</v>
      </c>
      <c r="G57" s="4">
        <v>15.2</v>
      </c>
      <c r="H57" s="4">
        <v>528.1</v>
      </c>
      <c r="J57" s="4">
        <v>1.69</v>
      </c>
      <c r="K57" s="4">
        <v>0.87280000000000002</v>
      </c>
      <c r="L57" s="4">
        <v>12.655799999999999</v>
      </c>
      <c r="M57" s="4">
        <v>0.47610000000000002</v>
      </c>
      <c r="N57" s="4">
        <v>168.9143</v>
      </c>
      <c r="O57" s="4">
        <v>13.2919</v>
      </c>
      <c r="P57" s="4">
        <v>182.2</v>
      </c>
      <c r="Q57" s="4">
        <v>127.16379999999999</v>
      </c>
      <c r="R57" s="4">
        <v>10.006500000000001</v>
      </c>
      <c r="S57" s="4">
        <v>137.19999999999999</v>
      </c>
      <c r="T57" s="4">
        <v>528.05899999999997</v>
      </c>
      <c r="W57" s="4">
        <v>0</v>
      </c>
      <c r="X57" s="4">
        <v>1.4767999999999999</v>
      </c>
      <c r="Y57" s="4">
        <v>12.5</v>
      </c>
      <c r="Z57" s="4">
        <v>874</v>
      </c>
      <c r="AA57" s="4">
        <v>911</v>
      </c>
      <c r="AB57" s="4">
        <v>846</v>
      </c>
      <c r="AC57" s="4">
        <v>48</v>
      </c>
      <c r="AD57" s="4">
        <v>5.14</v>
      </c>
      <c r="AE57" s="4">
        <v>0.12</v>
      </c>
      <c r="AF57" s="4">
        <v>989</v>
      </c>
      <c r="AG57" s="4">
        <v>-12</v>
      </c>
      <c r="AH57" s="4">
        <v>9</v>
      </c>
      <c r="AI57" s="4">
        <v>28</v>
      </c>
      <c r="AJ57" s="4">
        <v>191</v>
      </c>
      <c r="AK57" s="4">
        <v>141</v>
      </c>
      <c r="AL57" s="4">
        <v>2.8</v>
      </c>
      <c r="AM57" s="4">
        <v>195</v>
      </c>
      <c r="AN57" s="4" t="s">
        <v>155</v>
      </c>
      <c r="AO57" s="4">
        <v>2</v>
      </c>
      <c r="AP57" s="5">
        <v>0.92144675925925934</v>
      </c>
      <c r="AQ57" s="4">
        <v>47.161136999999997</v>
      </c>
      <c r="AR57" s="4">
        <v>-88.483900000000006</v>
      </c>
      <c r="AS57" s="4">
        <v>313.8</v>
      </c>
      <c r="AT57" s="4">
        <v>35.700000000000003</v>
      </c>
      <c r="AU57" s="4">
        <v>12</v>
      </c>
      <c r="AV57" s="4">
        <v>12</v>
      </c>
      <c r="AW57" s="4" t="s">
        <v>233</v>
      </c>
      <c r="AX57" s="4">
        <v>1.3</v>
      </c>
      <c r="AY57" s="4">
        <v>1.1000000000000001</v>
      </c>
      <c r="AZ57" s="4">
        <v>2.1</v>
      </c>
      <c r="BA57" s="4">
        <v>14.023</v>
      </c>
      <c r="BB57" s="4">
        <v>14.06</v>
      </c>
      <c r="BC57" s="4">
        <v>1</v>
      </c>
      <c r="BD57" s="4">
        <v>14.571999999999999</v>
      </c>
      <c r="BE57" s="4">
        <v>2910.95</v>
      </c>
      <c r="BF57" s="4">
        <v>69.703000000000003</v>
      </c>
      <c r="BG57" s="4">
        <v>4.069</v>
      </c>
      <c r="BH57" s="4">
        <v>0.32</v>
      </c>
      <c r="BI57" s="4">
        <v>4.3890000000000002</v>
      </c>
      <c r="BJ57" s="4">
        <v>3.0630000000000002</v>
      </c>
      <c r="BK57" s="4">
        <v>0.24099999999999999</v>
      </c>
      <c r="BL57" s="4">
        <v>3.3039999999999998</v>
      </c>
      <c r="BM57" s="4">
        <v>4.0164999999999997</v>
      </c>
      <c r="BQ57" s="4">
        <v>246.97800000000001</v>
      </c>
      <c r="BR57" s="4">
        <v>0.47420200000000001</v>
      </c>
      <c r="BS57" s="4">
        <v>-5</v>
      </c>
      <c r="BT57" s="4">
        <v>4.5898000000000001E-2</v>
      </c>
      <c r="BU57" s="4">
        <v>11.588310999999999</v>
      </c>
      <c r="BV57" s="4">
        <v>0.92713999999999996</v>
      </c>
      <c r="BW57" s="4">
        <f t="shared" si="14"/>
        <v>3.0616317661999997</v>
      </c>
      <c r="BY57" s="4">
        <f t="shared" si="10"/>
        <v>24861.216508316644</v>
      </c>
      <c r="BZ57" s="4">
        <f t="shared" si="11"/>
        <v>595.30441068352093</v>
      </c>
      <c r="CA57" s="4">
        <f t="shared" si="12"/>
        <v>26.159812489040998</v>
      </c>
      <c r="CB57" s="4">
        <f t="shared" si="13"/>
        <v>35.420327311071496</v>
      </c>
    </row>
    <row r="58" spans="1:80" x14ac:dyDescent="0.25">
      <c r="A58" s="2">
        <v>42068</v>
      </c>
      <c r="B58" s="3">
        <v>4.7569444444444447E-3</v>
      </c>
      <c r="C58" s="4">
        <v>14.438000000000001</v>
      </c>
      <c r="D58" s="4">
        <v>0.92610000000000003</v>
      </c>
      <c r="E58" s="4">
        <v>9261.3491410000006</v>
      </c>
      <c r="F58" s="4">
        <v>189.6</v>
      </c>
      <c r="G58" s="4">
        <v>39.1</v>
      </c>
      <c r="H58" s="4">
        <v>855</v>
      </c>
      <c r="J58" s="4">
        <v>1.55</v>
      </c>
      <c r="K58" s="4">
        <v>0.86960000000000004</v>
      </c>
      <c r="L58" s="4">
        <v>12.5556</v>
      </c>
      <c r="M58" s="4">
        <v>0.8054</v>
      </c>
      <c r="N58" s="4">
        <v>164.89240000000001</v>
      </c>
      <c r="O58" s="4">
        <v>33.964799999999997</v>
      </c>
      <c r="P58" s="4">
        <v>198.9</v>
      </c>
      <c r="Q58" s="4">
        <v>124.136</v>
      </c>
      <c r="R58" s="4">
        <v>25.569700000000001</v>
      </c>
      <c r="S58" s="4">
        <v>149.69999999999999</v>
      </c>
      <c r="T58" s="4">
        <v>855.03639999999996</v>
      </c>
      <c r="W58" s="4">
        <v>0</v>
      </c>
      <c r="X58" s="4">
        <v>1.3452</v>
      </c>
      <c r="Y58" s="4">
        <v>12.4</v>
      </c>
      <c r="Z58" s="4">
        <v>876</v>
      </c>
      <c r="AA58" s="4">
        <v>912</v>
      </c>
      <c r="AB58" s="4">
        <v>847</v>
      </c>
      <c r="AC58" s="4">
        <v>48</v>
      </c>
      <c r="AD58" s="4">
        <v>5.14</v>
      </c>
      <c r="AE58" s="4">
        <v>0.12</v>
      </c>
      <c r="AF58" s="4">
        <v>989</v>
      </c>
      <c r="AG58" s="4">
        <v>-12</v>
      </c>
      <c r="AH58" s="4">
        <v>9</v>
      </c>
      <c r="AI58" s="4">
        <v>28</v>
      </c>
      <c r="AJ58" s="4">
        <v>191</v>
      </c>
      <c r="AK58" s="4">
        <v>141</v>
      </c>
      <c r="AL58" s="4">
        <v>2.7</v>
      </c>
      <c r="AM58" s="4">
        <v>195</v>
      </c>
      <c r="AN58" s="4" t="s">
        <v>155</v>
      </c>
      <c r="AO58" s="4">
        <v>2</v>
      </c>
      <c r="AP58" s="5">
        <v>0.92144675925925934</v>
      </c>
      <c r="AQ58" s="4">
        <v>47.161295000000003</v>
      </c>
      <c r="AR58" s="4">
        <v>-88.483898999999994</v>
      </c>
      <c r="AS58" s="4">
        <v>314.10000000000002</v>
      </c>
      <c r="AT58" s="4">
        <v>35.200000000000003</v>
      </c>
      <c r="AU58" s="4">
        <v>12</v>
      </c>
      <c r="AV58" s="4">
        <v>12</v>
      </c>
      <c r="AW58" s="4" t="s">
        <v>233</v>
      </c>
      <c r="AX58" s="4">
        <v>1.4695</v>
      </c>
      <c r="AY58" s="4">
        <v>1.1565000000000001</v>
      </c>
      <c r="AZ58" s="4">
        <v>2.2694999999999999</v>
      </c>
      <c r="BA58" s="4">
        <v>14.023</v>
      </c>
      <c r="BB58" s="4">
        <v>13.71</v>
      </c>
      <c r="BC58" s="4">
        <v>0.98</v>
      </c>
      <c r="BD58" s="4">
        <v>14.991</v>
      </c>
      <c r="BE58" s="4">
        <v>2831.502</v>
      </c>
      <c r="BF58" s="4">
        <v>115.602</v>
      </c>
      <c r="BG58" s="4">
        <v>3.8940000000000001</v>
      </c>
      <c r="BH58" s="4">
        <v>0.80200000000000005</v>
      </c>
      <c r="BI58" s="4">
        <v>4.6959999999999997</v>
      </c>
      <c r="BJ58" s="4">
        <v>2.9319999999999999</v>
      </c>
      <c r="BK58" s="4">
        <v>0.60399999999999998</v>
      </c>
      <c r="BL58" s="4">
        <v>3.536</v>
      </c>
      <c r="BM58" s="4">
        <v>6.3765000000000001</v>
      </c>
      <c r="BQ58" s="4">
        <v>220.572</v>
      </c>
      <c r="BR58" s="4">
        <v>0.52693599999999996</v>
      </c>
      <c r="BS58" s="4">
        <v>-5</v>
      </c>
      <c r="BT58" s="4">
        <v>4.4490000000000002E-2</v>
      </c>
      <c r="BU58" s="4">
        <v>12.876998</v>
      </c>
      <c r="BV58" s="4">
        <v>0.898698</v>
      </c>
      <c r="BW58" s="4">
        <f t="shared" si="14"/>
        <v>3.4021028715999999</v>
      </c>
      <c r="BY58" s="4">
        <f t="shared" si="10"/>
        <v>26871.938000564049</v>
      </c>
      <c r="BZ58" s="4">
        <f t="shared" si="11"/>
        <v>1097.1031547006519</v>
      </c>
      <c r="CA58" s="4">
        <f t="shared" si="12"/>
        <v>27.825698946231999</v>
      </c>
      <c r="CB58" s="4">
        <f t="shared" si="13"/>
        <v>62.485845265467006</v>
      </c>
    </row>
    <row r="59" spans="1:80" x14ac:dyDescent="0.25">
      <c r="A59" s="2">
        <v>42068</v>
      </c>
      <c r="B59" s="3">
        <v>4.7685185185185183E-3</v>
      </c>
      <c r="C59" s="4">
        <v>14.153</v>
      </c>
      <c r="D59" s="4">
        <v>0.85250000000000004</v>
      </c>
      <c r="E59" s="4">
        <v>8524.9283909999995</v>
      </c>
      <c r="F59" s="4">
        <v>195.2</v>
      </c>
      <c r="G59" s="4">
        <v>59.8</v>
      </c>
      <c r="H59" s="4">
        <v>871.6</v>
      </c>
      <c r="J59" s="4">
        <v>1.5</v>
      </c>
      <c r="K59" s="4">
        <v>0.87239999999999995</v>
      </c>
      <c r="L59" s="4">
        <v>12.3461</v>
      </c>
      <c r="M59" s="4">
        <v>0.74370000000000003</v>
      </c>
      <c r="N59" s="4">
        <v>170.25460000000001</v>
      </c>
      <c r="O59" s="4">
        <v>52.173900000000003</v>
      </c>
      <c r="P59" s="4">
        <v>222.4</v>
      </c>
      <c r="Q59" s="4">
        <v>128.1728</v>
      </c>
      <c r="R59" s="4">
        <v>39.278100000000002</v>
      </c>
      <c r="S59" s="4">
        <v>167.5</v>
      </c>
      <c r="T59" s="4">
        <v>871.55909999999994</v>
      </c>
      <c r="W59" s="4">
        <v>0</v>
      </c>
      <c r="X59" s="4">
        <v>1.3085</v>
      </c>
      <c r="Y59" s="4">
        <v>12.3</v>
      </c>
      <c r="Z59" s="4">
        <v>878</v>
      </c>
      <c r="AA59" s="4">
        <v>915</v>
      </c>
      <c r="AB59" s="4">
        <v>848</v>
      </c>
      <c r="AC59" s="4">
        <v>48</v>
      </c>
      <c r="AD59" s="4">
        <v>5.14</v>
      </c>
      <c r="AE59" s="4">
        <v>0.12</v>
      </c>
      <c r="AF59" s="4">
        <v>989</v>
      </c>
      <c r="AG59" s="4">
        <v>-12</v>
      </c>
      <c r="AH59" s="4">
        <v>8.8979999999999997</v>
      </c>
      <c r="AI59" s="4">
        <v>28</v>
      </c>
      <c r="AJ59" s="4">
        <v>191</v>
      </c>
      <c r="AK59" s="4">
        <v>141</v>
      </c>
      <c r="AL59" s="4">
        <v>2.4</v>
      </c>
      <c r="AM59" s="4">
        <v>195</v>
      </c>
      <c r="AN59" s="4" t="s">
        <v>155</v>
      </c>
      <c r="AO59" s="4">
        <v>2</v>
      </c>
      <c r="AP59" s="5">
        <v>0.92146990740740742</v>
      </c>
      <c r="AQ59" s="4">
        <v>47.161503000000003</v>
      </c>
      <c r="AR59" s="4">
        <v>-88.483923000000004</v>
      </c>
      <c r="AS59" s="4">
        <v>314.5</v>
      </c>
      <c r="AT59" s="4">
        <v>36</v>
      </c>
      <c r="AU59" s="4">
        <v>12</v>
      </c>
      <c r="AV59" s="4">
        <v>12</v>
      </c>
      <c r="AW59" s="4" t="s">
        <v>233</v>
      </c>
      <c r="AX59" s="4">
        <v>1.4305000000000001</v>
      </c>
      <c r="AY59" s="4">
        <v>1.2565</v>
      </c>
      <c r="AZ59" s="4">
        <v>2.2305000000000001</v>
      </c>
      <c r="BA59" s="4">
        <v>14.023</v>
      </c>
      <c r="BB59" s="4">
        <v>14.02</v>
      </c>
      <c r="BC59" s="4">
        <v>1</v>
      </c>
      <c r="BD59" s="4">
        <v>14.632</v>
      </c>
      <c r="BE59" s="4">
        <v>2841.3910000000001</v>
      </c>
      <c r="BF59" s="4">
        <v>108.934</v>
      </c>
      <c r="BG59" s="4">
        <v>4.1029999999999998</v>
      </c>
      <c r="BH59" s="4">
        <v>1.2569999999999999</v>
      </c>
      <c r="BI59" s="4">
        <v>5.3609999999999998</v>
      </c>
      <c r="BJ59" s="4">
        <v>3.089</v>
      </c>
      <c r="BK59" s="4">
        <v>0.94699999999999995</v>
      </c>
      <c r="BL59" s="4">
        <v>4.0359999999999996</v>
      </c>
      <c r="BM59" s="4">
        <v>6.6330999999999998</v>
      </c>
      <c r="BQ59" s="4">
        <v>218.97</v>
      </c>
      <c r="BR59" s="4">
        <v>0.58810200000000001</v>
      </c>
      <c r="BS59" s="4">
        <v>-5</v>
      </c>
      <c r="BT59" s="4">
        <v>4.0101999999999999E-2</v>
      </c>
      <c r="BU59" s="4">
        <v>14.371743</v>
      </c>
      <c r="BV59" s="4">
        <v>0.81006</v>
      </c>
      <c r="BW59" s="4">
        <f t="shared" si="14"/>
        <v>3.7970145006</v>
      </c>
      <c r="BY59" s="4">
        <f t="shared" si="10"/>
        <v>30095.94127509608</v>
      </c>
      <c r="BZ59" s="4">
        <f t="shared" si="11"/>
        <v>1153.8261600959941</v>
      </c>
      <c r="CA59" s="4">
        <f t="shared" si="12"/>
        <v>32.718609511598999</v>
      </c>
      <c r="CB59" s="4">
        <f t="shared" si="13"/>
        <v>72.545527663401302</v>
      </c>
    </row>
    <row r="60" spans="1:80" x14ac:dyDescent="0.25">
      <c r="A60" s="2">
        <v>42068</v>
      </c>
      <c r="B60" s="3">
        <v>4.7800925925925919E-3</v>
      </c>
      <c r="C60" s="4">
        <v>13.592000000000001</v>
      </c>
      <c r="D60" s="4">
        <v>0.34310000000000002</v>
      </c>
      <c r="E60" s="4">
        <v>3430.5481730000001</v>
      </c>
      <c r="F60" s="4">
        <v>189.6</v>
      </c>
      <c r="G60" s="4">
        <v>52.7</v>
      </c>
      <c r="H60" s="4">
        <v>511</v>
      </c>
      <c r="J60" s="4">
        <v>1.5</v>
      </c>
      <c r="K60" s="4">
        <v>0.88149999999999995</v>
      </c>
      <c r="L60" s="4">
        <v>11.980499999999999</v>
      </c>
      <c r="M60" s="4">
        <v>0.3024</v>
      </c>
      <c r="N60" s="4">
        <v>167.1026</v>
      </c>
      <c r="O60" s="4">
        <v>46.440300000000001</v>
      </c>
      <c r="P60" s="4">
        <v>213.5</v>
      </c>
      <c r="Q60" s="4">
        <v>125.8188</v>
      </c>
      <c r="R60" s="4">
        <v>34.966900000000003</v>
      </c>
      <c r="S60" s="4">
        <v>160.80000000000001</v>
      </c>
      <c r="T60" s="4">
        <v>511.01159999999999</v>
      </c>
      <c r="W60" s="4">
        <v>0</v>
      </c>
      <c r="X60" s="4">
        <v>1.3222</v>
      </c>
      <c r="Y60" s="4">
        <v>12.4</v>
      </c>
      <c r="Z60" s="4">
        <v>876</v>
      </c>
      <c r="AA60" s="4">
        <v>912</v>
      </c>
      <c r="AB60" s="4">
        <v>847</v>
      </c>
      <c r="AC60" s="4">
        <v>48</v>
      </c>
      <c r="AD60" s="4">
        <v>5.19</v>
      </c>
      <c r="AE60" s="4">
        <v>0.12</v>
      </c>
      <c r="AF60" s="4">
        <v>989</v>
      </c>
      <c r="AG60" s="4">
        <v>-11.9</v>
      </c>
      <c r="AH60" s="4">
        <v>8.1020000000000003</v>
      </c>
      <c r="AI60" s="4">
        <v>28</v>
      </c>
      <c r="AJ60" s="4">
        <v>190.9</v>
      </c>
      <c r="AK60" s="4">
        <v>140.9</v>
      </c>
      <c r="AL60" s="4">
        <v>2.4</v>
      </c>
      <c r="AM60" s="4">
        <v>195</v>
      </c>
      <c r="AN60" s="4" t="s">
        <v>155</v>
      </c>
      <c r="AO60" s="4">
        <v>2</v>
      </c>
      <c r="AP60" s="5">
        <v>0.92148148148148146</v>
      </c>
      <c r="AQ60" s="4">
        <v>47.161659</v>
      </c>
      <c r="AR60" s="4">
        <v>-88.483988999999994</v>
      </c>
      <c r="AS60" s="4">
        <v>314.60000000000002</v>
      </c>
      <c r="AT60" s="4">
        <v>37.799999999999997</v>
      </c>
      <c r="AU60" s="4">
        <v>12</v>
      </c>
      <c r="AV60" s="4">
        <v>12</v>
      </c>
      <c r="AW60" s="4" t="s">
        <v>233</v>
      </c>
      <c r="AX60" s="4">
        <v>1.3</v>
      </c>
      <c r="AY60" s="4">
        <v>1.3</v>
      </c>
      <c r="AZ60" s="4">
        <v>2.1</v>
      </c>
      <c r="BA60" s="4">
        <v>14.023</v>
      </c>
      <c r="BB60" s="4">
        <v>15.13</v>
      </c>
      <c r="BC60" s="4">
        <v>1.08</v>
      </c>
      <c r="BD60" s="4">
        <v>13.448</v>
      </c>
      <c r="BE60" s="4">
        <v>2946.32</v>
      </c>
      <c r="BF60" s="4">
        <v>47.331000000000003</v>
      </c>
      <c r="BG60" s="4">
        <v>4.3040000000000003</v>
      </c>
      <c r="BH60" s="4">
        <v>1.196</v>
      </c>
      <c r="BI60" s="4">
        <v>5.5</v>
      </c>
      <c r="BJ60" s="4">
        <v>3.24</v>
      </c>
      <c r="BK60" s="4">
        <v>0.90100000000000002</v>
      </c>
      <c r="BL60" s="4">
        <v>4.141</v>
      </c>
      <c r="BM60" s="4">
        <v>4.1558000000000002</v>
      </c>
      <c r="BQ60" s="4">
        <v>236.428</v>
      </c>
      <c r="BR60" s="4">
        <v>0.57696400000000003</v>
      </c>
      <c r="BS60" s="4">
        <v>-5</v>
      </c>
      <c r="BT60" s="4">
        <v>4.0897999999999997E-2</v>
      </c>
      <c r="BU60" s="4">
        <v>14.099557000000001</v>
      </c>
      <c r="BV60" s="4">
        <v>0.82613999999999999</v>
      </c>
      <c r="BW60" s="4">
        <f t="shared" si="14"/>
        <v>3.7251029594</v>
      </c>
      <c r="BY60" s="4">
        <f t="shared" si="10"/>
        <v>30616.311597036882</v>
      </c>
      <c r="BZ60" s="4">
        <f t="shared" si="11"/>
        <v>491.83409955447905</v>
      </c>
      <c r="CA60" s="4">
        <f t="shared" si="12"/>
        <v>33.668050169160004</v>
      </c>
      <c r="CB60" s="4">
        <f t="shared" si="13"/>
        <v>44.590748564236605</v>
      </c>
    </row>
    <row r="61" spans="1:80" x14ac:dyDescent="0.25">
      <c r="A61" s="2">
        <v>42068</v>
      </c>
      <c r="B61" s="3">
        <v>4.7916666666666672E-3</v>
      </c>
      <c r="C61" s="4">
        <v>13.754</v>
      </c>
      <c r="D61" s="4">
        <v>9.8500000000000004E-2</v>
      </c>
      <c r="E61" s="4">
        <v>985.15422100000001</v>
      </c>
      <c r="F61" s="4">
        <v>163.1</v>
      </c>
      <c r="G61" s="4">
        <v>33.299999999999997</v>
      </c>
      <c r="H61" s="4">
        <v>309.8</v>
      </c>
      <c r="J61" s="4">
        <v>1.19</v>
      </c>
      <c r="K61" s="4">
        <v>0.88249999999999995</v>
      </c>
      <c r="L61" s="4">
        <v>12.138199999999999</v>
      </c>
      <c r="M61" s="4">
        <v>8.6900000000000005E-2</v>
      </c>
      <c r="N61" s="4">
        <v>143.92699999999999</v>
      </c>
      <c r="O61" s="4">
        <v>29.364999999999998</v>
      </c>
      <c r="P61" s="4">
        <v>173.3</v>
      </c>
      <c r="Q61" s="4">
        <v>108.5181</v>
      </c>
      <c r="R61" s="4">
        <v>22.140599999999999</v>
      </c>
      <c r="S61" s="4">
        <v>130.69999999999999</v>
      </c>
      <c r="T61" s="4">
        <v>309.80040000000002</v>
      </c>
      <c r="W61" s="4">
        <v>0</v>
      </c>
      <c r="X61" s="4">
        <v>1.0527</v>
      </c>
      <c r="Y61" s="4">
        <v>12.3</v>
      </c>
      <c r="Z61" s="4">
        <v>873</v>
      </c>
      <c r="AA61" s="4">
        <v>908</v>
      </c>
      <c r="AB61" s="4">
        <v>843</v>
      </c>
      <c r="AC61" s="4">
        <v>48</v>
      </c>
      <c r="AD61" s="4">
        <v>5.58</v>
      </c>
      <c r="AE61" s="4">
        <v>0.13</v>
      </c>
      <c r="AF61" s="4">
        <v>989</v>
      </c>
      <c r="AG61" s="4">
        <v>-11</v>
      </c>
      <c r="AH61" s="4">
        <v>9</v>
      </c>
      <c r="AI61" s="4">
        <v>28</v>
      </c>
      <c r="AJ61" s="4">
        <v>190</v>
      </c>
      <c r="AK61" s="4">
        <v>140</v>
      </c>
      <c r="AL61" s="4">
        <v>2.4</v>
      </c>
      <c r="AM61" s="4">
        <v>195</v>
      </c>
      <c r="AN61" s="4" t="s">
        <v>155</v>
      </c>
      <c r="AO61" s="4">
        <v>2</v>
      </c>
      <c r="AP61" s="5">
        <v>0.92149305555555561</v>
      </c>
      <c r="AQ61" s="4">
        <v>47.161726999999999</v>
      </c>
      <c r="AR61" s="4">
        <v>-88.484025000000003</v>
      </c>
      <c r="AS61" s="4">
        <v>314.60000000000002</v>
      </c>
      <c r="AT61" s="4">
        <v>39.4</v>
      </c>
      <c r="AU61" s="4">
        <v>12</v>
      </c>
      <c r="AV61" s="4">
        <v>12</v>
      </c>
      <c r="AW61" s="4" t="s">
        <v>233</v>
      </c>
      <c r="AX61" s="4">
        <v>1.4693309999999999</v>
      </c>
      <c r="AY61" s="4">
        <v>1.356444</v>
      </c>
      <c r="AZ61" s="4">
        <v>2.2693310000000002</v>
      </c>
      <c r="BA61" s="4">
        <v>14.023</v>
      </c>
      <c r="BB61" s="4">
        <v>15.27</v>
      </c>
      <c r="BC61" s="4">
        <v>1.0900000000000001</v>
      </c>
      <c r="BD61" s="4">
        <v>13.308999999999999</v>
      </c>
      <c r="BE61" s="4">
        <v>3004.1390000000001</v>
      </c>
      <c r="BF61" s="4">
        <v>13.696</v>
      </c>
      <c r="BG61" s="4">
        <v>3.73</v>
      </c>
      <c r="BH61" s="4">
        <v>0.76100000000000001</v>
      </c>
      <c r="BI61" s="4">
        <v>4.4909999999999997</v>
      </c>
      <c r="BJ61" s="4">
        <v>2.8130000000000002</v>
      </c>
      <c r="BK61" s="4">
        <v>0.57399999999999995</v>
      </c>
      <c r="BL61" s="4">
        <v>3.3860000000000001</v>
      </c>
      <c r="BM61" s="4">
        <v>2.5354999999999999</v>
      </c>
      <c r="BQ61" s="4">
        <v>189.43700000000001</v>
      </c>
      <c r="BR61" s="4">
        <v>0.47650799999999999</v>
      </c>
      <c r="BS61" s="4">
        <v>-5</v>
      </c>
      <c r="BT61" s="4">
        <v>4.0203999999999997E-2</v>
      </c>
      <c r="BU61" s="4">
        <v>11.644665</v>
      </c>
      <c r="BV61" s="4">
        <v>0.81212099999999998</v>
      </c>
      <c r="BW61" s="4">
        <f t="shared" si="14"/>
        <v>3.0765204929999999</v>
      </c>
      <c r="BY61" s="4">
        <f t="shared" si="10"/>
        <v>25781.875701836594</v>
      </c>
      <c r="BZ61" s="4">
        <f t="shared" si="11"/>
        <v>117.54068956607999</v>
      </c>
      <c r="CA61" s="4">
        <f t="shared" si="12"/>
        <v>24.141498229364998</v>
      </c>
      <c r="CB61" s="4">
        <f t="shared" si="13"/>
        <v>22.468561609807498</v>
      </c>
    </row>
    <row r="62" spans="1:80" x14ac:dyDescent="0.25">
      <c r="A62" s="2">
        <v>42068</v>
      </c>
      <c r="B62" s="3">
        <v>4.8032407407407407E-3</v>
      </c>
      <c r="C62" s="4">
        <v>13.89</v>
      </c>
      <c r="D62" s="4">
        <v>5.0599999999999999E-2</v>
      </c>
      <c r="E62" s="4">
        <v>506.25811700000003</v>
      </c>
      <c r="F62" s="4">
        <v>110.4</v>
      </c>
      <c r="G62" s="4">
        <v>19.2</v>
      </c>
      <c r="H62" s="4">
        <v>282.2</v>
      </c>
      <c r="J62" s="4">
        <v>0.8</v>
      </c>
      <c r="K62" s="4">
        <v>0.88190000000000002</v>
      </c>
      <c r="L62" s="4">
        <v>12.249700000000001</v>
      </c>
      <c r="M62" s="4">
        <v>4.4600000000000001E-2</v>
      </c>
      <c r="N62" s="4">
        <v>97.363299999999995</v>
      </c>
      <c r="O62" s="4">
        <v>16.9192</v>
      </c>
      <c r="P62" s="4">
        <v>114.3</v>
      </c>
      <c r="Q62" s="4">
        <v>73.41</v>
      </c>
      <c r="R62" s="4">
        <v>12.7567</v>
      </c>
      <c r="S62" s="4">
        <v>86.2</v>
      </c>
      <c r="T62" s="4">
        <v>282.15710000000001</v>
      </c>
      <c r="W62" s="4">
        <v>0</v>
      </c>
      <c r="X62" s="4">
        <v>0.70530000000000004</v>
      </c>
      <c r="Y62" s="4">
        <v>12.3</v>
      </c>
      <c r="Z62" s="4">
        <v>876</v>
      </c>
      <c r="AA62" s="4">
        <v>911</v>
      </c>
      <c r="AB62" s="4">
        <v>847</v>
      </c>
      <c r="AC62" s="4">
        <v>48</v>
      </c>
      <c r="AD62" s="4">
        <v>5.58</v>
      </c>
      <c r="AE62" s="4">
        <v>0.13</v>
      </c>
      <c r="AF62" s="4">
        <v>989</v>
      </c>
      <c r="AG62" s="4">
        <v>-11</v>
      </c>
      <c r="AH62" s="4">
        <v>9</v>
      </c>
      <c r="AI62" s="4">
        <v>28</v>
      </c>
      <c r="AJ62" s="4">
        <v>190</v>
      </c>
      <c r="AK62" s="4">
        <v>140.1</v>
      </c>
      <c r="AL62" s="4">
        <v>2.2999999999999998</v>
      </c>
      <c r="AM62" s="4">
        <v>195</v>
      </c>
      <c r="AN62" s="4" t="s">
        <v>155</v>
      </c>
      <c r="AO62" s="4">
        <v>2</v>
      </c>
      <c r="AP62" s="5">
        <v>0.92149305555555561</v>
      </c>
      <c r="AQ62" s="4">
        <v>47.161901999999998</v>
      </c>
      <c r="AR62" s="4">
        <v>-88.484095999999994</v>
      </c>
      <c r="AS62" s="4">
        <v>314.7</v>
      </c>
      <c r="AT62" s="4">
        <v>39.4</v>
      </c>
      <c r="AU62" s="4">
        <v>12</v>
      </c>
      <c r="AV62" s="4">
        <v>12</v>
      </c>
      <c r="AW62" s="4" t="s">
        <v>233</v>
      </c>
      <c r="AX62" s="4">
        <v>1.769369</v>
      </c>
      <c r="AY62" s="4">
        <v>1.569369</v>
      </c>
      <c r="AZ62" s="4">
        <v>2.569369</v>
      </c>
      <c r="BA62" s="4">
        <v>14.023</v>
      </c>
      <c r="BB62" s="4">
        <v>15.19</v>
      </c>
      <c r="BC62" s="4">
        <v>1.08</v>
      </c>
      <c r="BD62" s="4">
        <v>13.391</v>
      </c>
      <c r="BE62" s="4">
        <v>3015.3380000000002</v>
      </c>
      <c r="BF62" s="4">
        <v>6.9950000000000001</v>
      </c>
      <c r="BG62" s="4">
        <v>2.5099999999999998</v>
      </c>
      <c r="BH62" s="4">
        <v>0.436</v>
      </c>
      <c r="BI62" s="4">
        <v>2.9460000000000002</v>
      </c>
      <c r="BJ62" s="4">
        <v>1.8919999999999999</v>
      </c>
      <c r="BK62" s="4">
        <v>0.32900000000000001</v>
      </c>
      <c r="BL62" s="4">
        <v>2.2210000000000001</v>
      </c>
      <c r="BM62" s="4">
        <v>2.2968000000000002</v>
      </c>
      <c r="BQ62" s="4">
        <v>126.23699999999999</v>
      </c>
      <c r="BR62" s="4">
        <v>0.53366999999999998</v>
      </c>
      <c r="BS62" s="4">
        <v>-5</v>
      </c>
      <c r="BT62" s="4">
        <v>4.1897999999999998E-2</v>
      </c>
      <c r="BU62" s="4">
        <v>13.041561</v>
      </c>
      <c r="BV62" s="4">
        <v>0.84633999999999998</v>
      </c>
      <c r="BW62" s="4">
        <f t="shared" si="14"/>
        <v>3.4455804161999999</v>
      </c>
      <c r="BY62" s="4">
        <f t="shared" si="10"/>
        <v>28982.314558949467</v>
      </c>
      <c r="BZ62" s="4">
        <f t="shared" si="11"/>
        <v>67.233355046714991</v>
      </c>
      <c r="CA62" s="4">
        <f t="shared" si="12"/>
        <v>18.185204824644</v>
      </c>
      <c r="CB62" s="4">
        <f t="shared" si="13"/>
        <v>22.794885408952801</v>
      </c>
    </row>
    <row r="63" spans="1:80" x14ac:dyDescent="0.25">
      <c r="A63" s="2">
        <v>42068</v>
      </c>
      <c r="B63" s="3">
        <v>4.8148148148148152E-3</v>
      </c>
      <c r="C63" s="4">
        <v>13.901</v>
      </c>
      <c r="D63" s="4">
        <v>3.4099999999999998E-2</v>
      </c>
      <c r="E63" s="4">
        <v>340.64236099999999</v>
      </c>
      <c r="F63" s="4">
        <v>100</v>
      </c>
      <c r="G63" s="4">
        <v>19.100000000000001</v>
      </c>
      <c r="H63" s="4">
        <v>232.7</v>
      </c>
      <c r="J63" s="4">
        <v>0.6</v>
      </c>
      <c r="K63" s="4">
        <v>0.88200000000000001</v>
      </c>
      <c r="L63" s="4">
        <v>12.2607</v>
      </c>
      <c r="M63" s="4">
        <v>0.03</v>
      </c>
      <c r="N63" s="4">
        <v>88.201400000000007</v>
      </c>
      <c r="O63" s="4">
        <v>16.846499999999999</v>
      </c>
      <c r="P63" s="4">
        <v>105</v>
      </c>
      <c r="Q63" s="4">
        <v>66.502200000000002</v>
      </c>
      <c r="R63" s="4">
        <v>12.7019</v>
      </c>
      <c r="S63" s="4">
        <v>79.2</v>
      </c>
      <c r="T63" s="4">
        <v>232.73390000000001</v>
      </c>
      <c r="W63" s="4">
        <v>0</v>
      </c>
      <c r="X63" s="4">
        <v>0.5292</v>
      </c>
      <c r="Y63" s="4">
        <v>12.3</v>
      </c>
      <c r="Z63" s="4">
        <v>882</v>
      </c>
      <c r="AA63" s="4">
        <v>919</v>
      </c>
      <c r="AB63" s="4">
        <v>852</v>
      </c>
      <c r="AC63" s="4">
        <v>48</v>
      </c>
      <c r="AD63" s="4">
        <v>5.58</v>
      </c>
      <c r="AE63" s="4">
        <v>0.13</v>
      </c>
      <c r="AF63" s="4">
        <v>989</v>
      </c>
      <c r="AG63" s="4">
        <v>-11</v>
      </c>
      <c r="AH63" s="4">
        <v>8.8979999999999997</v>
      </c>
      <c r="AI63" s="4">
        <v>28</v>
      </c>
      <c r="AJ63" s="4">
        <v>190</v>
      </c>
      <c r="AK63" s="4">
        <v>140.9</v>
      </c>
      <c r="AL63" s="4">
        <v>2.2999999999999998</v>
      </c>
      <c r="AM63" s="4">
        <v>195</v>
      </c>
      <c r="AN63" s="4" t="s">
        <v>155</v>
      </c>
      <c r="AO63" s="4">
        <v>2</v>
      </c>
      <c r="AP63" s="5">
        <v>0.92151620370370368</v>
      </c>
      <c r="AQ63" s="4">
        <v>47.162036999999998</v>
      </c>
      <c r="AR63" s="4">
        <v>-88.48415</v>
      </c>
      <c r="AS63" s="4">
        <v>314.7</v>
      </c>
      <c r="AT63" s="4">
        <v>38.5</v>
      </c>
      <c r="AU63" s="4">
        <v>12</v>
      </c>
      <c r="AV63" s="4">
        <v>12</v>
      </c>
      <c r="AW63" s="4" t="s">
        <v>233</v>
      </c>
      <c r="AX63" s="4">
        <v>1.9</v>
      </c>
      <c r="AY63" s="4">
        <v>1.7</v>
      </c>
      <c r="AZ63" s="4">
        <v>2.7</v>
      </c>
      <c r="BA63" s="4">
        <v>14.023</v>
      </c>
      <c r="BB63" s="4">
        <v>15.2</v>
      </c>
      <c r="BC63" s="4">
        <v>1.08</v>
      </c>
      <c r="BD63" s="4">
        <v>13.377000000000001</v>
      </c>
      <c r="BE63" s="4">
        <v>3020.1469999999999</v>
      </c>
      <c r="BF63" s="4">
        <v>4.71</v>
      </c>
      <c r="BG63" s="4">
        <v>2.2749999999999999</v>
      </c>
      <c r="BH63" s="4">
        <v>0.435</v>
      </c>
      <c r="BI63" s="4">
        <v>2.71</v>
      </c>
      <c r="BJ63" s="4">
        <v>1.7150000000000001</v>
      </c>
      <c r="BK63" s="4">
        <v>0.32800000000000001</v>
      </c>
      <c r="BL63" s="4">
        <v>2.0430000000000001</v>
      </c>
      <c r="BM63" s="4">
        <v>1.8957999999999999</v>
      </c>
      <c r="BQ63" s="4">
        <v>94.784999999999997</v>
      </c>
      <c r="BR63" s="4">
        <v>0.60592000000000001</v>
      </c>
      <c r="BS63" s="4">
        <v>-5</v>
      </c>
      <c r="BT63" s="4">
        <v>4.1000000000000002E-2</v>
      </c>
      <c r="BU63" s="4">
        <v>14.807169999999999</v>
      </c>
      <c r="BV63" s="4">
        <v>0.82820000000000005</v>
      </c>
      <c r="BW63" s="4">
        <f t="shared" si="14"/>
        <v>3.9120543139999997</v>
      </c>
      <c r="BY63" s="4">
        <f t="shared" si="10"/>
        <v>32958.514749790622</v>
      </c>
      <c r="BZ63" s="4">
        <f t="shared" si="11"/>
        <v>51.39968500589999</v>
      </c>
      <c r="CA63" s="4">
        <f t="shared" si="12"/>
        <v>18.71559655735</v>
      </c>
      <c r="CB63" s="4">
        <f t="shared" si="13"/>
        <v>21.362360426245999</v>
      </c>
    </row>
    <row r="64" spans="1:80" x14ac:dyDescent="0.25">
      <c r="A64" s="2">
        <v>42068</v>
      </c>
      <c r="B64" s="3">
        <v>4.8263888888888887E-3</v>
      </c>
      <c r="C64" s="4">
        <v>13.936</v>
      </c>
      <c r="D64" s="4">
        <v>3.0499999999999999E-2</v>
      </c>
      <c r="E64" s="4">
        <v>304.69672100000003</v>
      </c>
      <c r="F64" s="4">
        <v>172.8</v>
      </c>
      <c r="G64" s="4">
        <v>19.100000000000001</v>
      </c>
      <c r="H64" s="4">
        <v>220.2</v>
      </c>
      <c r="J64" s="4">
        <v>0.6</v>
      </c>
      <c r="K64" s="4">
        <v>0.88180000000000003</v>
      </c>
      <c r="L64" s="4">
        <v>12.2882</v>
      </c>
      <c r="M64" s="4">
        <v>2.69E-2</v>
      </c>
      <c r="N64" s="4">
        <v>152.40360000000001</v>
      </c>
      <c r="O64" s="4">
        <v>16.842199999999998</v>
      </c>
      <c r="P64" s="4">
        <v>169.2</v>
      </c>
      <c r="Q64" s="4">
        <v>114.90940000000001</v>
      </c>
      <c r="R64" s="4">
        <v>12.698700000000001</v>
      </c>
      <c r="S64" s="4">
        <v>127.6</v>
      </c>
      <c r="T64" s="4">
        <v>220.1788</v>
      </c>
      <c r="W64" s="4">
        <v>0</v>
      </c>
      <c r="X64" s="4">
        <v>0.52910000000000001</v>
      </c>
      <c r="Y64" s="4">
        <v>12.3</v>
      </c>
      <c r="Z64" s="4">
        <v>884</v>
      </c>
      <c r="AA64" s="4">
        <v>925</v>
      </c>
      <c r="AB64" s="4">
        <v>856</v>
      </c>
      <c r="AC64" s="4">
        <v>48</v>
      </c>
      <c r="AD64" s="4">
        <v>5.58</v>
      </c>
      <c r="AE64" s="4">
        <v>0.13</v>
      </c>
      <c r="AF64" s="4">
        <v>989</v>
      </c>
      <c r="AG64" s="4">
        <v>-11</v>
      </c>
      <c r="AH64" s="4">
        <v>8.1020000000000003</v>
      </c>
      <c r="AI64" s="4">
        <v>28</v>
      </c>
      <c r="AJ64" s="4">
        <v>190</v>
      </c>
      <c r="AK64" s="4">
        <v>140</v>
      </c>
      <c r="AL64" s="4">
        <v>2.2999999999999998</v>
      </c>
      <c r="AM64" s="4">
        <v>195</v>
      </c>
      <c r="AN64" s="4" t="s">
        <v>155</v>
      </c>
      <c r="AO64" s="4">
        <v>2</v>
      </c>
      <c r="AP64" s="5">
        <v>0.92151620370370368</v>
      </c>
      <c r="AQ64" s="4">
        <v>47.162121999999997</v>
      </c>
      <c r="AR64" s="4">
        <v>-88.484144000000001</v>
      </c>
      <c r="AS64" s="4">
        <v>315</v>
      </c>
      <c r="AT64" s="4">
        <v>38.6</v>
      </c>
      <c r="AU64" s="4">
        <v>12</v>
      </c>
      <c r="AV64" s="4">
        <v>12</v>
      </c>
      <c r="AW64" s="4" t="s">
        <v>233</v>
      </c>
      <c r="AX64" s="4">
        <v>2.0129999999999999</v>
      </c>
      <c r="AY64" s="4">
        <v>1.7565</v>
      </c>
      <c r="AZ64" s="4">
        <v>2.8130000000000002</v>
      </c>
      <c r="BA64" s="4">
        <v>14.023</v>
      </c>
      <c r="BB64" s="4">
        <v>15.17</v>
      </c>
      <c r="BC64" s="4">
        <v>1.08</v>
      </c>
      <c r="BD64" s="4">
        <v>13.404999999999999</v>
      </c>
      <c r="BE64" s="4">
        <v>3021.2440000000001</v>
      </c>
      <c r="BF64" s="4">
        <v>4.2039999999999997</v>
      </c>
      <c r="BG64" s="4">
        <v>3.9239999999999999</v>
      </c>
      <c r="BH64" s="4">
        <v>0.434</v>
      </c>
      <c r="BI64" s="4">
        <v>4.3579999999999997</v>
      </c>
      <c r="BJ64" s="4">
        <v>2.9590000000000001</v>
      </c>
      <c r="BK64" s="4">
        <v>0.32700000000000001</v>
      </c>
      <c r="BL64" s="4">
        <v>3.286</v>
      </c>
      <c r="BM64" s="4">
        <v>1.7902</v>
      </c>
      <c r="BQ64" s="4">
        <v>94.582999999999998</v>
      </c>
      <c r="BR64" s="4">
        <v>0.57459000000000005</v>
      </c>
      <c r="BS64" s="4">
        <v>-5</v>
      </c>
      <c r="BT64" s="4">
        <v>4.1203999999999998E-2</v>
      </c>
      <c r="BU64" s="4">
        <v>14.041543000000001</v>
      </c>
      <c r="BV64" s="4">
        <v>0.83232099999999998</v>
      </c>
      <c r="BW64" s="4">
        <f t="shared" si="14"/>
        <v>3.7097756606000001</v>
      </c>
      <c r="BY64" s="4">
        <f t="shared" si="10"/>
        <v>31265.697596605605</v>
      </c>
      <c r="BZ64" s="4">
        <f t="shared" si="11"/>
        <v>43.505586670964</v>
      </c>
      <c r="CA64" s="4">
        <f t="shared" si="12"/>
        <v>30.621558268169004</v>
      </c>
      <c r="CB64" s="4">
        <f t="shared" si="13"/>
        <v>19.129386582014604</v>
      </c>
    </row>
    <row r="65" spans="1:80" x14ac:dyDescent="0.25">
      <c r="A65" s="2">
        <v>42068</v>
      </c>
      <c r="B65" s="3">
        <v>4.8379629629629632E-3</v>
      </c>
      <c r="C65" s="4">
        <v>14.010999999999999</v>
      </c>
      <c r="D65" s="4">
        <v>2.86E-2</v>
      </c>
      <c r="E65" s="4">
        <v>286.06851499999999</v>
      </c>
      <c r="F65" s="4">
        <v>300.7</v>
      </c>
      <c r="G65" s="4">
        <v>70.2</v>
      </c>
      <c r="H65" s="4">
        <v>252</v>
      </c>
      <c r="J65" s="4">
        <v>0.81</v>
      </c>
      <c r="K65" s="4">
        <v>0.88119999999999998</v>
      </c>
      <c r="L65" s="4">
        <v>12.346500000000001</v>
      </c>
      <c r="M65" s="4">
        <v>2.52E-2</v>
      </c>
      <c r="N65" s="4">
        <v>264.96600000000001</v>
      </c>
      <c r="O65" s="4">
        <v>61.902299999999997</v>
      </c>
      <c r="P65" s="4">
        <v>326.89999999999998</v>
      </c>
      <c r="Q65" s="4">
        <v>199.7792</v>
      </c>
      <c r="R65" s="4">
        <v>46.673099999999998</v>
      </c>
      <c r="S65" s="4">
        <v>246.5</v>
      </c>
      <c r="T65" s="4">
        <v>251.97239999999999</v>
      </c>
      <c r="W65" s="4">
        <v>0</v>
      </c>
      <c r="X65" s="4">
        <v>0.71140000000000003</v>
      </c>
      <c r="Y65" s="4">
        <v>12.4</v>
      </c>
      <c r="Z65" s="4">
        <v>886</v>
      </c>
      <c r="AA65" s="4">
        <v>923</v>
      </c>
      <c r="AB65" s="4">
        <v>860</v>
      </c>
      <c r="AC65" s="4">
        <v>48</v>
      </c>
      <c r="AD65" s="4">
        <v>5.58</v>
      </c>
      <c r="AE65" s="4">
        <v>0.13</v>
      </c>
      <c r="AF65" s="4">
        <v>989</v>
      </c>
      <c r="AG65" s="4">
        <v>-11</v>
      </c>
      <c r="AH65" s="4">
        <v>9</v>
      </c>
      <c r="AI65" s="4">
        <v>28</v>
      </c>
      <c r="AJ65" s="4">
        <v>190</v>
      </c>
      <c r="AK65" s="4">
        <v>140</v>
      </c>
      <c r="AL65" s="4">
        <v>2.4</v>
      </c>
      <c r="AM65" s="4">
        <v>195</v>
      </c>
      <c r="AN65" s="4" t="s">
        <v>155</v>
      </c>
      <c r="AO65" s="4">
        <v>2</v>
      </c>
      <c r="AP65" s="5">
        <v>0.92152777777777783</v>
      </c>
      <c r="AQ65" s="4">
        <v>47.162376000000002</v>
      </c>
      <c r="AR65" s="4">
        <v>-88.484098000000003</v>
      </c>
      <c r="AS65" s="4">
        <v>315.60000000000002</v>
      </c>
      <c r="AT65" s="4">
        <v>40.1</v>
      </c>
      <c r="AU65" s="4">
        <v>12</v>
      </c>
      <c r="AV65" s="4">
        <v>11</v>
      </c>
      <c r="AW65" s="4" t="s">
        <v>239</v>
      </c>
      <c r="AX65" s="4">
        <v>2.4390000000000001</v>
      </c>
      <c r="AY65" s="4">
        <v>1.3480000000000001</v>
      </c>
      <c r="AZ65" s="4">
        <v>3.1825000000000001</v>
      </c>
      <c r="BA65" s="4">
        <v>14.023</v>
      </c>
      <c r="BB65" s="4">
        <v>15.09</v>
      </c>
      <c r="BC65" s="4">
        <v>1.08</v>
      </c>
      <c r="BD65" s="4">
        <v>13.478999999999999</v>
      </c>
      <c r="BE65" s="4">
        <v>3020.8820000000001</v>
      </c>
      <c r="BF65" s="4">
        <v>3.9260000000000002</v>
      </c>
      <c r="BG65" s="4">
        <v>6.7889999999999997</v>
      </c>
      <c r="BH65" s="4">
        <v>1.5860000000000001</v>
      </c>
      <c r="BI65" s="4">
        <v>8.375</v>
      </c>
      <c r="BJ65" s="4">
        <v>5.1189999999999998</v>
      </c>
      <c r="BK65" s="4">
        <v>1.196</v>
      </c>
      <c r="BL65" s="4">
        <v>6.3150000000000004</v>
      </c>
      <c r="BM65" s="4">
        <v>2.0387</v>
      </c>
      <c r="BQ65" s="4">
        <v>126.554</v>
      </c>
      <c r="BR65" s="4">
        <v>0.61714199999999997</v>
      </c>
      <c r="BS65" s="4">
        <v>-5</v>
      </c>
      <c r="BT65" s="4">
        <v>4.2694000000000003E-2</v>
      </c>
      <c r="BU65" s="4">
        <v>15.081408</v>
      </c>
      <c r="BV65" s="4">
        <v>0.86241900000000005</v>
      </c>
      <c r="BW65" s="4">
        <f t="shared" si="14"/>
        <v>3.9845079935999999</v>
      </c>
      <c r="BY65" s="4">
        <f t="shared" si="10"/>
        <v>33577.096469887867</v>
      </c>
      <c r="BZ65" s="4">
        <f t="shared" si="11"/>
        <v>43.637480954495999</v>
      </c>
      <c r="CA65" s="4">
        <f t="shared" si="12"/>
        <v>56.897673205823992</v>
      </c>
      <c r="CB65" s="4">
        <f t="shared" si="13"/>
        <v>23.398060998585599</v>
      </c>
    </row>
    <row r="66" spans="1:80" x14ac:dyDescent="0.25">
      <c r="A66" s="2">
        <v>42068</v>
      </c>
      <c r="B66" s="3">
        <v>4.8495370370370368E-3</v>
      </c>
      <c r="C66" s="4">
        <v>14.036</v>
      </c>
      <c r="D66" s="4">
        <v>2.5999999999999999E-2</v>
      </c>
      <c r="E66" s="4">
        <v>260</v>
      </c>
      <c r="F66" s="4">
        <v>404.4</v>
      </c>
      <c r="G66" s="4">
        <v>106.4</v>
      </c>
      <c r="H66" s="4">
        <v>210.6</v>
      </c>
      <c r="J66" s="4">
        <v>0.96</v>
      </c>
      <c r="K66" s="4">
        <v>0.88100000000000001</v>
      </c>
      <c r="L66" s="4">
        <v>12.366199999999999</v>
      </c>
      <c r="M66" s="4">
        <v>2.29E-2</v>
      </c>
      <c r="N66" s="4">
        <v>356.31</v>
      </c>
      <c r="O66" s="4">
        <v>93.766199999999998</v>
      </c>
      <c r="P66" s="4">
        <v>450.1</v>
      </c>
      <c r="Q66" s="4">
        <v>268.6508</v>
      </c>
      <c r="R66" s="4">
        <v>70.697900000000004</v>
      </c>
      <c r="S66" s="4">
        <v>339.3</v>
      </c>
      <c r="T66" s="4">
        <v>210.6</v>
      </c>
      <c r="W66" s="4">
        <v>0</v>
      </c>
      <c r="X66" s="4">
        <v>0.84150000000000003</v>
      </c>
      <c r="Y66" s="4">
        <v>12.3</v>
      </c>
      <c r="Z66" s="4">
        <v>888</v>
      </c>
      <c r="AA66" s="4">
        <v>925</v>
      </c>
      <c r="AB66" s="4">
        <v>863</v>
      </c>
      <c r="AC66" s="4">
        <v>48</v>
      </c>
      <c r="AD66" s="4">
        <v>5.58</v>
      </c>
      <c r="AE66" s="4">
        <v>0.13</v>
      </c>
      <c r="AF66" s="4">
        <v>989</v>
      </c>
      <c r="AG66" s="4">
        <v>-11</v>
      </c>
      <c r="AH66" s="4">
        <v>9</v>
      </c>
      <c r="AI66" s="4">
        <v>28</v>
      </c>
      <c r="AJ66" s="4">
        <v>190</v>
      </c>
      <c r="AK66" s="4">
        <v>140</v>
      </c>
      <c r="AL66" s="4">
        <v>2.2000000000000002</v>
      </c>
      <c r="AM66" s="4">
        <v>195</v>
      </c>
      <c r="AN66" s="4" t="s">
        <v>155</v>
      </c>
      <c r="AO66" s="4">
        <v>2</v>
      </c>
      <c r="AP66" s="5">
        <v>0.92155092592592591</v>
      </c>
      <c r="AQ66" s="4">
        <v>47.162520000000001</v>
      </c>
      <c r="AR66" s="4">
        <v>-88.484065000000001</v>
      </c>
      <c r="AS66" s="4">
        <v>315.89999999999998</v>
      </c>
      <c r="AT66" s="4">
        <v>40.9</v>
      </c>
      <c r="AU66" s="4">
        <v>12</v>
      </c>
      <c r="AV66" s="4">
        <v>11</v>
      </c>
      <c r="AW66" s="4" t="s">
        <v>239</v>
      </c>
      <c r="AX66" s="4">
        <v>2.7</v>
      </c>
      <c r="AY66" s="4">
        <v>1</v>
      </c>
      <c r="AZ66" s="4">
        <v>3.4</v>
      </c>
      <c r="BA66" s="4">
        <v>14.023</v>
      </c>
      <c r="BB66" s="4">
        <v>15.08</v>
      </c>
      <c r="BC66" s="4">
        <v>1.08</v>
      </c>
      <c r="BD66" s="4">
        <v>13.502000000000001</v>
      </c>
      <c r="BE66" s="4">
        <v>3022.4589999999998</v>
      </c>
      <c r="BF66" s="4">
        <v>3.5630000000000002</v>
      </c>
      <c r="BG66" s="4">
        <v>9.1199999999999992</v>
      </c>
      <c r="BH66" s="4">
        <v>2.4</v>
      </c>
      <c r="BI66" s="4">
        <v>11.52</v>
      </c>
      <c r="BJ66" s="4">
        <v>6.8760000000000003</v>
      </c>
      <c r="BK66" s="4">
        <v>1.81</v>
      </c>
      <c r="BL66" s="4">
        <v>8.6859999999999999</v>
      </c>
      <c r="BM66" s="4">
        <v>1.7021999999999999</v>
      </c>
      <c r="BQ66" s="4">
        <v>149.53899999999999</v>
      </c>
      <c r="BR66" s="4">
        <v>0.64171199999999995</v>
      </c>
      <c r="BS66" s="4">
        <v>-5</v>
      </c>
      <c r="BT66" s="4">
        <v>3.9898000000000003E-2</v>
      </c>
      <c r="BU66" s="4">
        <v>15.681837</v>
      </c>
      <c r="BV66" s="4">
        <v>0.80593999999999999</v>
      </c>
      <c r="BW66" s="4">
        <f t="shared" si="14"/>
        <v>4.1431413354000002</v>
      </c>
      <c r="BY66" s="4">
        <f t="shared" si="10"/>
        <v>34932.111810983872</v>
      </c>
      <c r="BZ66" s="4">
        <f t="shared" si="11"/>
        <v>41.179421915247005</v>
      </c>
      <c r="CA66" s="4">
        <f t="shared" si="12"/>
        <v>79.469465363243998</v>
      </c>
      <c r="CB66" s="4">
        <f t="shared" si="13"/>
        <v>20.313847058405397</v>
      </c>
    </row>
    <row r="67" spans="1:80" x14ac:dyDescent="0.25">
      <c r="A67" s="2">
        <v>42068</v>
      </c>
      <c r="B67" s="3">
        <v>4.8611111111111112E-3</v>
      </c>
      <c r="C67" s="4">
        <v>14.29</v>
      </c>
      <c r="D67" s="4">
        <v>2.9100000000000001E-2</v>
      </c>
      <c r="E67" s="4">
        <v>291.25203299999998</v>
      </c>
      <c r="F67" s="4">
        <v>404.8</v>
      </c>
      <c r="G67" s="4">
        <v>106.5</v>
      </c>
      <c r="H67" s="4">
        <v>227.3</v>
      </c>
      <c r="J67" s="4">
        <v>1.1000000000000001</v>
      </c>
      <c r="K67" s="4">
        <v>0.87909999999999999</v>
      </c>
      <c r="L67" s="4">
        <v>12.5623</v>
      </c>
      <c r="M67" s="4">
        <v>2.5600000000000001E-2</v>
      </c>
      <c r="N67" s="4">
        <v>355.85739999999998</v>
      </c>
      <c r="O67" s="4">
        <v>93.623500000000007</v>
      </c>
      <c r="P67" s="4">
        <v>449.5</v>
      </c>
      <c r="Q67" s="4">
        <v>268.2552</v>
      </c>
      <c r="R67" s="4">
        <v>70.575999999999993</v>
      </c>
      <c r="S67" s="4">
        <v>338.8</v>
      </c>
      <c r="T67" s="4">
        <v>227.26050000000001</v>
      </c>
      <c r="W67" s="4">
        <v>0</v>
      </c>
      <c r="X67" s="4">
        <v>0.96699999999999997</v>
      </c>
      <c r="Y67" s="4">
        <v>12.3</v>
      </c>
      <c r="Z67" s="4">
        <v>887</v>
      </c>
      <c r="AA67" s="4">
        <v>922</v>
      </c>
      <c r="AB67" s="4">
        <v>863</v>
      </c>
      <c r="AC67" s="4">
        <v>47.9</v>
      </c>
      <c r="AD67" s="4">
        <v>5.52</v>
      </c>
      <c r="AE67" s="4">
        <v>0.13</v>
      </c>
      <c r="AF67" s="4">
        <v>989</v>
      </c>
      <c r="AG67" s="4">
        <v>-11.1</v>
      </c>
      <c r="AH67" s="4">
        <v>9</v>
      </c>
      <c r="AI67" s="4">
        <v>28</v>
      </c>
      <c r="AJ67" s="4">
        <v>190</v>
      </c>
      <c r="AK67" s="4">
        <v>140</v>
      </c>
      <c r="AL67" s="4">
        <v>2.4</v>
      </c>
      <c r="AM67" s="4">
        <v>195</v>
      </c>
      <c r="AN67" s="4" t="s">
        <v>155</v>
      </c>
      <c r="AO67" s="4">
        <v>2</v>
      </c>
      <c r="AP67" s="5">
        <v>0.92155092592592591</v>
      </c>
      <c r="AQ67" s="4">
        <v>47.162722000000002</v>
      </c>
      <c r="AR67" s="4">
        <v>-88.484082000000001</v>
      </c>
      <c r="AS67" s="4">
        <v>316.5</v>
      </c>
      <c r="AT67" s="4">
        <v>42.4</v>
      </c>
      <c r="AU67" s="4">
        <v>12</v>
      </c>
      <c r="AV67" s="4">
        <v>11</v>
      </c>
      <c r="AW67" s="4" t="s">
        <v>239</v>
      </c>
      <c r="AX67" s="4">
        <v>2.756456</v>
      </c>
      <c r="AY67" s="4">
        <v>1.1693690000000001</v>
      </c>
      <c r="AZ67" s="4">
        <v>3.4564560000000002</v>
      </c>
      <c r="BA67" s="4">
        <v>14.023</v>
      </c>
      <c r="BB67" s="4">
        <v>14.82</v>
      </c>
      <c r="BC67" s="4">
        <v>1.06</v>
      </c>
      <c r="BD67" s="4">
        <v>13.753</v>
      </c>
      <c r="BE67" s="4">
        <v>3021.4250000000002</v>
      </c>
      <c r="BF67" s="4">
        <v>3.919</v>
      </c>
      <c r="BG67" s="4">
        <v>8.9629999999999992</v>
      </c>
      <c r="BH67" s="4">
        <v>2.3580000000000001</v>
      </c>
      <c r="BI67" s="4">
        <v>11.321</v>
      </c>
      <c r="BJ67" s="4">
        <v>6.7569999999999997</v>
      </c>
      <c r="BK67" s="4">
        <v>1.778</v>
      </c>
      <c r="BL67" s="4">
        <v>8.5340000000000007</v>
      </c>
      <c r="BM67" s="4">
        <v>1.8075000000000001</v>
      </c>
      <c r="BQ67" s="4">
        <v>169.11</v>
      </c>
      <c r="BR67" s="4">
        <v>0.67996400000000001</v>
      </c>
      <c r="BS67" s="4">
        <v>-5</v>
      </c>
      <c r="BT67" s="4">
        <v>3.8898000000000002E-2</v>
      </c>
      <c r="BU67" s="4">
        <v>16.616620000000001</v>
      </c>
      <c r="BV67" s="4">
        <v>0.78573999999999999</v>
      </c>
      <c r="BW67" s="4">
        <f t="shared" si="14"/>
        <v>4.3901110040000004</v>
      </c>
      <c r="BY67" s="4">
        <f t="shared" si="10"/>
        <v>37001.726988539507</v>
      </c>
      <c r="BZ67" s="4">
        <f t="shared" si="11"/>
        <v>47.993833395860001</v>
      </c>
      <c r="CA67" s="4">
        <f t="shared" si="12"/>
        <v>82.749255487580001</v>
      </c>
      <c r="CB67" s="4">
        <f t="shared" si="13"/>
        <v>22.856285434650005</v>
      </c>
    </row>
    <row r="68" spans="1:80" x14ac:dyDescent="0.25">
      <c r="A68" s="2">
        <v>42068</v>
      </c>
      <c r="B68" s="3">
        <v>4.8726851851851856E-3</v>
      </c>
      <c r="C68" s="4">
        <v>14.65</v>
      </c>
      <c r="D68" s="4">
        <v>0.12989999999999999</v>
      </c>
      <c r="E68" s="4">
        <v>1299.382114</v>
      </c>
      <c r="F68" s="4">
        <v>496</v>
      </c>
      <c r="G68" s="4">
        <v>48.3</v>
      </c>
      <c r="H68" s="4">
        <v>293.10000000000002</v>
      </c>
      <c r="J68" s="4">
        <v>1.1000000000000001</v>
      </c>
      <c r="K68" s="4">
        <v>0.87539999999999996</v>
      </c>
      <c r="L68" s="4">
        <v>12.824299999999999</v>
      </c>
      <c r="M68" s="4">
        <v>0.1137</v>
      </c>
      <c r="N68" s="4">
        <v>434.23669999999998</v>
      </c>
      <c r="O68" s="4">
        <v>42.271700000000003</v>
      </c>
      <c r="P68" s="4">
        <v>476.5</v>
      </c>
      <c r="Q68" s="4">
        <v>326.84339999999997</v>
      </c>
      <c r="R68" s="4">
        <v>31.8172</v>
      </c>
      <c r="S68" s="4">
        <v>358.7</v>
      </c>
      <c r="T68" s="4">
        <v>293.14879999999999</v>
      </c>
      <c r="W68" s="4">
        <v>0</v>
      </c>
      <c r="X68" s="4">
        <v>0.96289999999999998</v>
      </c>
      <c r="Y68" s="4">
        <v>12.3</v>
      </c>
      <c r="Z68" s="4">
        <v>885</v>
      </c>
      <c r="AA68" s="4">
        <v>922</v>
      </c>
      <c r="AB68" s="4">
        <v>861</v>
      </c>
      <c r="AC68" s="4">
        <v>47.1</v>
      </c>
      <c r="AD68" s="4">
        <v>5.09</v>
      </c>
      <c r="AE68" s="4">
        <v>0.12</v>
      </c>
      <c r="AF68" s="4">
        <v>989</v>
      </c>
      <c r="AG68" s="4">
        <v>-11.9</v>
      </c>
      <c r="AH68" s="4">
        <v>8.8979999999999997</v>
      </c>
      <c r="AI68" s="4">
        <v>28</v>
      </c>
      <c r="AJ68" s="4">
        <v>189.9</v>
      </c>
      <c r="AK68" s="4">
        <v>139.9</v>
      </c>
      <c r="AL68" s="4">
        <v>2.4</v>
      </c>
      <c r="AM68" s="4">
        <v>195</v>
      </c>
      <c r="AN68" s="4" t="s">
        <v>155</v>
      </c>
      <c r="AO68" s="4">
        <v>2</v>
      </c>
      <c r="AP68" s="5">
        <v>0.9215740740740741</v>
      </c>
      <c r="AQ68" s="4">
        <v>47.162877000000002</v>
      </c>
      <c r="AR68" s="4">
        <v>-88.484094999999996</v>
      </c>
      <c r="AS68" s="4">
        <v>316.89999999999998</v>
      </c>
      <c r="AT68" s="4">
        <v>44.1</v>
      </c>
      <c r="AU68" s="4">
        <v>12</v>
      </c>
      <c r="AV68" s="4">
        <v>11</v>
      </c>
      <c r="AW68" s="4" t="s">
        <v>239</v>
      </c>
      <c r="AX68" s="4">
        <v>2.8</v>
      </c>
      <c r="AY68" s="4">
        <v>1.412887</v>
      </c>
      <c r="AZ68" s="4">
        <v>3.6128870000000002</v>
      </c>
      <c r="BA68" s="4">
        <v>14.023</v>
      </c>
      <c r="BB68" s="4">
        <v>14.37</v>
      </c>
      <c r="BC68" s="4">
        <v>1.02</v>
      </c>
      <c r="BD68" s="4">
        <v>14.233000000000001</v>
      </c>
      <c r="BE68" s="4">
        <v>2999.3220000000001</v>
      </c>
      <c r="BF68" s="4">
        <v>16.931999999999999</v>
      </c>
      <c r="BG68" s="4">
        <v>10.635</v>
      </c>
      <c r="BH68" s="4">
        <v>1.0349999999999999</v>
      </c>
      <c r="BI68" s="4">
        <v>11.670999999999999</v>
      </c>
      <c r="BJ68" s="4">
        <v>8.0050000000000008</v>
      </c>
      <c r="BK68" s="4">
        <v>0.77900000000000003</v>
      </c>
      <c r="BL68" s="4">
        <v>8.7840000000000007</v>
      </c>
      <c r="BM68" s="4">
        <v>2.2671999999999999</v>
      </c>
      <c r="BQ68" s="4">
        <v>163.75299999999999</v>
      </c>
      <c r="BR68" s="4">
        <v>0.57430599999999998</v>
      </c>
      <c r="BS68" s="4">
        <v>-5</v>
      </c>
      <c r="BT68" s="4">
        <v>3.7184000000000002E-2</v>
      </c>
      <c r="BU68" s="4">
        <v>14.034603000000001</v>
      </c>
      <c r="BV68" s="4">
        <v>0.75111700000000003</v>
      </c>
      <c r="BW68" s="4">
        <f t="shared" si="14"/>
        <v>3.7079421126000001</v>
      </c>
      <c r="BY68" s="4">
        <f t="shared" si="10"/>
        <v>31023.494338365348</v>
      </c>
      <c r="BZ68" s="4">
        <f t="shared" si="11"/>
        <v>175.136182823052</v>
      </c>
      <c r="CA68" s="4">
        <f t="shared" si="12"/>
        <v>82.799736800055015</v>
      </c>
      <c r="CB68" s="4">
        <f t="shared" si="13"/>
        <v>24.214450712337602</v>
      </c>
    </row>
    <row r="69" spans="1:80" x14ac:dyDescent="0.25">
      <c r="A69" s="2">
        <v>42068</v>
      </c>
      <c r="B69" s="3">
        <v>4.8842592592592592E-3</v>
      </c>
      <c r="C69" s="4">
        <v>14.621</v>
      </c>
      <c r="D69" s="4">
        <v>0.22789999999999999</v>
      </c>
      <c r="E69" s="4">
        <v>2279.027431</v>
      </c>
      <c r="F69" s="4">
        <v>524.79999999999995</v>
      </c>
      <c r="G69" s="4">
        <v>56.5</v>
      </c>
      <c r="H69" s="4">
        <v>442.6</v>
      </c>
      <c r="J69" s="4">
        <v>1.1000000000000001</v>
      </c>
      <c r="K69" s="4">
        <v>0.87450000000000006</v>
      </c>
      <c r="L69" s="4">
        <v>12.786199999999999</v>
      </c>
      <c r="M69" s="4">
        <v>0.1993</v>
      </c>
      <c r="N69" s="4">
        <v>458.92489999999998</v>
      </c>
      <c r="O69" s="4">
        <v>49.407800000000002</v>
      </c>
      <c r="P69" s="4">
        <v>508.3</v>
      </c>
      <c r="Q69" s="4">
        <v>346.00659999999999</v>
      </c>
      <c r="R69" s="4">
        <v>37.251100000000001</v>
      </c>
      <c r="S69" s="4">
        <v>383.3</v>
      </c>
      <c r="T69" s="4">
        <v>442.61380000000003</v>
      </c>
      <c r="W69" s="4">
        <v>0</v>
      </c>
      <c r="X69" s="4">
        <v>0.96199999999999997</v>
      </c>
      <c r="Y69" s="4">
        <v>12</v>
      </c>
      <c r="Z69" s="4">
        <v>884</v>
      </c>
      <c r="AA69" s="4">
        <v>924</v>
      </c>
      <c r="AB69" s="4">
        <v>857</v>
      </c>
      <c r="AC69" s="4">
        <v>47.9</v>
      </c>
      <c r="AD69" s="4">
        <v>5.56</v>
      </c>
      <c r="AE69" s="4">
        <v>0.13</v>
      </c>
      <c r="AF69" s="4">
        <v>989</v>
      </c>
      <c r="AG69" s="4">
        <v>-11</v>
      </c>
      <c r="AH69" s="4">
        <v>8</v>
      </c>
      <c r="AI69" s="4">
        <v>28</v>
      </c>
      <c r="AJ69" s="4">
        <v>189</v>
      </c>
      <c r="AK69" s="4">
        <v>139</v>
      </c>
      <c r="AL69" s="4">
        <v>2</v>
      </c>
      <c r="AM69" s="4">
        <v>195</v>
      </c>
      <c r="AN69" s="4" t="s">
        <v>155</v>
      </c>
      <c r="AO69" s="4">
        <v>2</v>
      </c>
      <c r="AP69" s="5">
        <v>0.9215740740740741</v>
      </c>
      <c r="AQ69" s="4">
        <v>47.162976999999998</v>
      </c>
      <c r="AR69" s="4">
        <v>-88.484138000000002</v>
      </c>
      <c r="AS69" s="4">
        <v>317.2</v>
      </c>
      <c r="AT69" s="4">
        <v>44.6</v>
      </c>
      <c r="AU69" s="4">
        <v>12</v>
      </c>
      <c r="AV69" s="4">
        <v>11</v>
      </c>
      <c r="AW69" s="4" t="s">
        <v>239</v>
      </c>
      <c r="AX69" s="4">
        <v>2.8</v>
      </c>
      <c r="AY69" s="4">
        <v>1.5</v>
      </c>
      <c r="AZ69" s="4">
        <v>3.7</v>
      </c>
      <c r="BA69" s="4">
        <v>14.023</v>
      </c>
      <c r="BB69" s="4">
        <v>14.28</v>
      </c>
      <c r="BC69" s="4">
        <v>1.02</v>
      </c>
      <c r="BD69" s="4">
        <v>14.347</v>
      </c>
      <c r="BE69" s="4">
        <v>2976.0390000000002</v>
      </c>
      <c r="BF69" s="4">
        <v>29.526</v>
      </c>
      <c r="BG69" s="4">
        <v>11.186</v>
      </c>
      <c r="BH69" s="4">
        <v>1.204</v>
      </c>
      <c r="BI69" s="4">
        <v>12.39</v>
      </c>
      <c r="BJ69" s="4">
        <v>8.4339999999999993</v>
      </c>
      <c r="BK69" s="4">
        <v>0.90800000000000003</v>
      </c>
      <c r="BL69" s="4">
        <v>9.3420000000000005</v>
      </c>
      <c r="BM69" s="4">
        <v>3.4068000000000001</v>
      </c>
      <c r="BQ69" s="4">
        <v>162.804</v>
      </c>
      <c r="BR69" s="4">
        <v>0.56874599999999997</v>
      </c>
      <c r="BS69" s="4">
        <v>-5</v>
      </c>
      <c r="BT69" s="4">
        <v>0.03</v>
      </c>
      <c r="BU69" s="4">
        <v>13.898736</v>
      </c>
      <c r="BV69" s="4">
        <v>0.60599999999999998</v>
      </c>
      <c r="BW69" s="4">
        <f t="shared" si="14"/>
        <v>3.6720460511999997</v>
      </c>
      <c r="BY69" s="4">
        <f t="shared" si="10"/>
        <v>30484.663945000848</v>
      </c>
      <c r="BZ69" s="4">
        <f t="shared" si="11"/>
        <v>302.44569632323197</v>
      </c>
      <c r="CA69" s="4">
        <f t="shared" si="12"/>
        <v>86.392569355487993</v>
      </c>
      <c r="CB69" s="4">
        <f t="shared" si="13"/>
        <v>36.0335127054528</v>
      </c>
    </row>
    <row r="70" spans="1:80" x14ac:dyDescent="0.25">
      <c r="A70" s="2">
        <v>42068</v>
      </c>
      <c r="B70" s="3">
        <v>4.8958333333333328E-3</v>
      </c>
      <c r="C70" s="4">
        <v>14.157999999999999</v>
      </c>
      <c r="D70" s="4">
        <v>0.19170000000000001</v>
      </c>
      <c r="E70" s="4">
        <v>1917.344828</v>
      </c>
      <c r="F70" s="4">
        <v>511.2</v>
      </c>
      <c r="G70" s="4">
        <v>44.7</v>
      </c>
      <c r="H70" s="4">
        <v>367.7</v>
      </c>
      <c r="J70" s="4">
        <v>1.1000000000000001</v>
      </c>
      <c r="K70" s="4">
        <v>0.87849999999999995</v>
      </c>
      <c r="L70" s="4">
        <v>12.4381</v>
      </c>
      <c r="M70" s="4">
        <v>0.16839999999999999</v>
      </c>
      <c r="N70" s="4">
        <v>449.07150000000001</v>
      </c>
      <c r="O70" s="4">
        <v>39.244500000000002</v>
      </c>
      <c r="P70" s="4">
        <v>488.3</v>
      </c>
      <c r="Q70" s="4">
        <v>338.47239999999999</v>
      </c>
      <c r="R70" s="4">
        <v>29.5792</v>
      </c>
      <c r="S70" s="4">
        <v>368.1</v>
      </c>
      <c r="T70" s="4">
        <v>367.68400000000003</v>
      </c>
      <c r="W70" s="4">
        <v>0</v>
      </c>
      <c r="X70" s="4">
        <v>0.96630000000000005</v>
      </c>
      <c r="Y70" s="4">
        <v>12</v>
      </c>
      <c r="Z70" s="4">
        <v>880</v>
      </c>
      <c r="AA70" s="4">
        <v>922</v>
      </c>
      <c r="AB70" s="4">
        <v>851</v>
      </c>
      <c r="AC70" s="4">
        <v>47.1</v>
      </c>
      <c r="AD70" s="4">
        <v>5.48</v>
      </c>
      <c r="AE70" s="4">
        <v>0.13</v>
      </c>
      <c r="AF70" s="4">
        <v>988</v>
      </c>
      <c r="AG70" s="4">
        <v>-11</v>
      </c>
      <c r="AH70" s="4">
        <v>8</v>
      </c>
      <c r="AI70" s="4">
        <v>28</v>
      </c>
      <c r="AJ70" s="4">
        <v>189</v>
      </c>
      <c r="AK70" s="4">
        <v>139</v>
      </c>
      <c r="AL70" s="4">
        <v>2.1</v>
      </c>
      <c r="AM70" s="4">
        <v>195</v>
      </c>
      <c r="AN70" s="4" t="s">
        <v>155</v>
      </c>
      <c r="AO70" s="4">
        <v>2</v>
      </c>
      <c r="AP70" s="5">
        <v>0.92158564814814825</v>
      </c>
      <c r="AQ70" s="4">
        <v>47.163151999999997</v>
      </c>
      <c r="AR70" s="4">
        <v>-88.484217000000001</v>
      </c>
      <c r="AS70" s="4">
        <v>317.60000000000002</v>
      </c>
      <c r="AT70" s="4">
        <v>44.7</v>
      </c>
      <c r="AU70" s="4">
        <v>12</v>
      </c>
      <c r="AV70" s="4">
        <v>11</v>
      </c>
      <c r="AW70" s="4" t="s">
        <v>239</v>
      </c>
      <c r="AX70" s="4">
        <v>1.67</v>
      </c>
      <c r="AY70" s="4">
        <v>1.5</v>
      </c>
      <c r="AZ70" s="4">
        <v>2.57</v>
      </c>
      <c r="BA70" s="4">
        <v>14.023</v>
      </c>
      <c r="BB70" s="4">
        <v>14.75</v>
      </c>
      <c r="BC70" s="4">
        <v>1.05</v>
      </c>
      <c r="BD70" s="4">
        <v>13.831</v>
      </c>
      <c r="BE70" s="4">
        <v>2983.7910000000002</v>
      </c>
      <c r="BF70" s="4">
        <v>25.718</v>
      </c>
      <c r="BG70" s="4">
        <v>11.281000000000001</v>
      </c>
      <c r="BH70" s="4">
        <v>0.98599999999999999</v>
      </c>
      <c r="BI70" s="4">
        <v>12.266999999999999</v>
      </c>
      <c r="BJ70" s="4">
        <v>8.5030000000000001</v>
      </c>
      <c r="BK70" s="4">
        <v>0.74299999999999999</v>
      </c>
      <c r="BL70" s="4">
        <v>9.2460000000000004</v>
      </c>
      <c r="BM70" s="4">
        <v>2.9167999999999998</v>
      </c>
      <c r="BQ70" s="4">
        <v>168.55600000000001</v>
      </c>
      <c r="BR70" s="4">
        <v>0.48781099999999999</v>
      </c>
      <c r="BS70" s="4">
        <v>-5</v>
      </c>
      <c r="BT70" s="4">
        <v>2.9798000000000002E-2</v>
      </c>
      <c r="BU70" s="4">
        <v>11.920877000000001</v>
      </c>
      <c r="BV70" s="4">
        <v>0.60191600000000001</v>
      </c>
      <c r="BW70" s="4">
        <f t="shared" si="14"/>
        <v>3.1494957034</v>
      </c>
      <c r="BY70" s="4">
        <f t="shared" si="10"/>
        <v>26214.651856969063</v>
      </c>
      <c r="BZ70" s="4">
        <f t="shared" si="11"/>
        <v>225.95028152358202</v>
      </c>
      <c r="CA70" s="4">
        <f t="shared" si="12"/>
        <v>74.704691025547007</v>
      </c>
      <c r="CB70" s="4">
        <f t="shared" si="13"/>
        <v>26.460589479569599</v>
      </c>
    </row>
    <row r="71" spans="1:80" x14ac:dyDescent="0.25">
      <c r="A71" s="2">
        <v>42068</v>
      </c>
      <c r="B71" s="3">
        <v>4.9074074074074072E-3</v>
      </c>
      <c r="C71" s="4">
        <v>14.416</v>
      </c>
      <c r="D71" s="4">
        <v>0.13370000000000001</v>
      </c>
      <c r="E71" s="4">
        <v>1337.16129</v>
      </c>
      <c r="F71" s="4">
        <v>437.9</v>
      </c>
      <c r="G71" s="4">
        <v>22.5</v>
      </c>
      <c r="H71" s="4">
        <v>308.39999999999998</v>
      </c>
      <c r="J71" s="4">
        <v>1.1000000000000001</v>
      </c>
      <c r="K71" s="4">
        <v>0.877</v>
      </c>
      <c r="L71" s="4">
        <v>12.6426</v>
      </c>
      <c r="M71" s="4">
        <v>0.1173</v>
      </c>
      <c r="N71" s="4">
        <v>384.07740000000001</v>
      </c>
      <c r="O71" s="4">
        <v>19.697700000000001</v>
      </c>
      <c r="P71" s="4">
        <v>403.8</v>
      </c>
      <c r="Q71" s="4">
        <v>289.59269999999998</v>
      </c>
      <c r="R71" s="4">
        <v>14.852</v>
      </c>
      <c r="S71" s="4">
        <v>304.39999999999998</v>
      </c>
      <c r="T71" s="4">
        <v>308.43299999999999</v>
      </c>
      <c r="W71" s="4">
        <v>0</v>
      </c>
      <c r="X71" s="4">
        <v>0.96150000000000002</v>
      </c>
      <c r="Y71" s="4">
        <v>11.9</v>
      </c>
      <c r="Z71" s="4">
        <v>877</v>
      </c>
      <c r="AA71" s="4">
        <v>919</v>
      </c>
      <c r="AB71" s="4">
        <v>849</v>
      </c>
      <c r="AC71" s="4">
        <v>48</v>
      </c>
      <c r="AD71" s="4">
        <v>5.58</v>
      </c>
      <c r="AE71" s="4">
        <v>0.13</v>
      </c>
      <c r="AF71" s="4">
        <v>988</v>
      </c>
      <c r="AG71" s="4">
        <v>-11</v>
      </c>
      <c r="AH71" s="4">
        <v>8</v>
      </c>
      <c r="AI71" s="4">
        <v>28</v>
      </c>
      <c r="AJ71" s="4">
        <v>189</v>
      </c>
      <c r="AK71" s="4">
        <v>139</v>
      </c>
      <c r="AL71" s="4">
        <v>1.9</v>
      </c>
      <c r="AM71" s="4">
        <v>195</v>
      </c>
      <c r="AN71" s="4" t="s">
        <v>155</v>
      </c>
      <c r="AO71" s="4">
        <v>2</v>
      </c>
      <c r="AP71" s="5">
        <v>0.92159722222222218</v>
      </c>
      <c r="AQ71" s="4">
        <v>47.163319999999999</v>
      </c>
      <c r="AR71" s="4">
        <v>-88.484313</v>
      </c>
      <c r="AS71" s="4">
        <v>318</v>
      </c>
      <c r="AT71" s="4">
        <v>44.7</v>
      </c>
      <c r="AU71" s="4">
        <v>12</v>
      </c>
      <c r="AV71" s="4">
        <v>10</v>
      </c>
      <c r="AW71" s="4" t="s">
        <v>229</v>
      </c>
      <c r="AX71" s="4">
        <v>0.85644399999999998</v>
      </c>
      <c r="AY71" s="4">
        <v>1.5</v>
      </c>
      <c r="AZ71" s="4">
        <v>1.7564439999999999</v>
      </c>
      <c r="BA71" s="4">
        <v>14.023</v>
      </c>
      <c r="BB71" s="4">
        <v>14.58</v>
      </c>
      <c r="BC71" s="4">
        <v>1.04</v>
      </c>
      <c r="BD71" s="4">
        <v>14.023</v>
      </c>
      <c r="BE71" s="4">
        <v>2997.7890000000002</v>
      </c>
      <c r="BF71" s="4">
        <v>17.698</v>
      </c>
      <c r="BG71" s="4">
        <v>9.5370000000000008</v>
      </c>
      <c r="BH71" s="4">
        <v>0.48899999999999999</v>
      </c>
      <c r="BI71" s="4">
        <v>10.026</v>
      </c>
      <c r="BJ71" s="4">
        <v>7.1909999999999998</v>
      </c>
      <c r="BK71" s="4">
        <v>0.36899999999999999</v>
      </c>
      <c r="BL71" s="4">
        <v>7.56</v>
      </c>
      <c r="BM71" s="4">
        <v>2.4184999999999999</v>
      </c>
      <c r="BQ71" s="4">
        <v>165.77600000000001</v>
      </c>
      <c r="BR71" s="4">
        <v>0.42315999999999998</v>
      </c>
      <c r="BS71" s="4">
        <v>-5</v>
      </c>
      <c r="BT71" s="4">
        <v>2.7897999999999999E-2</v>
      </c>
      <c r="BU71" s="4">
        <v>10.340972000000001</v>
      </c>
      <c r="BV71" s="4">
        <v>0.56354000000000004</v>
      </c>
      <c r="BW71" s="4">
        <f t="shared" si="14"/>
        <v>2.7320848024000002</v>
      </c>
      <c r="BY71" s="4">
        <f t="shared" si="10"/>
        <v>22847.038405739197</v>
      </c>
      <c r="BZ71" s="4">
        <f t="shared" si="11"/>
        <v>134.88170305007199</v>
      </c>
      <c r="CA71" s="4">
        <f t="shared" si="12"/>
        <v>54.804742153523996</v>
      </c>
      <c r="CB71" s="4">
        <f t="shared" si="13"/>
        <v>19.032336635102002</v>
      </c>
    </row>
    <row r="72" spans="1:80" x14ac:dyDescent="0.25">
      <c r="A72" s="2">
        <v>42068</v>
      </c>
      <c r="B72" s="3">
        <v>4.9189814814814816E-3</v>
      </c>
      <c r="C72" s="4">
        <v>14.787000000000001</v>
      </c>
      <c r="D72" s="4">
        <v>0.19520000000000001</v>
      </c>
      <c r="E72" s="4">
        <v>1951.7480720000001</v>
      </c>
      <c r="F72" s="4">
        <v>333.2</v>
      </c>
      <c r="G72" s="4">
        <v>22.3</v>
      </c>
      <c r="H72" s="4">
        <v>349.8</v>
      </c>
      <c r="J72" s="4">
        <v>0.85</v>
      </c>
      <c r="K72" s="4">
        <v>0.87360000000000004</v>
      </c>
      <c r="L72" s="4">
        <v>12.9177</v>
      </c>
      <c r="M72" s="4">
        <v>0.17050000000000001</v>
      </c>
      <c r="N72" s="4">
        <v>291.09750000000003</v>
      </c>
      <c r="O72" s="4">
        <v>19.482099999999999</v>
      </c>
      <c r="P72" s="4">
        <v>310.60000000000002</v>
      </c>
      <c r="Q72" s="4">
        <v>219.4862</v>
      </c>
      <c r="R72" s="4">
        <v>14.689399999999999</v>
      </c>
      <c r="S72" s="4">
        <v>234.2</v>
      </c>
      <c r="T72" s="4">
        <v>349.75450000000001</v>
      </c>
      <c r="W72" s="4">
        <v>0</v>
      </c>
      <c r="X72" s="4">
        <v>0.74260000000000004</v>
      </c>
      <c r="Y72" s="4">
        <v>11.9</v>
      </c>
      <c r="Z72" s="4">
        <v>880</v>
      </c>
      <c r="AA72" s="4">
        <v>923</v>
      </c>
      <c r="AB72" s="4">
        <v>851</v>
      </c>
      <c r="AC72" s="4">
        <v>48</v>
      </c>
      <c r="AD72" s="4">
        <v>5.58</v>
      </c>
      <c r="AE72" s="4">
        <v>0.13</v>
      </c>
      <c r="AF72" s="4">
        <v>988</v>
      </c>
      <c r="AG72" s="4">
        <v>-11</v>
      </c>
      <c r="AH72" s="4">
        <v>8</v>
      </c>
      <c r="AI72" s="4">
        <v>28</v>
      </c>
      <c r="AJ72" s="4">
        <v>189</v>
      </c>
      <c r="AK72" s="4">
        <v>138.9</v>
      </c>
      <c r="AL72" s="4">
        <v>1.9</v>
      </c>
      <c r="AM72" s="4">
        <v>195</v>
      </c>
      <c r="AN72" s="4" t="s">
        <v>155</v>
      </c>
      <c r="AO72" s="4">
        <v>2</v>
      </c>
      <c r="AP72" s="5">
        <v>0.92160879629629633</v>
      </c>
      <c r="AQ72" s="4">
        <v>47.163482000000002</v>
      </c>
      <c r="AR72" s="4">
        <v>-88.484429000000006</v>
      </c>
      <c r="AS72" s="4">
        <v>318.3</v>
      </c>
      <c r="AT72" s="4">
        <v>44.8</v>
      </c>
      <c r="AU72" s="4">
        <v>12</v>
      </c>
      <c r="AV72" s="4">
        <v>10</v>
      </c>
      <c r="AW72" s="4" t="s">
        <v>229</v>
      </c>
      <c r="AX72" s="4">
        <v>0.9</v>
      </c>
      <c r="AY72" s="4">
        <v>1.4435439999999999</v>
      </c>
      <c r="AZ72" s="4">
        <v>1.8</v>
      </c>
      <c r="BA72" s="4">
        <v>14.023</v>
      </c>
      <c r="BB72" s="4">
        <v>14.18</v>
      </c>
      <c r="BC72" s="4">
        <v>1.01</v>
      </c>
      <c r="BD72" s="4">
        <v>14.467000000000001</v>
      </c>
      <c r="BE72" s="4">
        <v>2985.181</v>
      </c>
      <c r="BF72" s="4">
        <v>25.079000000000001</v>
      </c>
      <c r="BG72" s="4">
        <v>7.0449999999999999</v>
      </c>
      <c r="BH72" s="4">
        <v>0.47099999999999997</v>
      </c>
      <c r="BI72" s="4">
        <v>7.516</v>
      </c>
      <c r="BJ72" s="4">
        <v>5.3120000000000003</v>
      </c>
      <c r="BK72" s="4">
        <v>0.35499999999999998</v>
      </c>
      <c r="BL72" s="4">
        <v>5.6669999999999998</v>
      </c>
      <c r="BM72" s="4">
        <v>2.6728000000000001</v>
      </c>
      <c r="BQ72" s="4">
        <v>124.773</v>
      </c>
      <c r="BR72" s="4">
        <v>0.49142999999999998</v>
      </c>
      <c r="BS72" s="4">
        <v>-5</v>
      </c>
      <c r="BT72" s="4">
        <v>2.7E-2</v>
      </c>
      <c r="BU72" s="4">
        <v>12.009320000000001</v>
      </c>
      <c r="BV72" s="4">
        <v>0.5454</v>
      </c>
      <c r="BW72" s="4">
        <f t="shared" si="14"/>
        <v>3.1728623439999999</v>
      </c>
      <c r="BY72" s="4">
        <f t="shared" si="10"/>
        <v>26421.445494660042</v>
      </c>
      <c r="BZ72" s="4">
        <f t="shared" si="11"/>
        <v>221.97093963836002</v>
      </c>
      <c r="CA72" s="4">
        <f t="shared" si="12"/>
        <v>47.015815278080005</v>
      </c>
      <c r="CB72" s="4">
        <f t="shared" si="13"/>
        <v>24.426966487456003</v>
      </c>
    </row>
    <row r="73" spans="1:80" x14ac:dyDescent="0.25">
      <c r="A73" s="2">
        <v>42068</v>
      </c>
      <c r="B73" s="3">
        <v>4.9305555555555552E-3</v>
      </c>
      <c r="C73" s="4">
        <v>14.747</v>
      </c>
      <c r="D73" s="4">
        <v>0.39269999999999999</v>
      </c>
      <c r="E73" s="4">
        <v>3926.6965009999999</v>
      </c>
      <c r="F73" s="4">
        <v>332.8</v>
      </c>
      <c r="G73" s="4">
        <v>22.2</v>
      </c>
      <c r="H73" s="4">
        <v>441.5</v>
      </c>
      <c r="J73" s="4">
        <v>0.69</v>
      </c>
      <c r="K73" s="4">
        <v>0.87209999999999999</v>
      </c>
      <c r="L73" s="4">
        <v>12.861000000000001</v>
      </c>
      <c r="M73" s="4">
        <v>0.34250000000000003</v>
      </c>
      <c r="N73" s="4">
        <v>290.23820000000001</v>
      </c>
      <c r="O73" s="4">
        <v>19.360800000000001</v>
      </c>
      <c r="P73" s="4">
        <v>309.60000000000002</v>
      </c>
      <c r="Q73" s="4">
        <v>218.8383</v>
      </c>
      <c r="R73" s="4">
        <v>14.598000000000001</v>
      </c>
      <c r="S73" s="4">
        <v>233.4</v>
      </c>
      <c r="T73" s="4">
        <v>441.53469999999999</v>
      </c>
      <c r="W73" s="4">
        <v>0</v>
      </c>
      <c r="X73" s="4">
        <v>0.60429999999999995</v>
      </c>
      <c r="Y73" s="4">
        <v>12</v>
      </c>
      <c r="Z73" s="4">
        <v>881</v>
      </c>
      <c r="AA73" s="4">
        <v>922</v>
      </c>
      <c r="AB73" s="4">
        <v>852</v>
      </c>
      <c r="AC73" s="4">
        <v>48</v>
      </c>
      <c r="AD73" s="4">
        <v>5.58</v>
      </c>
      <c r="AE73" s="4">
        <v>0.13</v>
      </c>
      <c r="AF73" s="4">
        <v>988</v>
      </c>
      <c r="AG73" s="4">
        <v>-11</v>
      </c>
      <c r="AH73" s="4">
        <v>8</v>
      </c>
      <c r="AI73" s="4">
        <v>28</v>
      </c>
      <c r="AJ73" s="4">
        <v>189</v>
      </c>
      <c r="AK73" s="4">
        <v>138</v>
      </c>
      <c r="AL73" s="4">
        <v>1.9</v>
      </c>
      <c r="AM73" s="4">
        <v>195</v>
      </c>
      <c r="AN73" s="4" t="s">
        <v>155</v>
      </c>
      <c r="AO73" s="4">
        <v>2</v>
      </c>
      <c r="AP73" s="5">
        <v>0.92162037037037037</v>
      </c>
      <c r="AQ73" s="4">
        <v>47.163643</v>
      </c>
      <c r="AR73" s="4">
        <v>-88.484548000000004</v>
      </c>
      <c r="AS73" s="4">
        <v>318.39999999999998</v>
      </c>
      <c r="AT73" s="4">
        <v>44.5</v>
      </c>
      <c r="AU73" s="4">
        <v>12</v>
      </c>
      <c r="AV73" s="4">
        <v>11</v>
      </c>
      <c r="AW73" s="4" t="s">
        <v>228</v>
      </c>
      <c r="AX73" s="4">
        <v>0.9</v>
      </c>
      <c r="AY73" s="4">
        <v>1.4</v>
      </c>
      <c r="AZ73" s="4">
        <v>1.8</v>
      </c>
      <c r="BA73" s="4">
        <v>14.023</v>
      </c>
      <c r="BB73" s="4">
        <v>14</v>
      </c>
      <c r="BC73" s="4">
        <v>1</v>
      </c>
      <c r="BD73" s="4">
        <v>14.664</v>
      </c>
      <c r="BE73" s="4">
        <v>2944.0720000000001</v>
      </c>
      <c r="BF73" s="4">
        <v>49.893999999999998</v>
      </c>
      <c r="BG73" s="4">
        <v>6.9580000000000002</v>
      </c>
      <c r="BH73" s="4">
        <v>0.46400000000000002</v>
      </c>
      <c r="BI73" s="4">
        <v>7.4219999999999997</v>
      </c>
      <c r="BJ73" s="4">
        <v>5.2460000000000004</v>
      </c>
      <c r="BK73" s="4">
        <v>0.35</v>
      </c>
      <c r="BL73" s="4">
        <v>5.5960000000000001</v>
      </c>
      <c r="BM73" s="4">
        <v>3.3424</v>
      </c>
      <c r="BQ73" s="4">
        <v>100.57899999999999</v>
      </c>
      <c r="BR73" s="4">
        <v>0.46866999999999998</v>
      </c>
      <c r="BS73" s="4">
        <v>-5</v>
      </c>
      <c r="BT73" s="4">
        <v>2.6897999999999998E-2</v>
      </c>
      <c r="BU73" s="4">
        <v>11.453123</v>
      </c>
      <c r="BV73" s="4">
        <v>0.54334000000000005</v>
      </c>
      <c r="BW73" s="4">
        <f t="shared" si="14"/>
        <v>3.0259150965999999</v>
      </c>
      <c r="BY73" s="4">
        <f t="shared" si="10"/>
        <v>24850.769409062872</v>
      </c>
      <c r="BZ73" s="4">
        <f t="shared" si="11"/>
        <v>421.15284167499397</v>
      </c>
      <c r="CA73" s="4">
        <f t="shared" si="12"/>
        <v>44.281232361146003</v>
      </c>
      <c r="CB73" s="4">
        <f t="shared" si="13"/>
        <v>29.131778837867198</v>
      </c>
    </row>
    <row r="74" spans="1:80" x14ac:dyDescent="0.25">
      <c r="A74" s="2">
        <v>42068</v>
      </c>
      <c r="B74" s="3">
        <v>4.9421296296296288E-3</v>
      </c>
      <c r="C74" s="4">
        <v>14.68</v>
      </c>
      <c r="D74" s="4">
        <v>0.7369</v>
      </c>
      <c r="E74" s="4">
        <v>7368.5191210000003</v>
      </c>
      <c r="F74" s="4">
        <v>230</v>
      </c>
      <c r="G74" s="4">
        <v>20.9</v>
      </c>
      <c r="H74" s="4">
        <v>650.4</v>
      </c>
      <c r="J74" s="4">
        <v>0.6</v>
      </c>
      <c r="K74" s="4">
        <v>0.86939999999999995</v>
      </c>
      <c r="L74" s="4">
        <v>12.7624</v>
      </c>
      <c r="M74" s="4">
        <v>0.64059999999999995</v>
      </c>
      <c r="N74" s="4">
        <v>199.93610000000001</v>
      </c>
      <c r="O74" s="4">
        <v>18.175999999999998</v>
      </c>
      <c r="P74" s="4">
        <v>218.1</v>
      </c>
      <c r="Q74" s="4">
        <v>150.74459999999999</v>
      </c>
      <c r="R74" s="4">
        <v>13.704000000000001</v>
      </c>
      <c r="S74" s="4">
        <v>164.4</v>
      </c>
      <c r="T74" s="4">
        <v>650.40060000000005</v>
      </c>
      <c r="W74" s="4">
        <v>0</v>
      </c>
      <c r="X74" s="4">
        <v>0.52159999999999995</v>
      </c>
      <c r="Y74" s="4">
        <v>11.9</v>
      </c>
      <c r="Z74" s="4">
        <v>883</v>
      </c>
      <c r="AA74" s="4">
        <v>925</v>
      </c>
      <c r="AB74" s="4">
        <v>856</v>
      </c>
      <c r="AC74" s="4">
        <v>47.9</v>
      </c>
      <c r="AD74" s="4">
        <v>5.57</v>
      </c>
      <c r="AE74" s="4">
        <v>0.13</v>
      </c>
      <c r="AF74" s="4">
        <v>988</v>
      </c>
      <c r="AG74" s="4">
        <v>-11</v>
      </c>
      <c r="AH74" s="4">
        <v>8</v>
      </c>
      <c r="AI74" s="4">
        <v>28</v>
      </c>
      <c r="AJ74" s="4">
        <v>189</v>
      </c>
      <c r="AK74" s="4">
        <v>138</v>
      </c>
      <c r="AL74" s="4">
        <v>1.7</v>
      </c>
      <c r="AM74" s="4">
        <v>195</v>
      </c>
      <c r="AN74" s="4" t="s">
        <v>155</v>
      </c>
      <c r="AO74" s="4">
        <v>2</v>
      </c>
      <c r="AP74" s="5">
        <v>0.92163194444444452</v>
      </c>
      <c r="AQ74" s="4">
        <v>47.163874</v>
      </c>
      <c r="AR74" s="4">
        <v>-88.484774000000002</v>
      </c>
      <c r="AS74" s="4">
        <v>318.7</v>
      </c>
      <c r="AT74" s="4">
        <v>43.7</v>
      </c>
      <c r="AU74" s="4">
        <v>12</v>
      </c>
      <c r="AV74" s="4">
        <v>11</v>
      </c>
      <c r="AW74" s="4" t="s">
        <v>228</v>
      </c>
      <c r="AX74" s="4">
        <v>1.0129999999999999</v>
      </c>
      <c r="AY74" s="4">
        <v>1.4564999999999999</v>
      </c>
      <c r="AZ74" s="4">
        <v>1.913</v>
      </c>
      <c r="BA74" s="4">
        <v>14.023</v>
      </c>
      <c r="BB74" s="4">
        <v>13.71</v>
      </c>
      <c r="BC74" s="4">
        <v>0.98</v>
      </c>
      <c r="BD74" s="4">
        <v>15.023</v>
      </c>
      <c r="BE74" s="4">
        <v>2873.527</v>
      </c>
      <c r="BF74" s="4">
        <v>91.802000000000007</v>
      </c>
      <c r="BG74" s="4">
        <v>4.7140000000000004</v>
      </c>
      <c r="BH74" s="4">
        <v>0.42899999999999999</v>
      </c>
      <c r="BI74" s="4">
        <v>5.1429999999999998</v>
      </c>
      <c r="BJ74" s="4">
        <v>3.5539999999999998</v>
      </c>
      <c r="BK74" s="4">
        <v>0.32300000000000001</v>
      </c>
      <c r="BL74" s="4">
        <v>3.8769999999999998</v>
      </c>
      <c r="BM74" s="4">
        <v>4.8426999999999998</v>
      </c>
      <c r="BQ74" s="4">
        <v>85.397999999999996</v>
      </c>
      <c r="BR74" s="4">
        <v>0.54163399999999995</v>
      </c>
      <c r="BS74" s="4">
        <v>-5</v>
      </c>
      <c r="BT74" s="4">
        <v>2.6306E-2</v>
      </c>
      <c r="BU74" s="4">
        <v>13.236181</v>
      </c>
      <c r="BV74" s="4">
        <v>0.53138099999999999</v>
      </c>
      <c r="BW74" s="4">
        <f t="shared" si="14"/>
        <v>3.4969990202000001</v>
      </c>
      <c r="BY74" s="4">
        <f t="shared" si="10"/>
        <v>28031.443805045223</v>
      </c>
      <c r="BZ74" s="4">
        <f t="shared" si="11"/>
        <v>895.53451357539404</v>
      </c>
      <c r="CA74" s="4">
        <f t="shared" si="12"/>
        <v>34.669502420938002</v>
      </c>
      <c r="CB74" s="4">
        <f t="shared" si="13"/>
        <v>48.779227687540697</v>
      </c>
    </row>
    <row r="75" spans="1:80" x14ac:dyDescent="0.25">
      <c r="A75" s="2">
        <v>42068</v>
      </c>
      <c r="B75" s="3">
        <v>4.9537037037037041E-3</v>
      </c>
      <c r="C75" s="4">
        <v>14.617000000000001</v>
      </c>
      <c r="D75" s="4">
        <v>0.70079999999999998</v>
      </c>
      <c r="E75" s="4">
        <v>7007.6655629999996</v>
      </c>
      <c r="F75" s="4">
        <v>178.2</v>
      </c>
      <c r="G75" s="4">
        <v>17.600000000000001</v>
      </c>
      <c r="H75" s="4">
        <v>648.20000000000005</v>
      </c>
      <c r="J75" s="4">
        <v>0.6</v>
      </c>
      <c r="K75" s="4">
        <v>0.87019999999999997</v>
      </c>
      <c r="L75" s="4">
        <v>12.719900000000001</v>
      </c>
      <c r="M75" s="4">
        <v>0.60980000000000001</v>
      </c>
      <c r="N75" s="4">
        <v>155.10980000000001</v>
      </c>
      <c r="O75" s="4">
        <v>15.327400000000001</v>
      </c>
      <c r="P75" s="4">
        <v>170.4</v>
      </c>
      <c r="Q75" s="4">
        <v>116.9088</v>
      </c>
      <c r="R75" s="4">
        <v>11.5525</v>
      </c>
      <c r="S75" s="4">
        <v>128.5</v>
      </c>
      <c r="T75" s="4">
        <v>648.17769999999996</v>
      </c>
      <c r="W75" s="4">
        <v>0</v>
      </c>
      <c r="X75" s="4">
        <v>0.52210000000000001</v>
      </c>
      <c r="Y75" s="4">
        <v>12</v>
      </c>
      <c r="Z75" s="4">
        <v>880</v>
      </c>
      <c r="AA75" s="4">
        <v>922</v>
      </c>
      <c r="AB75" s="4">
        <v>851</v>
      </c>
      <c r="AC75" s="4">
        <v>47.1</v>
      </c>
      <c r="AD75" s="4">
        <v>5.48</v>
      </c>
      <c r="AE75" s="4">
        <v>0.13</v>
      </c>
      <c r="AF75" s="4">
        <v>988</v>
      </c>
      <c r="AG75" s="4">
        <v>-11</v>
      </c>
      <c r="AH75" s="4">
        <v>8</v>
      </c>
      <c r="AI75" s="4">
        <v>28</v>
      </c>
      <c r="AJ75" s="4">
        <v>189</v>
      </c>
      <c r="AK75" s="4">
        <v>138</v>
      </c>
      <c r="AL75" s="4">
        <v>1.7</v>
      </c>
      <c r="AM75" s="4">
        <v>195</v>
      </c>
      <c r="AN75" s="4" t="s">
        <v>155</v>
      </c>
      <c r="AO75" s="4">
        <v>2</v>
      </c>
      <c r="AP75" s="5">
        <v>0.9216550925925926</v>
      </c>
      <c r="AQ75" s="4">
        <v>47.164068999999998</v>
      </c>
      <c r="AR75" s="4">
        <v>-88.485010000000003</v>
      </c>
      <c r="AS75" s="4">
        <v>319</v>
      </c>
      <c r="AT75" s="4">
        <v>43.1</v>
      </c>
      <c r="AU75" s="4">
        <v>12</v>
      </c>
      <c r="AV75" s="4">
        <v>11</v>
      </c>
      <c r="AW75" s="4" t="s">
        <v>228</v>
      </c>
      <c r="AX75" s="4">
        <v>1.2130000000000001</v>
      </c>
      <c r="AY75" s="4">
        <v>1.5565</v>
      </c>
      <c r="AZ75" s="4">
        <v>2.113</v>
      </c>
      <c r="BA75" s="4">
        <v>14.023</v>
      </c>
      <c r="BB75" s="4">
        <v>13.79</v>
      </c>
      <c r="BC75" s="4">
        <v>0.98</v>
      </c>
      <c r="BD75" s="4">
        <v>14.917</v>
      </c>
      <c r="BE75" s="4">
        <v>2879.7280000000001</v>
      </c>
      <c r="BF75" s="4">
        <v>87.869</v>
      </c>
      <c r="BG75" s="4">
        <v>3.677</v>
      </c>
      <c r="BH75" s="4">
        <v>0.36299999999999999</v>
      </c>
      <c r="BI75" s="4">
        <v>4.0410000000000004</v>
      </c>
      <c r="BJ75" s="4">
        <v>2.7719999999999998</v>
      </c>
      <c r="BK75" s="4">
        <v>0.27400000000000002</v>
      </c>
      <c r="BL75" s="4">
        <v>3.0459999999999998</v>
      </c>
      <c r="BM75" s="4">
        <v>4.8526999999999996</v>
      </c>
      <c r="BQ75" s="4">
        <v>85.947000000000003</v>
      </c>
      <c r="BR75" s="4">
        <v>0.50557399999999997</v>
      </c>
      <c r="BS75" s="4">
        <v>-5</v>
      </c>
      <c r="BT75" s="4">
        <v>2.8898E-2</v>
      </c>
      <c r="BU75" s="4">
        <v>12.354965</v>
      </c>
      <c r="BV75" s="4">
        <v>0.58374000000000004</v>
      </c>
      <c r="BW75" s="4">
        <f t="shared" si="14"/>
        <v>3.2641817529999999</v>
      </c>
      <c r="BY75" s="4">
        <f t="shared" ref="BY75:BY138" si="15">BE75*$BU75*0.737</f>
        <v>26221.67778469624</v>
      </c>
      <c r="BZ75" s="4">
        <f t="shared" ref="BZ75:BZ138" si="16">BF75*$BU75*0.737</f>
        <v>800.10077523414509</v>
      </c>
      <c r="CA75" s="4">
        <f t="shared" ref="CA75:CA138" si="17">BJ75*$BU75*0.737</f>
        <v>25.240748716259997</v>
      </c>
      <c r="CB75" s="4">
        <f t="shared" ref="CB75:CB138" si="18">BM75*$BU75*0.761</f>
        <v>45.6257083168355</v>
      </c>
    </row>
    <row r="76" spans="1:80" x14ac:dyDescent="0.25">
      <c r="A76" s="2">
        <v>42068</v>
      </c>
      <c r="B76" s="3">
        <v>4.9652777777777777E-3</v>
      </c>
      <c r="C76" s="4">
        <v>14.451000000000001</v>
      </c>
      <c r="D76" s="4">
        <v>1.0356000000000001</v>
      </c>
      <c r="E76" s="4">
        <v>10355.92721</v>
      </c>
      <c r="F76" s="4">
        <v>140</v>
      </c>
      <c r="G76" s="4">
        <v>17.5</v>
      </c>
      <c r="H76" s="4">
        <v>1214.4000000000001</v>
      </c>
      <c r="J76" s="4">
        <v>0.54</v>
      </c>
      <c r="K76" s="4">
        <v>0.86799999999999999</v>
      </c>
      <c r="L76" s="4">
        <v>12.542999999999999</v>
      </c>
      <c r="M76" s="4">
        <v>0.89890000000000003</v>
      </c>
      <c r="N76" s="4">
        <v>121.4752</v>
      </c>
      <c r="O76" s="4">
        <v>15.189399999999999</v>
      </c>
      <c r="P76" s="4">
        <v>136.69999999999999</v>
      </c>
      <c r="Q76" s="4">
        <v>91.591700000000003</v>
      </c>
      <c r="R76" s="4">
        <v>11.4527</v>
      </c>
      <c r="S76" s="4">
        <v>103</v>
      </c>
      <c r="T76" s="4">
        <v>1214.3714</v>
      </c>
      <c r="W76" s="4">
        <v>0</v>
      </c>
      <c r="X76" s="4">
        <v>0.47270000000000001</v>
      </c>
      <c r="Y76" s="4">
        <v>11.9</v>
      </c>
      <c r="Z76" s="4">
        <v>874</v>
      </c>
      <c r="AA76" s="4">
        <v>915</v>
      </c>
      <c r="AB76" s="4">
        <v>845</v>
      </c>
      <c r="AC76" s="4">
        <v>48</v>
      </c>
      <c r="AD76" s="4">
        <v>5.58</v>
      </c>
      <c r="AE76" s="4">
        <v>0.13</v>
      </c>
      <c r="AF76" s="4">
        <v>988</v>
      </c>
      <c r="AG76" s="4">
        <v>-11</v>
      </c>
      <c r="AH76" s="4">
        <v>8</v>
      </c>
      <c r="AI76" s="4">
        <v>28</v>
      </c>
      <c r="AJ76" s="4">
        <v>189</v>
      </c>
      <c r="AK76" s="4">
        <v>138</v>
      </c>
      <c r="AL76" s="4">
        <v>1.6</v>
      </c>
      <c r="AM76" s="4">
        <v>195</v>
      </c>
      <c r="AN76" s="4" t="s">
        <v>155</v>
      </c>
      <c r="AO76" s="4">
        <v>2</v>
      </c>
      <c r="AP76" s="5">
        <v>0.92166666666666675</v>
      </c>
      <c r="AQ76" s="4">
        <v>47.164181999999997</v>
      </c>
      <c r="AR76" s="4">
        <v>-88.485211000000007</v>
      </c>
      <c r="AS76" s="4">
        <v>319.10000000000002</v>
      </c>
      <c r="AT76" s="4">
        <v>44</v>
      </c>
      <c r="AU76" s="4">
        <v>12</v>
      </c>
      <c r="AV76" s="4">
        <v>11</v>
      </c>
      <c r="AW76" s="4" t="s">
        <v>228</v>
      </c>
      <c r="AX76" s="4">
        <v>1.356444</v>
      </c>
      <c r="AY76" s="4">
        <v>1.656444</v>
      </c>
      <c r="AZ76" s="4">
        <v>2.2564440000000001</v>
      </c>
      <c r="BA76" s="4">
        <v>14.023</v>
      </c>
      <c r="BB76" s="4">
        <v>13.56</v>
      </c>
      <c r="BC76" s="4">
        <v>0.97</v>
      </c>
      <c r="BD76" s="4">
        <v>15.212</v>
      </c>
      <c r="BE76" s="4">
        <v>2804.2269999999999</v>
      </c>
      <c r="BF76" s="4">
        <v>127.90300000000001</v>
      </c>
      <c r="BG76" s="4">
        <v>2.8439999999999999</v>
      </c>
      <c r="BH76" s="4">
        <v>0.35599999999999998</v>
      </c>
      <c r="BI76" s="4">
        <v>3.2</v>
      </c>
      <c r="BJ76" s="4">
        <v>2.1440000000000001</v>
      </c>
      <c r="BK76" s="4">
        <v>0.26800000000000002</v>
      </c>
      <c r="BL76" s="4">
        <v>2.4129999999999998</v>
      </c>
      <c r="BM76" s="4">
        <v>8.9780999999999995</v>
      </c>
      <c r="BQ76" s="4">
        <v>76.844999999999999</v>
      </c>
      <c r="BR76" s="4">
        <v>0.43665799999999999</v>
      </c>
      <c r="BS76" s="4">
        <v>-5</v>
      </c>
      <c r="BT76" s="4">
        <v>2.7897999999999999E-2</v>
      </c>
      <c r="BU76" s="4">
        <v>10.67083</v>
      </c>
      <c r="BV76" s="4">
        <v>0.56354000000000004</v>
      </c>
      <c r="BW76" s="4">
        <f t="shared" ref="BW76:BW139" si="19">BU76*0.2642</f>
        <v>2.8192332860000002</v>
      </c>
      <c r="BY76" s="4">
        <f t="shared" si="15"/>
        <v>22053.567614028168</v>
      </c>
      <c r="BZ76" s="4">
        <f t="shared" si="16"/>
        <v>1005.8805719141301</v>
      </c>
      <c r="CA76" s="4">
        <f t="shared" si="17"/>
        <v>16.861277266240002</v>
      </c>
      <c r="CB76" s="4">
        <f t="shared" si="18"/>
        <v>72.906675684302996</v>
      </c>
    </row>
    <row r="77" spans="1:80" x14ac:dyDescent="0.25">
      <c r="A77" s="2">
        <v>42068</v>
      </c>
      <c r="B77" s="3">
        <v>4.9768518518518521E-3</v>
      </c>
      <c r="C77" s="4">
        <v>14.11</v>
      </c>
      <c r="D77" s="4">
        <v>1.4035</v>
      </c>
      <c r="E77" s="4">
        <v>14034.67949</v>
      </c>
      <c r="F77" s="4">
        <v>103.8</v>
      </c>
      <c r="G77" s="4">
        <v>30.1</v>
      </c>
      <c r="H77" s="4">
        <v>1818.2</v>
      </c>
      <c r="J77" s="4">
        <v>0.39</v>
      </c>
      <c r="K77" s="4">
        <v>0.86680000000000001</v>
      </c>
      <c r="L77" s="4">
        <v>12.2303</v>
      </c>
      <c r="M77" s="4">
        <v>1.2164999999999999</v>
      </c>
      <c r="N77" s="4">
        <v>90.005399999999995</v>
      </c>
      <c r="O77" s="4">
        <v>26.061699999999998</v>
      </c>
      <c r="P77" s="4">
        <v>116.1</v>
      </c>
      <c r="Q77" s="4">
        <v>67.860799999999998</v>
      </c>
      <c r="R77" s="4">
        <v>19.6496</v>
      </c>
      <c r="S77" s="4">
        <v>87.5</v>
      </c>
      <c r="T77" s="4">
        <v>1818.1956</v>
      </c>
      <c r="W77" s="4">
        <v>0</v>
      </c>
      <c r="X77" s="4">
        <v>0.34010000000000001</v>
      </c>
      <c r="Y77" s="4">
        <v>11.9</v>
      </c>
      <c r="Z77" s="4">
        <v>870</v>
      </c>
      <c r="AA77" s="4">
        <v>911</v>
      </c>
      <c r="AB77" s="4">
        <v>841</v>
      </c>
      <c r="AC77" s="4">
        <v>47.9</v>
      </c>
      <c r="AD77" s="4">
        <v>5.57</v>
      </c>
      <c r="AE77" s="4">
        <v>0.13</v>
      </c>
      <c r="AF77" s="4">
        <v>988</v>
      </c>
      <c r="AG77" s="4">
        <v>-11</v>
      </c>
      <c r="AH77" s="4">
        <v>8</v>
      </c>
      <c r="AI77" s="4">
        <v>28</v>
      </c>
      <c r="AJ77" s="4">
        <v>189</v>
      </c>
      <c r="AK77" s="4">
        <v>138</v>
      </c>
      <c r="AL77" s="4">
        <v>1.6</v>
      </c>
      <c r="AM77" s="4">
        <v>195</v>
      </c>
      <c r="AN77" s="4" t="s">
        <v>155</v>
      </c>
      <c r="AO77" s="4">
        <v>2</v>
      </c>
      <c r="AP77" s="5">
        <v>0.92167824074074067</v>
      </c>
      <c r="AQ77" s="4">
        <v>47.164268999999997</v>
      </c>
      <c r="AR77" s="4">
        <v>-88.485437000000005</v>
      </c>
      <c r="AS77" s="4">
        <v>319.10000000000002</v>
      </c>
      <c r="AT77" s="4">
        <v>44.1</v>
      </c>
      <c r="AU77" s="4">
        <v>12</v>
      </c>
      <c r="AV77" s="4">
        <v>11</v>
      </c>
      <c r="AW77" s="4" t="s">
        <v>228</v>
      </c>
      <c r="AX77" s="4">
        <v>1.117718</v>
      </c>
      <c r="AY77" s="4">
        <v>1.4741740000000001</v>
      </c>
      <c r="AZ77" s="4">
        <v>1.9048050000000001</v>
      </c>
      <c r="BA77" s="4">
        <v>14.023</v>
      </c>
      <c r="BB77" s="4">
        <v>13.43</v>
      </c>
      <c r="BC77" s="4">
        <v>0.96</v>
      </c>
      <c r="BD77" s="4">
        <v>15.371</v>
      </c>
      <c r="BE77" s="4">
        <v>2721.1640000000002</v>
      </c>
      <c r="BF77" s="4">
        <v>172.26599999999999</v>
      </c>
      <c r="BG77" s="4">
        <v>2.097</v>
      </c>
      <c r="BH77" s="4">
        <v>0.60699999999999998</v>
      </c>
      <c r="BI77" s="4">
        <v>2.7040000000000002</v>
      </c>
      <c r="BJ77" s="4">
        <v>1.581</v>
      </c>
      <c r="BK77" s="4">
        <v>0.45800000000000002</v>
      </c>
      <c r="BL77" s="4">
        <v>2.0390000000000001</v>
      </c>
      <c r="BM77" s="4">
        <v>13.377599999999999</v>
      </c>
      <c r="BQ77" s="4">
        <v>55.021000000000001</v>
      </c>
      <c r="BR77" s="4">
        <v>0.32290000000000002</v>
      </c>
      <c r="BS77" s="4">
        <v>-5</v>
      </c>
      <c r="BT77" s="4">
        <v>2.7E-2</v>
      </c>
      <c r="BU77" s="4">
        <v>7.8908690000000004</v>
      </c>
      <c r="BV77" s="4">
        <v>0.5454</v>
      </c>
      <c r="BW77" s="4">
        <f t="shared" si="19"/>
        <v>2.0847675898000002</v>
      </c>
      <c r="BY77" s="4">
        <f t="shared" si="15"/>
        <v>15825.120956167295</v>
      </c>
      <c r="BZ77" s="4">
        <f t="shared" si="16"/>
        <v>1001.8250596564981</v>
      </c>
      <c r="CA77" s="4">
        <f t="shared" si="17"/>
        <v>9.1944168861930002</v>
      </c>
      <c r="CB77" s="4">
        <f t="shared" si="18"/>
        <v>80.331836631278406</v>
      </c>
    </row>
    <row r="78" spans="1:80" x14ac:dyDescent="0.25">
      <c r="A78" s="2">
        <v>42068</v>
      </c>
      <c r="B78" s="3">
        <v>4.9884259259259265E-3</v>
      </c>
      <c r="C78" s="4">
        <v>14.118</v>
      </c>
      <c r="D78" s="4">
        <v>1.2994000000000001</v>
      </c>
      <c r="E78" s="4">
        <v>12994.423409999999</v>
      </c>
      <c r="F78" s="4">
        <v>85.1</v>
      </c>
      <c r="G78" s="4">
        <v>27.9</v>
      </c>
      <c r="H78" s="4">
        <v>1368.7</v>
      </c>
      <c r="J78" s="4">
        <v>0.25</v>
      </c>
      <c r="K78" s="4">
        <v>0.86809999999999998</v>
      </c>
      <c r="L78" s="4">
        <v>12.2563</v>
      </c>
      <c r="M78" s="4">
        <v>1.1281000000000001</v>
      </c>
      <c r="N78" s="4">
        <v>73.833299999999994</v>
      </c>
      <c r="O78" s="4">
        <v>24.231100000000001</v>
      </c>
      <c r="P78" s="4">
        <v>98.1</v>
      </c>
      <c r="Q78" s="4">
        <v>55.646999999999998</v>
      </c>
      <c r="R78" s="4">
        <v>18.262599999999999</v>
      </c>
      <c r="S78" s="4">
        <v>73.900000000000006</v>
      </c>
      <c r="T78" s="4">
        <v>1368.7134000000001</v>
      </c>
      <c r="W78" s="4">
        <v>0</v>
      </c>
      <c r="X78" s="4">
        <v>0.21690000000000001</v>
      </c>
      <c r="Y78" s="4">
        <v>12</v>
      </c>
      <c r="Z78" s="4">
        <v>866</v>
      </c>
      <c r="AA78" s="4">
        <v>907</v>
      </c>
      <c r="AB78" s="4">
        <v>837</v>
      </c>
      <c r="AC78" s="4">
        <v>47</v>
      </c>
      <c r="AD78" s="4">
        <v>5.46</v>
      </c>
      <c r="AE78" s="4">
        <v>0.13</v>
      </c>
      <c r="AF78" s="4">
        <v>988</v>
      </c>
      <c r="AG78" s="4">
        <v>-11</v>
      </c>
      <c r="AH78" s="4">
        <v>8</v>
      </c>
      <c r="AI78" s="4">
        <v>28</v>
      </c>
      <c r="AJ78" s="4">
        <v>189</v>
      </c>
      <c r="AK78" s="4">
        <v>138</v>
      </c>
      <c r="AL78" s="4">
        <v>1.8</v>
      </c>
      <c r="AM78" s="4">
        <v>195</v>
      </c>
      <c r="AN78" s="4" t="s">
        <v>155</v>
      </c>
      <c r="AO78" s="4">
        <v>2</v>
      </c>
      <c r="AP78" s="5">
        <v>0.92168981481481482</v>
      </c>
      <c r="AQ78" s="4">
        <v>47.164299999999997</v>
      </c>
      <c r="AR78" s="4">
        <v>-88.485538000000005</v>
      </c>
      <c r="AS78" s="4">
        <v>319.10000000000002</v>
      </c>
      <c r="AT78" s="4">
        <v>42.4</v>
      </c>
      <c r="AU78" s="4">
        <v>12</v>
      </c>
      <c r="AV78" s="4">
        <v>11</v>
      </c>
      <c r="AW78" s="4" t="s">
        <v>228</v>
      </c>
      <c r="AX78" s="4">
        <v>1.1825000000000001</v>
      </c>
      <c r="AY78" s="4">
        <v>1.1305000000000001</v>
      </c>
      <c r="AZ78" s="4">
        <v>1.8260000000000001</v>
      </c>
      <c r="BA78" s="4">
        <v>14.023</v>
      </c>
      <c r="BB78" s="4">
        <v>13.56</v>
      </c>
      <c r="BC78" s="4">
        <v>0.97</v>
      </c>
      <c r="BD78" s="4">
        <v>15.193</v>
      </c>
      <c r="BE78" s="4">
        <v>2748.6709999999998</v>
      </c>
      <c r="BF78" s="4">
        <v>161.017</v>
      </c>
      <c r="BG78" s="4">
        <v>1.734</v>
      </c>
      <c r="BH78" s="4">
        <v>0.56899999999999995</v>
      </c>
      <c r="BI78" s="4">
        <v>2.3029999999999999</v>
      </c>
      <c r="BJ78" s="4">
        <v>1.3069999999999999</v>
      </c>
      <c r="BK78" s="4">
        <v>0.42899999999999999</v>
      </c>
      <c r="BL78" s="4">
        <v>1.736</v>
      </c>
      <c r="BM78" s="4">
        <v>10.150700000000001</v>
      </c>
      <c r="BQ78" s="4">
        <v>35.371000000000002</v>
      </c>
      <c r="BR78" s="4">
        <v>0.27381800000000001</v>
      </c>
      <c r="BS78" s="4">
        <v>-5</v>
      </c>
      <c r="BT78" s="4">
        <v>2.6897999999999998E-2</v>
      </c>
      <c r="BU78" s="4">
        <v>6.691427</v>
      </c>
      <c r="BV78" s="4">
        <v>0.54334000000000005</v>
      </c>
      <c r="BW78" s="4">
        <f t="shared" si="19"/>
        <v>1.7678750133999999</v>
      </c>
      <c r="BY78" s="4">
        <f t="shared" si="15"/>
        <v>13555.295600172029</v>
      </c>
      <c r="BZ78" s="4">
        <f t="shared" si="16"/>
        <v>794.06849042788292</v>
      </c>
      <c r="CA78" s="4">
        <f t="shared" si="17"/>
        <v>6.4455772805929996</v>
      </c>
      <c r="CB78" s="4">
        <f t="shared" si="18"/>
        <v>51.689150385212905</v>
      </c>
    </row>
    <row r="79" spans="1:80" x14ac:dyDescent="0.25">
      <c r="A79" s="2">
        <v>42068</v>
      </c>
      <c r="B79" s="3">
        <v>5.0000000000000001E-3</v>
      </c>
      <c r="C79" s="4">
        <v>14.356</v>
      </c>
      <c r="D79" s="4">
        <v>0.7661</v>
      </c>
      <c r="E79" s="4">
        <v>7660.6213749999997</v>
      </c>
      <c r="F79" s="4">
        <v>72.2</v>
      </c>
      <c r="G79" s="4">
        <v>24.3</v>
      </c>
      <c r="H79" s="4">
        <v>678.9</v>
      </c>
      <c r="J79" s="4">
        <v>0.19</v>
      </c>
      <c r="K79" s="4">
        <v>0.87160000000000004</v>
      </c>
      <c r="L79" s="4">
        <v>12.512600000000001</v>
      </c>
      <c r="M79" s="4">
        <v>0.66769999999999996</v>
      </c>
      <c r="N79" s="4">
        <v>62.965200000000003</v>
      </c>
      <c r="O79" s="4">
        <v>21.179500000000001</v>
      </c>
      <c r="P79" s="4">
        <v>84.1</v>
      </c>
      <c r="Q79" s="4">
        <v>47.4559</v>
      </c>
      <c r="R79" s="4">
        <v>15.9626</v>
      </c>
      <c r="S79" s="4">
        <v>63.4</v>
      </c>
      <c r="T79" s="4">
        <v>678.93430000000001</v>
      </c>
      <c r="W79" s="4">
        <v>0</v>
      </c>
      <c r="X79" s="4">
        <v>0.1681</v>
      </c>
      <c r="Y79" s="4">
        <v>11.9</v>
      </c>
      <c r="Z79" s="4">
        <v>865</v>
      </c>
      <c r="AA79" s="4">
        <v>906</v>
      </c>
      <c r="AB79" s="4">
        <v>835</v>
      </c>
      <c r="AC79" s="4">
        <v>47</v>
      </c>
      <c r="AD79" s="4">
        <v>5.46</v>
      </c>
      <c r="AE79" s="4">
        <v>0.13</v>
      </c>
      <c r="AF79" s="4">
        <v>988</v>
      </c>
      <c r="AG79" s="4">
        <v>-11</v>
      </c>
      <c r="AH79" s="4">
        <v>8</v>
      </c>
      <c r="AI79" s="4">
        <v>28</v>
      </c>
      <c r="AJ79" s="4">
        <v>189</v>
      </c>
      <c r="AK79" s="4">
        <v>138</v>
      </c>
      <c r="AL79" s="4">
        <v>1.7</v>
      </c>
      <c r="AM79" s="4">
        <v>195</v>
      </c>
      <c r="AN79" s="4" t="s">
        <v>155</v>
      </c>
      <c r="AO79" s="4">
        <v>2</v>
      </c>
      <c r="AP79" s="5">
        <v>0.92168981481481482</v>
      </c>
      <c r="AQ79" s="4">
        <v>47.164372</v>
      </c>
      <c r="AR79" s="4">
        <v>-88.485785000000007</v>
      </c>
      <c r="AS79" s="4">
        <v>319.2</v>
      </c>
      <c r="AT79" s="4">
        <v>39.5</v>
      </c>
      <c r="AU79" s="4">
        <v>12</v>
      </c>
      <c r="AV79" s="4">
        <v>11</v>
      </c>
      <c r="AW79" s="4" t="s">
        <v>228</v>
      </c>
      <c r="AX79" s="4">
        <v>1.4564999999999999</v>
      </c>
      <c r="AY79" s="4">
        <v>1.0565</v>
      </c>
      <c r="AZ79" s="4">
        <v>2.0565000000000002</v>
      </c>
      <c r="BA79" s="4">
        <v>14.023</v>
      </c>
      <c r="BB79" s="4">
        <v>13.95</v>
      </c>
      <c r="BC79" s="4">
        <v>0.99</v>
      </c>
      <c r="BD79" s="4">
        <v>14.734</v>
      </c>
      <c r="BE79" s="4">
        <v>2864.1790000000001</v>
      </c>
      <c r="BF79" s="4">
        <v>97.275000000000006</v>
      </c>
      <c r="BG79" s="4">
        <v>1.5089999999999999</v>
      </c>
      <c r="BH79" s="4">
        <v>0.50800000000000001</v>
      </c>
      <c r="BI79" s="4">
        <v>2.0169999999999999</v>
      </c>
      <c r="BJ79" s="4">
        <v>1.1379999999999999</v>
      </c>
      <c r="BK79" s="4">
        <v>0.38300000000000001</v>
      </c>
      <c r="BL79" s="4">
        <v>1.52</v>
      </c>
      <c r="BM79" s="4">
        <v>5.1393000000000004</v>
      </c>
      <c r="BQ79" s="4">
        <v>27.977</v>
      </c>
      <c r="BR79" s="4">
        <v>0.23751</v>
      </c>
      <c r="BS79" s="4">
        <v>-5</v>
      </c>
      <c r="BT79" s="4">
        <v>2.6102E-2</v>
      </c>
      <c r="BU79" s="4">
        <v>5.8041510000000001</v>
      </c>
      <c r="BV79" s="4">
        <v>0.52725999999999995</v>
      </c>
      <c r="BW79" s="4">
        <f t="shared" si="19"/>
        <v>1.5334566941999999</v>
      </c>
      <c r="BY79" s="4">
        <f t="shared" si="15"/>
        <v>12251.981898980373</v>
      </c>
      <c r="BZ79" s="4">
        <f t="shared" si="16"/>
        <v>416.10930714292499</v>
      </c>
      <c r="CA79" s="4">
        <f t="shared" si="17"/>
        <v>4.8679762686060002</v>
      </c>
      <c r="CB79" s="4">
        <f t="shared" si="18"/>
        <v>22.700076931302302</v>
      </c>
    </row>
    <row r="80" spans="1:80" x14ac:dyDescent="0.25">
      <c r="A80" s="2">
        <v>42068</v>
      </c>
      <c r="B80" s="3">
        <v>5.0115740740740737E-3</v>
      </c>
      <c r="C80" s="4">
        <v>14.148</v>
      </c>
      <c r="D80" s="4">
        <v>1.2681</v>
      </c>
      <c r="E80" s="4">
        <v>12681.33389</v>
      </c>
      <c r="F80" s="4">
        <v>47.8</v>
      </c>
      <c r="G80" s="4">
        <v>91</v>
      </c>
      <c r="H80" s="4">
        <v>1166.5</v>
      </c>
      <c r="J80" s="4">
        <v>0.1</v>
      </c>
      <c r="K80" s="4">
        <v>0.86829999999999996</v>
      </c>
      <c r="L80" s="4">
        <v>12.284599999999999</v>
      </c>
      <c r="M80" s="4">
        <v>1.1011</v>
      </c>
      <c r="N80" s="4">
        <v>41.5002</v>
      </c>
      <c r="O80" s="4">
        <v>79.035899999999998</v>
      </c>
      <c r="P80" s="4">
        <v>120.5</v>
      </c>
      <c r="Q80" s="4">
        <v>31.277999999999999</v>
      </c>
      <c r="R80" s="4">
        <v>59.568199999999997</v>
      </c>
      <c r="S80" s="4">
        <v>90.8</v>
      </c>
      <c r="T80" s="4">
        <v>1166.4998000000001</v>
      </c>
      <c r="W80" s="4">
        <v>0</v>
      </c>
      <c r="X80" s="4">
        <v>8.6800000000000002E-2</v>
      </c>
      <c r="Y80" s="4">
        <v>12</v>
      </c>
      <c r="Z80" s="4">
        <v>864</v>
      </c>
      <c r="AA80" s="4">
        <v>905</v>
      </c>
      <c r="AB80" s="4">
        <v>835</v>
      </c>
      <c r="AC80" s="4">
        <v>47</v>
      </c>
      <c r="AD80" s="4">
        <v>5.46</v>
      </c>
      <c r="AE80" s="4">
        <v>0.13</v>
      </c>
      <c r="AF80" s="4">
        <v>988</v>
      </c>
      <c r="AG80" s="4">
        <v>-11</v>
      </c>
      <c r="AH80" s="4">
        <v>8</v>
      </c>
      <c r="AI80" s="4">
        <v>28</v>
      </c>
      <c r="AJ80" s="4">
        <v>189</v>
      </c>
      <c r="AK80" s="4">
        <v>138</v>
      </c>
      <c r="AL80" s="4">
        <v>1.7</v>
      </c>
      <c r="AM80" s="4">
        <v>195</v>
      </c>
      <c r="AN80" s="4" t="s">
        <v>155</v>
      </c>
      <c r="AO80" s="4">
        <v>2</v>
      </c>
      <c r="AP80" s="5">
        <v>0.92171296296296301</v>
      </c>
      <c r="AQ80" s="4">
        <v>47.164447000000003</v>
      </c>
      <c r="AR80" s="4">
        <v>-88.486090000000004</v>
      </c>
      <c r="AS80" s="4">
        <v>319.3</v>
      </c>
      <c r="AT80" s="4">
        <v>36.9</v>
      </c>
      <c r="AU80" s="4">
        <v>12</v>
      </c>
      <c r="AV80" s="4">
        <v>11</v>
      </c>
      <c r="AW80" s="4" t="s">
        <v>228</v>
      </c>
      <c r="AX80" s="4">
        <v>1.2175</v>
      </c>
      <c r="AY80" s="4">
        <v>1.1000000000000001</v>
      </c>
      <c r="AZ80" s="4">
        <v>1.9870000000000001</v>
      </c>
      <c r="BA80" s="4">
        <v>14.023</v>
      </c>
      <c r="BB80" s="4">
        <v>13.59</v>
      </c>
      <c r="BC80" s="4">
        <v>0.97</v>
      </c>
      <c r="BD80" s="4">
        <v>15.164999999999999</v>
      </c>
      <c r="BE80" s="4">
        <v>2758.873</v>
      </c>
      <c r="BF80" s="4">
        <v>157.39500000000001</v>
      </c>
      <c r="BG80" s="4">
        <v>0.97599999999999998</v>
      </c>
      <c r="BH80" s="4">
        <v>1.859</v>
      </c>
      <c r="BI80" s="4">
        <v>2.835</v>
      </c>
      <c r="BJ80" s="4">
        <v>0.73599999999999999</v>
      </c>
      <c r="BK80" s="4">
        <v>1.401</v>
      </c>
      <c r="BL80" s="4">
        <v>2.137</v>
      </c>
      <c r="BM80" s="4">
        <v>8.6631</v>
      </c>
      <c r="BQ80" s="4">
        <v>14.179</v>
      </c>
      <c r="BR80" s="4">
        <v>0.245978</v>
      </c>
      <c r="BS80" s="4">
        <v>-5</v>
      </c>
      <c r="BT80" s="4">
        <v>2.7E-2</v>
      </c>
      <c r="BU80" s="4">
        <v>6.0110869999999998</v>
      </c>
      <c r="BV80" s="4">
        <v>0.5454</v>
      </c>
      <c r="BW80" s="4">
        <f t="shared" si="19"/>
        <v>1.5881291853999999</v>
      </c>
      <c r="BY80" s="4">
        <f t="shared" si="15"/>
        <v>12222.279485588888</v>
      </c>
      <c r="BZ80" s="4">
        <f t="shared" si="16"/>
        <v>697.28678327500506</v>
      </c>
      <c r="CA80" s="4">
        <f t="shared" si="17"/>
        <v>3.2606059435839998</v>
      </c>
      <c r="CB80" s="4">
        <f t="shared" si="18"/>
        <v>39.628806967961701</v>
      </c>
    </row>
    <row r="81" spans="1:80" x14ac:dyDescent="0.25">
      <c r="A81" s="2">
        <v>42068</v>
      </c>
      <c r="B81" s="3">
        <v>5.0231481481481481E-3</v>
      </c>
      <c r="C81" s="4">
        <v>13.757999999999999</v>
      </c>
      <c r="D81" s="4">
        <v>1.7742</v>
      </c>
      <c r="E81" s="4">
        <v>17742.2932</v>
      </c>
      <c r="F81" s="4">
        <v>38.6</v>
      </c>
      <c r="G81" s="4">
        <v>79.099999999999994</v>
      </c>
      <c r="H81" s="4">
        <v>1934.7</v>
      </c>
      <c r="J81" s="4">
        <v>0.1</v>
      </c>
      <c r="K81" s="4">
        <v>0.86609999999999998</v>
      </c>
      <c r="L81" s="4">
        <v>11.9155</v>
      </c>
      <c r="M81" s="4">
        <v>1.5366</v>
      </c>
      <c r="N81" s="4">
        <v>33.439100000000003</v>
      </c>
      <c r="O81" s="4">
        <v>68.484499999999997</v>
      </c>
      <c r="P81" s="4">
        <v>101.9</v>
      </c>
      <c r="Q81" s="4">
        <v>25.202500000000001</v>
      </c>
      <c r="R81" s="4">
        <v>51.615699999999997</v>
      </c>
      <c r="S81" s="4">
        <v>76.8</v>
      </c>
      <c r="T81" s="4">
        <v>1934.7402999999999</v>
      </c>
      <c r="W81" s="4">
        <v>0</v>
      </c>
      <c r="X81" s="4">
        <v>8.6199999999999999E-2</v>
      </c>
      <c r="Y81" s="4">
        <v>11.9</v>
      </c>
      <c r="Z81" s="4">
        <v>865</v>
      </c>
      <c r="AA81" s="4">
        <v>907</v>
      </c>
      <c r="AB81" s="4">
        <v>836</v>
      </c>
      <c r="AC81" s="4">
        <v>47</v>
      </c>
      <c r="AD81" s="4">
        <v>5.46</v>
      </c>
      <c r="AE81" s="4">
        <v>0.13</v>
      </c>
      <c r="AF81" s="4">
        <v>988</v>
      </c>
      <c r="AG81" s="4">
        <v>-11</v>
      </c>
      <c r="AH81" s="4">
        <v>8</v>
      </c>
      <c r="AI81" s="4">
        <v>28</v>
      </c>
      <c r="AJ81" s="4">
        <v>189</v>
      </c>
      <c r="AK81" s="4">
        <v>138</v>
      </c>
      <c r="AL81" s="4">
        <v>1.6</v>
      </c>
      <c r="AM81" s="4">
        <v>195</v>
      </c>
      <c r="AN81" s="4" t="s">
        <v>155</v>
      </c>
      <c r="AO81" s="4">
        <v>2</v>
      </c>
      <c r="AP81" s="5">
        <v>0.92172453703703694</v>
      </c>
      <c r="AQ81" s="4">
        <v>47.164462</v>
      </c>
      <c r="AR81" s="4">
        <v>-88.486177999999995</v>
      </c>
      <c r="AS81" s="4">
        <v>319.3</v>
      </c>
      <c r="AT81" s="4">
        <v>34.700000000000003</v>
      </c>
      <c r="AU81" s="4">
        <v>12</v>
      </c>
      <c r="AV81" s="4">
        <v>11</v>
      </c>
      <c r="AW81" s="4" t="s">
        <v>228</v>
      </c>
      <c r="AX81" s="4">
        <v>1.112887</v>
      </c>
      <c r="AY81" s="4">
        <v>1.0435559999999999</v>
      </c>
      <c r="AZ81" s="4">
        <v>1.9564440000000001</v>
      </c>
      <c r="BA81" s="4">
        <v>14.023</v>
      </c>
      <c r="BB81" s="4">
        <v>13.36</v>
      </c>
      <c r="BC81" s="4">
        <v>0.95</v>
      </c>
      <c r="BD81" s="4">
        <v>15.462</v>
      </c>
      <c r="BE81" s="4">
        <v>2647.797</v>
      </c>
      <c r="BF81" s="4">
        <v>217.33</v>
      </c>
      <c r="BG81" s="4">
        <v>0.77800000000000002</v>
      </c>
      <c r="BH81" s="4">
        <v>1.5940000000000001</v>
      </c>
      <c r="BI81" s="4">
        <v>2.3719999999999999</v>
      </c>
      <c r="BJ81" s="4">
        <v>0.58599999999999997</v>
      </c>
      <c r="BK81" s="4">
        <v>1.2010000000000001</v>
      </c>
      <c r="BL81" s="4">
        <v>1.788</v>
      </c>
      <c r="BM81" s="4">
        <v>14.2172</v>
      </c>
      <c r="BQ81" s="4">
        <v>13.923999999999999</v>
      </c>
      <c r="BR81" s="4">
        <v>0.28181600000000001</v>
      </c>
      <c r="BS81" s="4">
        <v>-5</v>
      </c>
      <c r="BT81" s="4">
        <v>2.6693999999999999E-2</v>
      </c>
      <c r="BU81" s="4">
        <v>6.8868790000000004</v>
      </c>
      <c r="BV81" s="4">
        <v>0.539219</v>
      </c>
      <c r="BW81" s="4">
        <f t="shared" si="19"/>
        <v>1.8195134318000001</v>
      </c>
      <c r="BY81" s="4">
        <f t="shared" si="15"/>
        <v>13439.237418449933</v>
      </c>
      <c r="BZ81" s="4">
        <f t="shared" si="16"/>
        <v>1103.0866294325901</v>
      </c>
      <c r="CA81" s="4">
        <f t="shared" si="17"/>
        <v>2.9743190762779999</v>
      </c>
      <c r="CB81" s="4">
        <f t="shared" si="18"/>
        <v>74.511135586406809</v>
      </c>
    </row>
    <row r="82" spans="1:80" x14ac:dyDescent="0.25">
      <c r="A82" s="2">
        <v>42068</v>
      </c>
      <c r="B82" s="3">
        <v>5.0347222222222225E-3</v>
      </c>
      <c r="C82" s="4">
        <v>13.587999999999999</v>
      </c>
      <c r="D82" s="4">
        <v>2.1193</v>
      </c>
      <c r="E82" s="4">
        <v>21192.84247</v>
      </c>
      <c r="F82" s="4">
        <v>29</v>
      </c>
      <c r="G82" s="4">
        <v>37</v>
      </c>
      <c r="H82" s="4">
        <v>2148.4</v>
      </c>
      <c r="J82" s="4">
        <v>0</v>
      </c>
      <c r="K82" s="4">
        <v>0.86409999999999998</v>
      </c>
      <c r="L82" s="4">
        <v>11.7417</v>
      </c>
      <c r="M82" s="4">
        <v>1.8312999999999999</v>
      </c>
      <c r="N82" s="4">
        <v>25.074200000000001</v>
      </c>
      <c r="O82" s="4">
        <v>31.9877</v>
      </c>
      <c r="P82" s="4">
        <v>57.1</v>
      </c>
      <c r="Q82" s="4">
        <v>18.898</v>
      </c>
      <c r="R82" s="4">
        <v>24.108599999999999</v>
      </c>
      <c r="S82" s="4">
        <v>43</v>
      </c>
      <c r="T82" s="4">
        <v>2148.3546000000001</v>
      </c>
      <c r="W82" s="4">
        <v>0</v>
      </c>
      <c r="X82" s="4">
        <v>0</v>
      </c>
      <c r="Y82" s="4">
        <v>11.9</v>
      </c>
      <c r="Z82" s="4">
        <v>866</v>
      </c>
      <c r="AA82" s="4">
        <v>905</v>
      </c>
      <c r="AB82" s="4">
        <v>839</v>
      </c>
      <c r="AC82" s="4">
        <v>47</v>
      </c>
      <c r="AD82" s="4">
        <v>5.46</v>
      </c>
      <c r="AE82" s="4">
        <v>0.13</v>
      </c>
      <c r="AF82" s="4">
        <v>988</v>
      </c>
      <c r="AG82" s="4">
        <v>-11</v>
      </c>
      <c r="AH82" s="4">
        <v>8</v>
      </c>
      <c r="AI82" s="4">
        <v>28</v>
      </c>
      <c r="AJ82" s="4">
        <v>189</v>
      </c>
      <c r="AK82" s="4">
        <v>138</v>
      </c>
      <c r="AL82" s="4">
        <v>1.5</v>
      </c>
      <c r="AM82" s="4">
        <v>195</v>
      </c>
      <c r="AN82" s="4" t="s">
        <v>155</v>
      </c>
      <c r="AO82" s="4">
        <v>2</v>
      </c>
      <c r="AP82" s="5">
        <v>0.92172453703703694</v>
      </c>
      <c r="AQ82" s="4">
        <v>47.164489000000003</v>
      </c>
      <c r="AR82" s="4">
        <v>-88.486397999999994</v>
      </c>
      <c r="AS82" s="4">
        <v>319.3</v>
      </c>
      <c r="AT82" s="4">
        <v>32.799999999999997</v>
      </c>
      <c r="AU82" s="4">
        <v>12</v>
      </c>
      <c r="AV82" s="4">
        <v>11</v>
      </c>
      <c r="AW82" s="4" t="s">
        <v>228</v>
      </c>
      <c r="AX82" s="4">
        <v>1.0870869999999999</v>
      </c>
      <c r="AY82" s="4">
        <v>1</v>
      </c>
      <c r="AZ82" s="4">
        <v>1.7741739999999999</v>
      </c>
      <c r="BA82" s="4">
        <v>14.023</v>
      </c>
      <c r="BB82" s="4">
        <v>13.16</v>
      </c>
      <c r="BC82" s="4">
        <v>0.94</v>
      </c>
      <c r="BD82" s="4">
        <v>15.727</v>
      </c>
      <c r="BE82" s="4">
        <v>2582.1750000000002</v>
      </c>
      <c r="BF82" s="4">
        <v>256.32299999999998</v>
      </c>
      <c r="BG82" s="4">
        <v>0.57699999999999996</v>
      </c>
      <c r="BH82" s="4">
        <v>0.73699999999999999</v>
      </c>
      <c r="BI82" s="4">
        <v>1.3140000000000001</v>
      </c>
      <c r="BJ82" s="4">
        <v>0.435</v>
      </c>
      <c r="BK82" s="4">
        <v>0.55500000000000005</v>
      </c>
      <c r="BL82" s="4">
        <v>0.99</v>
      </c>
      <c r="BM82" s="4">
        <v>15.6236</v>
      </c>
      <c r="BQ82" s="4">
        <v>0</v>
      </c>
      <c r="BR82" s="4">
        <v>0.29420200000000002</v>
      </c>
      <c r="BS82" s="4">
        <v>-5</v>
      </c>
      <c r="BT82" s="4">
        <v>2.4407999999999999E-2</v>
      </c>
      <c r="BU82" s="4">
        <v>7.1895610000000003</v>
      </c>
      <c r="BV82" s="4">
        <v>0.49304199999999998</v>
      </c>
      <c r="BW82" s="4">
        <f t="shared" si="19"/>
        <v>1.8994820162000001</v>
      </c>
      <c r="BY82" s="4">
        <f t="shared" si="15"/>
        <v>13682.187345603976</v>
      </c>
      <c r="BZ82" s="4">
        <f t="shared" si="16"/>
        <v>1358.1803351776109</v>
      </c>
      <c r="CA82" s="4">
        <f t="shared" si="17"/>
        <v>2.304937308795</v>
      </c>
      <c r="CB82" s="4">
        <f t="shared" si="18"/>
        <v>85.480714007335607</v>
      </c>
    </row>
    <row r="83" spans="1:80" x14ac:dyDescent="0.25">
      <c r="A83" s="2">
        <v>42068</v>
      </c>
      <c r="B83" s="3">
        <v>5.0462962962962961E-3</v>
      </c>
      <c r="C83" s="4">
        <v>13.587</v>
      </c>
      <c r="D83" s="4">
        <v>2.1938</v>
      </c>
      <c r="E83" s="4">
        <v>21938.485089999998</v>
      </c>
      <c r="F83" s="4">
        <v>24.6</v>
      </c>
      <c r="G83" s="4">
        <v>18.899999999999999</v>
      </c>
      <c r="H83" s="4">
        <v>2379.4</v>
      </c>
      <c r="J83" s="4">
        <v>0</v>
      </c>
      <c r="K83" s="4">
        <v>0.86329999999999996</v>
      </c>
      <c r="L83" s="4">
        <v>11.7293</v>
      </c>
      <c r="M83" s="4">
        <v>1.8939999999999999</v>
      </c>
      <c r="N83" s="4">
        <v>21.243600000000001</v>
      </c>
      <c r="O83" s="4">
        <v>16.293399999999998</v>
      </c>
      <c r="P83" s="4">
        <v>37.5</v>
      </c>
      <c r="Q83" s="4">
        <v>16.0107</v>
      </c>
      <c r="R83" s="4">
        <v>12.2798</v>
      </c>
      <c r="S83" s="4">
        <v>28.3</v>
      </c>
      <c r="T83" s="4">
        <v>2379.3883999999998</v>
      </c>
      <c r="W83" s="4">
        <v>0</v>
      </c>
      <c r="X83" s="4">
        <v>0</v>
      </c>
      <c r="Y83" s="4">
        <v>12</v>
      </c>
      <c r="Z83" s="4">
        <v>867</v>
      </c>
      <c r="AA83" s="4">
        <v>908</v>
      </c>
      <c r="AB83" s="4">
        <v>839</v>
      </c>
      <c r="AC83" s="4">
        <v>47</v>
      </c>
      <c r="AD83" s="4">
        <v>5.46</v>
      </c>
      <c r="AE83" s="4">
        <v>0.13</v>
      </c>
      <c r="AF83" s="4">
        <v>989</v>
      </c>
      <c r="AG83" s="4">
        <v>-11</v>
      </c>
      <c r="AH83" s="4">
        <v>8</v>
      </c>
      <c r="AI83" s="4">
        <v>28</v>
      </c>
      <c r="AJ83" s="4">
        <v>189</v>
      </c>
      <c r="AK83" s="4">
        <v>138</v>
      </c>
      <c r="AL83" s="4">
        <v>1.8</v>
      </c>
      <c r="AM83" s="4">
        <v>195</v>
      </c>
      <c r="AN83" s="4" t="s">
        <v>155</v>
      </c>
      <c r="AO83" s="4">
        <v>2</v>
      </c>
      <c r="AP83" s="5">
        <v>0.92174768518518524</v>
      </c>
      <c r="AQ83" s="4">
        <v>47.164510999999997</v>
      </c>
      <c r="AR83" s="4">
        <v>-88.486675000000005</v>
      </c>
      <c r="AS83" s="4">
        <v>319.3</v>
      </c>
      <c r="AT83" s="4">
        <v>31.8</v>
      </c>
      <c r="AU83" s="4">
        <v>12</v>
      </c>
      <c r="AV83" s="4">
        <v>11</v>
      </c>
      <c r="AW83" s="4" t="s">
        <v>228</v>
      </c>
      <c r="AX83" s="4">
        <v>0.94350000000000001</v>
      </c>
      <c r="AY83" s="4">
        <v>1.0565</v>
      </c>
      <c r="AZ83" s="4">
        <v>1.6565000000000001</v>
      </c>
      <c r="BA83" s="4">
        <v>14.023</v>
      </c>
      <c r="BB83" s="4">
        <v>13.07</v>
      </c>
      <c r="BC83" s="4">
        <v>0.93</v>
      </c>
      <c r="BD83" s="4">
        <v>15.834</v>
      </c>
      <c r="BE83" s="4">
        <v>2565.7510000000002</v>
      </c>
      <c r="BF83" s="4">
        <v>263.68799999999999</v>
      </c>
      <c r="BG83" s="4">
        <v>0.48699999999999999</v>
      </c>
      <c r="BH83" s="4">
        <v>0.373</v>
      </c>
      <c r="BI83" s="4">
        <v>0.86</v>
      </c>
      <c r="BJ83" s="4">
        <v>0.36699999999999999</v>
      </c>
      <c r="BK83" s="4">
        <v>0.28100000000000003</v>
      </c>
      <c r="BL83" s="4">
        <v>0.64800000000000002</v>
      </c>
      <c r="BM83" s="4">
        <v>17.2118</v>
      </c>
      <c r="BQ83" s="4">
        <v>0</v>
      </c>
      <c r="BR83" s="4">
        <v>0.339592</v>
      </c>
      <c r="BS83" s="4">
        <v>-5</v>
      </c>
      <c r="BT83" s="4">
        <v>2.7796000000000001E-2</v>
      </c>
      <c r="BU83" s="4">
        <v>8.2987800000000007</v>
      </c>
      <c r="BV83" s="4">
        <v>0.56147899999999995</v>
      </c>
      <c r="BW83" s="4">
        <f t="shared" si="19"/>
        <v>2.1925376760000002</v>
      </c>
      <c r="BY83" s="4">
        <f t="shared" si="15"/>
        <v>15692.648472745861</v>
      </c>
      <c r="BZ83" s="4">
        <f t="shared" si="16"/>
        <v>1612.7687723716801</v>
      </c>
      <c r="CA83" s="4">
        <f t="shared" si="17"/>
        <v>2.2446457156199999</v>
      </c>
      <c r="CB83" s="4">
        <f t="shared" si="18"/>
        <v>108.698912560644</v>
      </c>
    </row>
    <row r="84" spans="1:80" x14ac:dyDescent="0.25">
      <c r="A84" s="2">
        <v>42068</v>
      </c>
      <c r="B84" s="3">
        <v>5.0578703703703706E-3</v>
      </c>
      <c r="C84" s="4">
        <v>13.795999999999999</v>
      </c>
      <c r="D84" s="4">
        <v>1.9491000000000001</v>
      </c>
      <c r="E84" s="4">
        <v>19491.41186</v>
      </c>
      <c r="F84" s="4">
        <v>21.9</v>
      </c>
      <c r="G84" s="4">
        <v>10.8</v>
      </c>
      <c r="H84" s="4">
        <v>2013.2</v>
      </c>
      <c r="J84" s="4">
        <v>0</v>
      </c>
      <c r="K84" s="4">
        <v>0.86419999999999997</v>
      </c>
      <c r="L84" s="4">
        <v>11.923299999999999</v>
      </c>
      <c r="M84" s="4">
        <v>1.6845000000000001</v>
      </c>
      <c r="N84" s="4">
        <v>18.935500000000001</v>
      </c>
      <c r="O84" s="4">
        <v>9.3699999999999992</v>
      </c>
      <c r="P84" s="4">
        <v>28.3</v>
      </c>
      <c r="Q84" s="4">
        <v>14.2714</v>
      </c>
      <c r="R84" s="4">
        <v>7.0620000000000003</v>
      </c>
      <c r="S84" s="4">
        <v>21.3</v>
      </c>
      <c r="T84" s="4">
        <v>2013.1871000000001</v>
      </c>
      <c r="W84" s="4">
        <v>0</v>
      </c>
      <c r="X84" s="4">
        <v>0</v>
      </c>
      <c r="Y84" s="4">
        <v>11.9</v>
      </c>
      <c r="Z84" s="4">
        <v>867</v>
      </c>
      <c r="AA84" s="4">
        <v>908</v>
      </c>
      <c r="AB84" s="4">
        <v>839</v>
      </c>
      <c r="AC84" s="4">
        <v>47</v>
      </c>
      <c r="AD84" s="4">
        <v>5.46</v>
      </c>
      <c r="AE84" s="4">
        <v>0.13</v>
      </c>
      <c r="AF84" s="4">
        <v>988</v>
      </c>
      <c r="AG84" s="4">
        <v>-11</v>
      </c>
      <c r="AH84" s="4">
        <v>8</v>
      </c>
      <c r="AI84" s="4">
        <v>28</v>
      </c>
      <c r="AJ84" s="4">
        <v>189</v>
      </c>
      <c r="AK84" s="4">
        <v>138</v>
      </c>
      <c r="AL84" s="4">
        <v>1.8</v>
      </c>
      <c r="AM84" s="4">
        <v>195</v>
      </c>
      <c r="AN84" s="4" t="s">
        <v>155</v>
      </c>
      <c r="AO84" s="4">
        <v>2</v>
      </c>
      <c r="AP84" s="5">
        <v>0.92175925925925928</v>
      </c>
      <c r="AQ84" s="4">
        <v>47.164498000000002</v>
      </c>
      <c r="AR84" s="4">
        <v>-88.486857000000001</v>
      </c>
      <c r="AS84" s="4">
        <v>319.10000000000002</v>
      </c>
      <c r="AT84" s="4">
        <v>30.8</v>
      </c>
      <c r="AU84" s="4">
        <v>12</v>
      </c>
      <c r="AV84" s="4">
        <v>11</v>
      </c>
      <c r="AW84" s="4" t="s">
        <v>228</v>
      </c>
      <c r="AX84" s="4">
        <v>1.069331</v>
      </c>
      <c r="AY84" s="4">
        <v>1.0435559999999999</v>
      </c>
      <c r="AZ84" s="4">
        <v>1.8128869999999999</v>
      </c>
      <c r="BA84" s="4">
        <v>14.023</v>
      </c>
      <c r="BB84" s="4">
        <v>13.16</v>
      </c>
      <c r="BC84" s="4">
        <v>0.94</v>
      </c>
      <c r="BD84" s="4">
        <v>15.709</v>
      </c>
      <c r="BE84" s="4">
        <v>2618.058</v>
      </c>
      <c r="BF84" s="4">
        <v>235.416</v>
      </c>
      <c r="BG84" s="4">
        <v>0.435</v>
      </c>
      <c r="BH84" s="4">
        <v>0.215</v>
      </c>
      <c r="BI84" s="4">
        <v>0.65100000000000002</v>
      </c>
      <c r="BJ84" s="4">
        <v>0.32800000000000001</v>
      </c>
      <c r="BK84" s="4">
        <v>0.16200000000000001</v>
      </c>
      <c r="BL84" s="4">
        <v>0.49099999999999999</v>
      </c>
      <c r="BM84" s="4">
        <v>14.618</v>
      </c>
      <c r="BQ84" s="4">
        <v>0</v>
      </c>
      <c r="BR84" s="4">
        <v>0.32814599999999999</v>
      </c>
      <c r="BS84" s="4">
        <v>-5</v>
      </c>
      <c r="BT84" s="4">
        <v>2.6204000000000002E-2</v>
      </c>
      <c r="BU84" s="4">
        <v>8.0190680000000008</v>
      </c>
      <c r="BV84" s="4">
        <v>0.52932100000000004</v>
      </c>
      <c r="BW84" s="4">
        <f t="shared" si="19"/>
        <v>2.1186377655999999</v>
      </c>
      <c r="BY84" s="4">
        <f t="shared" si="15"/>
        <v>15472.86184076873</v>
      </c>
      <c r="BZ84" s="4">
        <f t="shared" si="16"/>
        <v>1391.3210643562561</v>
      </c>
      <c r="CA84" s="4">
        <f t="shared" si="17"/>
        <v>1.938497422048</v>
      </c>
      <c r="CB84" s="4">
        <f t="shared" si="18"/>
        <v>89.206502114264012</v>
      </c>
    </row>
    <row r="85" spans="1:80" x14ac:dyDescent="0.25">
      <c r="A85" s="2">
        <v>42068</v>
      </c>
      <c r="B85" s="3">
        <v>5.0694444444444441E-3</v>
      </c>
      <c r="C85" s="4">
        <v>14.15</v>
      </c>
      <c r="D85" s="4">
        <v>1.2607999999999999</v>
      </c>
      <c r="E85" s="4">
        <v>12607.53551</v>
      </c>
      <c r="F85" s="4">
        <v>21.3</v>
      </c>
      <c r="G85" s="4">
        <v>10.7</v>
      </c>
      <c r="H85" s="4">
        <v>1175.5999999999999</v>
      </c>
      <c r="J85" s="4">
        <v>0</v>
      </c>
      <c r="K85" s="4">
        <v>0.86839999999999995</v>
      </c>
      <c r="L85" s="4">
        <v>12.288600000000001</v>
      </c>
      <c r="M85" s="4">
        <v>1.0949</v>
      </c>
      <c r="N85" s="4">
        <v>18.497699999999998</v>
      </c>
      <c r="O85" s="4">
        <v>9.2922999999999991</v>
      </c>
      <c r="P85" s="4">
        <v>27.8</v>
      </c>
      <c r="Q85" s="4">
        <v>13.9412</v>
      </c>
      <c r="R85" s="4">
        <v>7.0033000000000003</v>
      </c>
      <c r="S85" s="4">
        <v>20.9</v>
      </c>
      <c r="T85" s="4">
        <v>1175.5798</v>
      </c>
      <c r="W85" s="4">
        <v>0</v>
      </c>
      <c r="X85" s="4">
        <v>0</v>
      </c>
      <c r="Y85" s="4">
        <v>11.9</v>
      </c>
      <c r="Z85" s="4">
        <v>866</v>
      </c>
      <c r="AA85" s="4">
        <v>909</v>
      </c>
      <c r="AB85" s="4">
        <v>837</v>
      </c>
      <c r="AC85" s="4">
        <v>47</v>
      </c>
      <c r="AD85" s="4">
        <v>5.46</v>
      </c>
      <c r="AE85" s="4">
        <v>0.13</v>
      </c>
      <c r="AF85" s="4">
        <v>989</v>
      </c>
      <c r="AG85" s="4">
        <v>-11</v>
      </c>
      <c r="AH85" s="4">
        <v>8</v>
      </c>
      <c r="AI85" s="4">
        <v>28</v>
      </c>
      <c r="AJ85" s="4">
        <v>189</v>
      </c>
      <c r="AK85" s="4">
        <v>138</v>
      </c>
      <c r="AL85" s="4">
        <v>2</v>
      </c>
      <c r="AM85" s="4">
        <v>195</v>
      </c>
      <c r="AN85" s="4" t="s">
        <v>155</v>
      </c>
      <c r="AO85" s="4">
        <v>2</v>
      </c>
      <c r="AP85" s="5">
        <v>0.92177083333333332</v>
      </c>
      <c r="AQ85" s="4">
        <v>47.164465999999997</v>
      </c>
      <c r="AR85" s="4">
        <v>-88.487029000000007</v>
      </c>
      <c r="AS85" s="4">
        <v>319</v>
      </c>
      <c r="AT85" s="4">
        <v>29.9</v>
      </c>
      <c r="AU85" s="4">
        <v>12</v>
      </c>
      <c r="AV85" s="4">
        <v>11</v>
      </c>
      <c r="AW85" s="4" t="s">
        <v>228</v>
      </c>
      <c r="AX85" s="4">
        <v>1.2</v>
      </c>
      <c r="AY85" s="4">
        <v>1</v>
      </c>
      <c r="AZ85" s="4">
        <v>1.9</v>
      </c>
      <c r="BA85" s="4">
        <v>14.023</v>
      </c>
      <c r="BB85" s="4">
        <v>13.59</v>
      </c>
      <c r="BC85" s="4">
        <v>0.97</v>
      </c>
      <c r="BD85" s="4">
        <v>15.148999999999999</v>
      </c>
      <c r="BE85" s="4">
        <v>2760.0479999999998</v>
      </c>
      <c r="BF85" s="4">
        <v>156.517</v>
      </c>
      <c r="BG85" s="4">
        <v>0.435</v>
      </c>
      <c r="BH85" s="4">
        <v>0.219</v>
      </c>
      <c r="BI85" s="4">
        <v>0.65400000000000003</v>
      </c>
      <c r="BJ85" s="4">
        <v>0.32800000000000001</v>
      </c>
      <c r="BK85" s="4">
        <v>0.16500000000000001</v>
      </c>
      <c r="BL85" s="4">
        <v>0.49299999999999999</v>
      </c>
      <c r="BM85" s="4">
        <v>8.7315000000000005</v>
      </c>
      <c r="BQ85" s="4">
        <v>0</v>
      </c>
      <c r="BR85" s="4">
        <v>0.25971300000000003</v>
      </c>
      <c r="BS85" s="4">
        <v>-5</v>
      </c>
      <c r="BT85" s="4">
        <v>2.8204E-2</v>
      </c>
      <c r="BU85" s="4">
        <v>6.3467440000000002</v>
      </c>
      <c r="BV85" s="4">
        <v>0.56971700000000003</v>
      </c>
      <c r="BW85" s="4">
        <f t="shared" si="19"/>
        <v>1.6768097648</v>
      </c>
      <c r="BY85" s="4">
        <f t="shared" si="15"/>
        <v>12910.263427695741</v>
      </c>
      <c r="BZ85" s="4">
        <f t="shared" si="16"/>
        <v>732.11614468757602</v>
      </c>
      <c r="CA85" s="4">
        <f t="shared" si="17"/>
        <v>1.5342365075840001</v>
      </c>
      <c r="CB85" s="4">
        <f t="shared" si="18"/>
        <v>42.172028974596003</v>
      </c>
    </row>
    <row r="86" spans="1:80" x14ac:dyDescent="0.25">
      <c r="A86" s="2">
        <v>42068</v>
      </c>
      <c r="B86" s="3">
        <v>5.0810185185185186E-3</v>
      </c>
      <c r="C86" s="4">
        <v>14.438000000000001</v>
      </c>
      <c r="D86" s="4">
        <v>0.76659999999999995</v>
      </c>
      <c r="E86" s="4">
        <v>7666.2895170000002</v>
      </c>
      <c r="F86" s="4">
        <v>20.8</v>
      </c>
      <c r="G86" s="4">
        <v>10.7</v>
      </c>
      <c r="H86" s="4">
        <v>655.1</v>
      </c>
      <c r="J86" s="4">
        <v>0</v>
      </c>
      <c r="K86" s="4">
        <v>0.871</v>
      </c>
      <c r="L86" s="4">
        <v>12.576499999999999</v>
      </c>
      <c r="M86" s="4">
        <v>0.66779999999999995</v>
      </c>
      <c r="N86" s="4">
        <v>18.118300000000001</v>
      </c>
      <c r="O86" s="4">
        <v>9.3201999999999998</v>
      </c>
      <c r="P86" s="4">
        <v>27.4</v>
      </c>
      <c r="Q86" s="4">
        <v>13.655200000000001</v>
      </c>
      <c r="R86" s="4">
        <v>7.0244</v>
      </c>
      <c r="S86" s="4">
        <v>20.7</v>
      </c>
      <c r="T86" s="4">
        <v>655.11599999999999</v>
      </c>
      <c r="W86" s="4">
        <v>0</v>
      </c>
      <c r="X86" s="4">
        <v>0</v>
      </c>
      <c r="Y86" s="4">
        <v>11.9</v>
      </c>
      <c r="Z86" s="4">
        <v>865</v>
      </c>
      <c r="AA86" s="4">
        <v>906</v>
      </c>
      <c r="AB86" s="4">
        <v>836</v>
      </c>
      <c r="AC86" s="4">
        <v>47</v>
      </c>
      <c r="AD86" s="4">
        <v>5.46</v>
      </c>
      <c r="AE86" s="4">
        <v>0.13</v>
      </c>
      <c r="AF86" s="4">
        <v>989</v>
      </c>
      <c r="AG86" s="4">
        <v>-11</v>
      </c>
      <c r="AH86" s="4">
        <v>8</v>
      </c>
      <c r="AI86" s="4">
        <v>28</v>
      </c>
      <c r="AJ86" s="4">
        <v>189</v>
      </c>
      <c r="AK86" s="4">
        <v>138</v>
      </c>
      <c r="AL86" s="4">
        <v>2</v>
      </c>
      <c r="AM86" s="4">
        <v>195</v>
      </c>
      <c r="AN86" s="4" t="s">
        <v>155</v>
      </c>
      <c r="AO86" s="4">
        <v>2</v>
      </c>
      <c r="AP86" s="5">
        <v>0.92178240740740736</v>
      </c>
      <c r="AQ86" s="4">
        <v>47.164425999999999</v>
      </c>
      <c r="AR86" s="4">
        <v>-88.487194000000002</v>
      </c>
      <c r="AS86" s="4">
        <v>319.2</v>
      </c>
      <c r="AT86" s="4">
        <v>29.2</v>
      </c>
      <c r="AU86" s="4">
        <v>12</v>
      </c>
      <c r="AV86" s="4">
        <v>11</v>
      </c>
      <c r="AW86" s="4" t="s">
        <v>228</v>
      </c>
      <c r="AX86" s="4">
        <v>1.2564439999999999</v>
      </c>
      <c r="AY86" s="4">
        <v>1.1693309999999999</v>
      </c>
      <c r="AZ86" s="4">
        <v>2.069331</v>
      </c>
      <c r="BA86" s="4">
        <v>14.023</v>
      </c>
      <c r="BB86" s="4">
        <v>13.88</v>
      </c>
      <c r="BC86" s="4">
        <v>0.99</v>
      </c>
      <c r="BD86" s="4">
        <v>14.804</v>
      </c>
      <c r="BE86" s="4">
        <v>2865.442</v>
      </c>
      <c r="BF86" s="4">
        <v>96.835999999999999</v>
      </c>
      <c r="BG86" s="4">
        <v>0.432</v>
      </c>
      <c r="BH86" s="4">
        <v>0.222</v>
      </c>
      <c r="BI86" s="4">
        <v>0.65500000000000003</v>
      </c>
      <c r="BJ86" s="4">
        <v>0.32600000000000001</v>
      </c>
      <c r="BK86" s="4">
        <v>0.16800000000000001</v>
      </c>
      <c r="BL86" s="4">
        <v>0.49299999999999999</v>
      </c>
      <c r="BM86" s="4">
        <v>4.9359000000000002</v>
      </c>
      <c r="BQ86" s="4">
        <v>0</v>
      </c>
      <c r="BR86" s="4">
        <v>0.26721299999999998</v>
      </c>
      <c r="BS86" s="4">
        <v>-5</v>
      </c>
      <c r="BT86" s="4">
        <v>2.9596000000000001E-2</v>
      </c>
      <c r="BU86" s="4">
        <v>6.5300229999999999</v>
      </c>
      <c r="BV86" s="4">
        <v>0.597831</v>
      </c>
      <c r="BW86" s="4">
        <f t="shared" si="19"/>
        <v>1.7252320766</v>
      </c>
      <c r="BY86" s="4">
        <f t="shared" si="15"/>
        <v>13790.303395727342</v>
      </c>
      <c r="BZ86" s="4">
        <f t="shared" si="16"/>
        <v>466.03554342703598</v>
      </c>
      <c r="CA86" s="4">
        <f t="shared" si="17"/>
        <v>1.5689163860259998</v>
      </c>
      <c r="CB86" s="4">
        <f t="shared" si="18"/>
        <v>24.5282023400577</v>
      </c>
    </row>
    <row r="87" spans="1:80" x14ac:dyDescent="0.25">
      <c r="A87" s="2">
        <v>42068</v>
      </c>
      <c r="B87" s="3">
        <v>5.0925925925925921E-3</v>
      </c>
      <c r="C87" s="4">
        <v>14.622</v>
      </c>
      <c r="D87" s="4">
        <v>0.47120000000000001</v>
      </c>
      <c r="E87" s="4">
        <v>4711.6275169999999</v>
      </c>
      <c r="F87" s="4">
        <v>18.8</v>
      </c>
      <c r="G87" s="4">
        <v>7.4</v>
      </c>
      <c r="H87" s="4">
        <v>407.1</v>
      </c>
      <c r="J87" s="4">
        <v>0</v>
      </c>
      <c r="K87" s="4">
        <v>0.87239999999999995</v>
      </c>
      <c r="L87" s="4">
        <v>12.7567</v>
      </c>
      <c r="M87" s="4">
        <v>0.41099999999999998</v>
      </c>
      <c r="N87" s="4">
        <v>16.4102</v>
      </c>
      <c r="O87" s="4">
        <v>6.4615999999999998</v>
      </c>
      <c r="P87" s="4">
        <v>22.9</v>
      </c>
      <c r="Q87" s="4">
        <v>12.367900000000001</v>
      </c>
      <c r="R87" s="4">
        <v>4.8699000000000003</v>
      </c>
      <c r="S87" s="4">
        <v>17.2</v>
      </c>
      <c r="T87" s="4">
        <v>407.0806</v>
      </c>
      <c r="W87" s="4">
        <v>0</v>
      </c>
      <c r="X87" s="4">
        <v>0</v>
      </c>
      <c r="Y87" s="4">
        <v>11.9</v>
      </c>
      <c r="Z87" s="4">
        <v>865</v>
      </c>
      <c r="AA87" s="4">
        <v>904</v>
      </c>
      <c r="AB87" s="4">
        <v>834</v>
      </c>
      <c r="AC87" s="4">
        <v>47</v>
      </c>
      <c r="AD87" s="4">
        <v>5.46</v>
      </c>
      <c r="AE87" s="4">
        <v>0.13</v>
      </c>
      <c r="AF87" s="4">
        <v>989</v>
      </c>
      <c r="AG87" s="4">
        <v>-11</v>
      </c>
      <c r="AH87" s="4">
        <v>8</v>
      </c>
      <c r="AI87" s="4">
        <v>28</v>
      </c>
      <c r="AJ87" s="4">
        <v>189</v>
      </c>
      <c r="AK87" s="4">
        <v>138</v>
      </c>
      <c r="AL87" s="4">
        <v>1.8</v>
      </c>
      <c r="AM87" s="4">
        <v>195</v>
      </c>
      <c r="AN87" s="4" t="s">
        <v>155</v>
      </c>
      <c r="AO87" s="4">
        <v>2</v>
      </c>
      <c r="AP87" s="5">
        <v>0.92179398148148151</v>
      </c>
      <c r="AQ87" s="4">
        <v>47.164408000000002</v>
      </c>
      <c r="AR87" s="4">
        <v>-88.487264999999994</v>
      </c>
      <c r="AS87" s="4">
        <v>319.3</v>
      </c>
      <c r="AT87" s="4">
        <v>28.9</v>
      </c>
      <c r="AU87" s="4">
        <v>12</v>
      </c>
      <c r="AV87" s="4">
        <v>11</v>
      </c>
      <c r="AW87" s="4" t="s">
        <v>228</v>
      </c>
      <c r="AX87" s="4">
        <v>1.3</v>
      </c>
      <c r="AY87" s="4">
        <v>1.3</v>
      </c>
      <c r="AZ87" s="4">
        <v>2.2000000000000002</v>
      </c>
      <c r="BA87" s="4">
        <v>14.023</v>
      </c>
      <c r="BB87" s="4">
        <v>14.04</v>
      </c>
      <c r="BC87" s="4">
        <v>1</v>
      </c>
      <c r="BD87" s="4">
        <v>14.625</v>
      </c>
      <c r="BE87" s="4">
        <v>2928.875</v>
      </c>
      <c r="BF87" s="4">
        <v>60.066000000000003</v>
      </c>
      <c r="BG87" s="4">
        <v>0.39500000000000002</v>
      </c>
      <c r="BH87" s="4">
        <v>0.155</v>
      </c>
      <c r="BI87" s="4">
        <v>0.55000000000000004</v>
      </c>
      <c r="BJ87" s="4">
        <v>0.29699999999999999</v>
      </c>
      <c r="BK87" s="4">
        <v>0.11700000000000001</v>
      </c>
      <c r="BL87" s="4">
        <v>0.41399999999999998</v>
      </c>
      <c r="BM87" s="4">
        <v>3.0908000000000002</v>
      </c>
      <c r="BQ87" s="4">
        <v>0</v>
      </c>
      <c r="BR87" s="4">
        <v>0.27871400000000002</v>
      </c>
      <c r="BS87" s="4">
        <v>-5</v>
      </c>
      <c r="BT87" s="4">
        <v>2.6204000000000002E-2</v>
      </c>
      <c r="BU87" s="4">
        <v>6.8110730000000004</v>
      </c>
      <c r="BV87" s="4">
        <v>0.52932100000000004</v>
      </c>
      <c r="BW87" s="4">
        <f t="shared" si="19"/>
        <v>1.7994854866000001</v>
      </c>
      <c r="BY87" s="4">
        <f t="shared" si="15"/>
        <v>14702.251916028878</v>
      </c>
      <c r="BZ87" s="4">
        <f t="shared" si="16"/>
        <v>301.51695227286604</v>
      </c>
      <c r="CA87" s="4">
        <f t="shared" si="17"/>
        <v>1.490868957897</v>
      </c>
      <c r="CB87" s="4">
        <f t="shared" si="18"/>
        <v>16.020316630012402</v>
      </c>
    </row>
    <row r="88" spans="1:80" x14ac:dyDescent="0.25">
      <c r="A88" s="2">
        <v>42068</v>
      </c>
      <c r="B88" s="3">
        <v>5.1041666666666666E-3</v>
      </c>
      <c r="C88" s="4">
        <v>14.73</v>
      </c>
      <c r="D88" s="4">
        <v>0.34360000000000002</v>
      </c>
      <c r="E88" s="4">
        <v>3436.4273499999999</v>
      </c>
      <c r="F88" s="4">
        <v>17.2</v>
      </c>
      <c r="G88" s="4">
        <v>7.3</v>
      </c>
      <c r="H88" s="4">
        <v>362.2</v>
      </c>
      <c r="J88" s="4">
        <v>0</v>
      </c>
      <c r="K88" s="4">
        <v>0.87280000000000002</v>
      </c>
      <c r="L88" s="4">
        <v>12.856</v>
      </c>
      <c r="M88" s="4">
        <v>0.2999</v>
      </c>
      <c r="N88" s="4">
        <v>15.014799999999999</v>
      </c>
      <c r="O88" s="4">
        <v>6.3718000000000004</v>
      </c>
      <c r="P88" s="4">
        <v>21.4</v>
      </c>
      <c r="Q88" s="4">
        <v>11.3162</v>
      </c>
      <c r="R88" s="4">
        <v>4.8022</v>
      </c>
      <c r="S88" s="4">
        <v>16.100000000000001</v>
      </c>
      <c r="T88" s="4">
        <v>362.22</v>
      </c>
      <c r="W88" s="4">
        <v>0</v>
      </c>
      <c r="X88" s="4">
        <v>0</v>
      </c>
      <c r="Y88" s="4">
        <v>12</v>
      </c>
      <c r="Z88" s="4">
        <v>864</v>
      </c>
      <c r="AA88" s="4">
        <v>904</v>
      </c>
      <c r="AB88" s="4">
        <v>834</v>
      </c>
      <c r="AC88" s="4">
        <v>47</v>
      </c>
      <c r="AD88" s="4">
        <v>5.46</v>
      </c>
      <c r="AE88" s="4">
        <v>0.13</v>
      </c>
      <c r="AF88" s="4">
        <v>989</v>
      </c>
      <c r="AG88" s="4">
        <v>-11</v>
      </c>
      <c r="AH88" s="4">
        <v>8</v>
      </c>
      <c r="AI88" s="4">
        <v>28</v>
      </c>
      <c r="AJ88" s="4">
        <v>189</v>
      </c>
      <c r="AK88" s="4">
        <v>138</v>
      </c>
      <c r="AL88" s="4">
        <v>1.9</v>
      </c>
      <c r="AM88" s="4">
        <v>195</v>
      </c>
      <c r="AN88" s="4" t="s">
        <v>155</v>
      </c>
      <c r="AO88" s="4">
        <v>2</v>
      </c>
      <c r="AP88" s="5">
        <v>0.92179398148148151</v>
      </c>
      <c r="AQ88" s="4">
        <v>47.164385000000003</v>
      </c>
      <c r="AR88" s="4">
        <v>-88.487351000000004</v>
      </c>
      <c r="AS88" s="4">
        <v>319.39999999999998</v>
      </c>
      <c r="AT88" s="4">
        <v>28.3</v>
      </c>
      <c r="AU88" s="4">
        <v>12</v>
      </c>
      <c r="AV88" s="4">
        <v>11</v>
      </c>
      <c r="AW88" s="4" t="s">
        <v>228</v>
      </c>
      <c r="AX88" s="4">
        <v>1.3</v>
      </c>
      <c r="AY88" s="4">
        <v>1.413</v>
      </c>
      <c r="AZ88" s="4">
        <v>2.2565</v>
      </c>
      <c r="BA88" s="4">
        <v>14.023</v>
      </c>
      <c r="BB88" s="4">
        <v>14.08</v>
      </c>
      <c r="BC88" s="4">
        <v>1</v>
      </c>
      <c r="BD88" s="4">
        <v>14.577</v>
      </c>
      <c r="BE88" s="4">
        <v>2955.3389999999999</v>
      </c>
      <c r="BF88" s="4">
        <v>43.881999999999998</v>
      </c>
      <c r="BG88" s="4">
        <v>0.36099999999999999</v>
      </c>
      <c r="BH88" s="4">
        <v>0.153</v>
      </c>
      <c r="BI88" s="4">
        <v>0.51500000000000001</v>
      </c>
      <c r="BJ88" s="4">
        <v>0.27200000000000002</v>
      </c>
      <c r="BK88" s="4">
        <v>0.11600000000000001</v>
      </c>
      <c r="BL88" s="4">
        <v>0.38800000000000001</v>
      </c>
      <c r="BM88" s="4">
        <v>2.7536</v>
      </c>
      <c r="BQ88" s="4">
        <v>0</v>
      </c>
      <c r="BR88" s="4">
        <v>0.28061399999999997</v>
      </c>
      <c r="BS88" s="4">
        <v>-5</v>
      </c>
      <c r="BT88" s="4">
        <v>2.7897999999999999E-2</v>
      </c>
      <c r="BU88" s="4">
        <v>6.8575039999999996</v>
      </c>
      <c r="BV88" s="4">
        <v>0.56354000000000004</v>
      </c>
      <c r="BW88" s="4">
        <f t="shared" si="19"/>
        <v>1.8117525567999999</v>
      </c>
      <c r="BY88" s="4">
        <f t="shared" si="15"/>
        <v>14936.225523211871</v>
      </c>
      <c r="BZ88" s="4">
        <f t="shared" si="16"/>
        <v>221.77877001913595</v>
      </c>
      <c r="CA88" s="4">
        <f t="shared" si="17"/>
        <v>1.3746826818560001</v>
      </c>
      <c r="CB88" s="4">
        <f t="shared" si="18"/>
        <v>14.369828313958401</v>
      </c>
    </row>
    <row r="89" spans="1:80" x14ac:dyDescent="0.25">
      <c r="A89" s="2">
        <v>42068</v>
      </c>
      <c r="B89" s="3">
        <v>5.115740740740741E-3</v>
      </c>
      <c r="C89" s="4">
        <v>14.73</v>
      </c>
      <c r="D89" s="4">
        <v>0.2802</v>
      </c>
      <c r="E89" s="4">
        <v>2801.6129030000002</v>
      </c>
      <c r="F89" s="4">
        <v>16.5</v>
      </c>
      <c r="G89" s="4">
        <v>7.3</v>
      </c>
      <c r="H89" s="4">
        <v>315.8</v>
      </c>
      <c r="J89" s="4">
        <v>0</v>
      </c>
      <c r="K89" s="4">
        <v>0.87319999999999998</v>
      </c>
      <c r="L89" s="4">
        <v>12.863200000000001</v>
      </c>
      <c r="M89" s="4">
        <v>0.2447</v>
      </c>
      <c r="N89" s="4">
        <v>14.4091</v>
      </c>
      <c r="O89" s="4">
        <v>6.3746999999999998</v>
      </c>
      <c r="P89" s="4">
        <v>20.8</v>
      </c>
      <c r="Q89" s="4">
        <v>10.8597</v>
      </c>
      <c r="R89" s="4">
        <v>4.8044000000000002</v>
      </c>
      <c r="S89" s="4">
        <v>15.7</v>
      </c>
      <c r="T89" s="4">
        <v>315.78019999999998</v>
      </c>
      <c r="W89" s="4">
        <v>0</v>
      </c>
      <c r="X89" s="4">
        <v>0</v>
      </c>
      <c r="Y89" s="4">
        <v>11.9</v>
      </c>
      <c r="Z89" s="4">
        <v>864</v>
      </c>
      <c r="AA89" s="4">
        <v>902</v>
      </c>
      <c r="AB89" s="4">
        <v>834</v>
      </c>
      <c r="AC89" s="4">
        <v>47</v>
      </c>
      <c r="AD89" s="4">
        <v>5.46</v>
      </c>
      <c r="AE89" s="4">
        <v>0.13</v>
      </c>
      <c r="AF89" s="4">
        <v>989</v>
      </c>
      <c r="AG89" s="4">
        <v>-11</v>
      </c>
      <c r="AH89" s="4">
        <v>8</v>
      </c>
      <c r="AI89" s="4">
        <v>28</v>
      </c>
      <c r="AJ89" s="4">
        <v>189</v>
      </c>
      <c r="AK89" s="4">
        <v>138</v>
      </c>
      <c r="AL89" s="4">
        <v>1.5</v>
      </c>
      <c r="AM89" s="4">
        <v>195</v>
      </c>
      <c r="AN89" s="4" t="s">
        <v>155</v>
      </c>
      <c r="AO89" s="4">
        <v>2</v>
      </c>
      <c r="AP89" s="5">
        <v>0.92180555555555566</v>
      </c>
      <c r="AQ89" s="4">
        <v>47.164349000000001</v>
      </c>
      <c r="AR89" s="4">
        <v>-88.487502000000006</v>
      </c>
      <c r="AS89" s="4">
        <v>319.5</v>
      </c>
      <c r="AT89" s="4">
        <v>27.3</v>
      </c>
      <c r="AU89" s="4">
        <v>12</v>
      </c>
      <c r="AV89" s="4">
        <v>11</v>
      </c>
      <c r="AW89" s="4" t="s">
        <v>228</v>
      </c>
      <c r="AX89" s="4">
        <v>1.4695</v>
      </c>
      <c r="AY89" s="4">
        <v>1.2175</v>
      </c>
      <c r="AZ89" s="4">
        <v>2.4129999999999998</v>
      </c>
      <c r="BA89" s="4">
        <v>14.023</v>
      </c>
      <c r="BB89" s="4">
        <v>14.14</v>
      </c>
      <c r="BC89" s="4">
        <v>1.01</v>
      </c>
      <c r="BD89" s="4">
        <v>14.515000000000001</v>
      </c>
      <c r="BE89" s="4">
        <v>2968.8960000000002</v>
      </c>
      <c r="BF89" s="4">
        <v>35.939</v>
      </c>
      <c r="BG89" s="4">
        <v>0.34799999999999998</v>
      </c>
      <c r="BH89" s="4">
        <v>0.154</v>
      </c>
      <c r="BI89" s="4">
        <v>0.502</v>
      </c>
      <c r="BJ89" s="4">
        <v>0.26200000000000001</v>
      </c>
      <c r="BK89" s="4">
        <v>0.11600000000000001</v>
      </c>
      <c r="BL89" s="4">
        <v>0.379</v>
      </c>
      <c r="BM89" s="4">
        <v>2.4102000000000001</v>
      </c>
      <c r="BQ89" s="4">
        <v>0</v>
      </c>
      <c r="BR89" s="4">
        <v>0.24271400000000001</v>
      </c>
      <c r="BS89" s="4">
        <v>-5</v>
      </c>
      <c r="BT89" s="4">
        <v>2.7203999999999999E-2</v>
      </c>
      <c r="BU89" s="4">
        <v>5.9313229999999999</v>
      </c>
      <c r="BV89" s="4">
        <v>0.54952100000000004</v>
      </c>
      <c r="BW89" s="4">
        <f t="shared" si="19"/>
        <v>1.5670555365999999</v>
      </c>
      <c r="BY89" s="4">
        <f t="shared" si="15"/>
        <v>12978.187592373695</v>
      </c>
      <c r="BZ89" s="4">
        <f t="shared" si="16"/>
        <v>157.103207347889</v>
      </c>
      <c r="CA89" s="4">
        <f t="shared" si="17"/>
        <v>1.145302883362</v>
      </c>
      <c r="CB89" s="4">
        <f t="shared" si="18"/>
        <v>10.879008442590601</v>
      </c>
    </row>
    <row r="90" spans="1:80" x14ac:dyDescent="0.25">
      <c r="A90" s="2">
        <v>42068</v>
      </c>
      <c r="B90" s="3">
        <v>5.1273148148148146E-3</v>
      </c>
      <c r="C90" s="4">
        <v>14.739000000000001</v>
      </c>
      <c r="D90" s="4">
        <v>0.2039</v>
      </c>
      <c r="E90" s="4">
        <v>2039.1989659999999</v>
      </c>
      <c r="F90" s="4">
        <v>15.5</v>
      </c>
      <c r="G90" s="4">
        <v>13.7</v>
      </c>
      <c r="H90" s="4">
        <v>274.3</v>
      </c>
      <c r="J90" s="4">
        <v>0</v>
      </c>
      <c r="K90" s="4">
        <v>0.87390000000000001</v>
      </c>
      <c r="L90" s="4">
        <v>12.8803</v>
      </c>
      <c r="M90" s="4">
        <v>0.1782</v>
      </c>
      <c r="N90" s="4">
        <v>13.5457</v>
      </c>
      <c r="O90" s="4">
        <v>11.9674</v>
      </c>
      <c r="P90" s="4">
        <v>25.5</v>
      </c>
      <c r="Q90" s="4">
        <v>10.209</v>
      </c>
      <c r="R90" s="4">
        <v>9.0193999999999992</v>
      </c>
      <c r="S90" s="4">
        <v>19.2</v>
      </c>
      <c r="T90" s="4">
        <v>274.26299999999998</v>
      </c>
      <c r="W90" s="4">
        <v>0</v>
      </c>
      <c r="X90" s="4">
        <v>0</v>
      </c>
      <c r="Y90" s="4">
        <v>11.9</v>
      </c>
      <c r="Z90" s="4">
        <v>864</v>
      </c>
      <c r="AA90" s="4">
        <v>904</v>
      </c>
      <c r="AB90" s="4">
        <v>833</v>
      </c>
      <c r="AC90" s="4">
        <v>47</v>
      </c>
      <c r="AD90" s="4">
        <v>5.46</v>
      </c>
      <c r="AE90" s="4">
        <v>0.13</v>
      </c>
      <c r="AF90" s="4">
        <v>989</v>
      </c>
      <c r="AG90" s="4">
        <v>-11</v>
      </c>
      <c r="AH90" s="4">
        <v>8</v>
      </c>
      <c r="AI90" s="4">
        <v>28</v>
      </c>
      <c r="AJ90" s="4">
        <v>189</v>
      </c>
      <c r="AK90" s="4">
        <v>138</v>
      </c>
      <c r="AL90" s="4">
        <v>1.6</v>
      </c>
      <c r="AM90" s="4">
        <v>195</v>
      </c>
      <c r="AN90" s="4" t="s">
        <v>155</v>
      </c>
      <c r="AO90" s="4">
        <v>2</v>
      </c>
      <c r="AP90" s="5">
        <v>0.92181712962962958</v>
      </c>
      <c r="AQ90" s="4">
        <v>47.164315999999999</v>
      </c>
      <c r="AR90" s="4">
        <v>-88.487651999999997</v>
      </c>
      <c r="AS90" s="4">
        <v>319.60000000000002</v>
      </c>
      <c r="AT90" s="4">
        <v>26.9</v>
      </c>
      <c r="AU90" s="4">
        <v>12</v>
      </c>
      <c r="AV90" s="4">
        <v>11</v>
      </c>
      <c r="AW90" s="4" t="s">
        <v>228</v>
      </c>
      <c r="AX90" s="4">
        <v>1.6</v>
      </c>
      <c r="AY90" s="4">
        <v>1</v>
      </c>
      <c r="AZ90" s="4">
        <v>2.5</v>
      </c>
      <c r="BA90" s="4">
        <v>14.023</v>
      </c>
      <c r="BB90" s="4">
        <v>14.22</v>
      </c>
      <c r="BC90" s="4">
        <v>1.01</v>
      </c>
      <c r="BD90" s="4">
        <v>14.428000000000001</v>
      </c>
      <c r="BE90" s="4">
        <v>2985.0360000000001</v>
      </c>
      <c r="BF90" s="4">
        <v>26.286000000000001</v>
      </c>
      <c r="BG90" s="4">
        <v>0.32900000000000001</v>
      </c>
      <c r="BH90" s="4">
        <v>0.28999999999999998</v>
      </c>
      <c r="BI90" s="4">
        <v>0.61899999999999999</v>
      </c>
      <c r="BJ90" s="4">
        <v>0.248</v>
      </c>
      <c r="BK90" s="4">
        <v>0.219</v>
      </c>
      <c r="BL90" s="4">
        <v>0.46700000000000003</v>
      </c>
      <c r="BM90" s="4">
        <v>2.1019000000000001</v>
      </c>
      <c r="BQ90" s="4">
        <v>0</v>
      </c>
      <c r="BR90" s="4">
        <v>0.25093799999999999</v>
      </c>
      <c r="BS90" s="4">
        <v>-5</v>
      </c>
      <c r="BT90" s="4">
        <v>2.9000000000000001E-2</v>
      </c>
      <c r="BU90" s="4">
        <v>6.1322970000000003</v>
      </c>
      <c r="BV90" s="4">
        <v>0.58579999999999999</v>
      </c>
      <c r="BW90" s="4">
        <f t="shared" si="19"/>
        <v>1.6201528674000001</v>
      </c>
      <c r="BY90" s="4">
        <f t="shared" si="15"/>
        <v>13490.878825769005</v>
      </c>
      <c r="BZ90" s="4">
        <f t="shared" si="16"/>
        <v>118.79965294025401</v>
      </c>
      <c r="CA90" s="4">
        <f t="shared" si="17"/>
        <v>1.1208367164720001</v>
      </c>
      <c r="CB90" s="4">
        <f t="shared" si="18"/>
        <v>9.8088905239323001</v>
      </c>
    </row>
    <row r="91" spans="1:80" x14ac:dyDescent="0.25">
      <c r="A91" s="2">
        <v>42068</v>
      </c>
      <c r="B91" s="3">
        <v>5.138888888888889E-3</v>
      </c>
      <c r="C91" s="4">
        <v>14.794</v>
      </c>
      <c r="D91" s="4">
        <v>0.14779999999999999</v>
      </c>
      <c r="E91" s="4">
        <v>1478.25</v>
      </c>
      <c r="F91" s="4">
        <v>14.9</v>
      </c>
      <c r="G91" s="4">
        <v>17.5</v>
      </c>
      <c r="H91" s="4">
        <v>224.4</v>
      </c>
      <c r="J91" s="4">
        <v>0</v>
      </c>
      <c r="K91" s="4">
        <v>0.87409999999999999</v>
      </c>
      <c r="L91" s="4">
        <v>12.930899999999999</v>
      </c>
      <c r="M91" s="4">
        <v>0.12920000000000001</v>
      </c>
      <c r="N91" s="4">
        <v>13.0268</v>
      </c>
      <c r="O91" s="4">
        <v>15.296200000000001</v>
      </c>
      <c r="P91" s="4">
        <v>28.3</v>
      </c>
      <c r="Q91" s="4">
        <v>9.8178999999999998</v>
      </c>
      <c r="R91" s="4">
        <v>11.5283</v>
      </c>
      <c r="S91" s="4">
        <v>21.3</v>
      </c>
      <c r="T91" s="4">
        <v>224.37020000000001</v>
      </c>
      <c r="W91" s="4">
        <v>0</v>
      </c>
      <c r="X91" s="4">
        <v>0</v>
      </c>
      <c r="Y91" s="4">
        <v>11.9</v>
      </c>
      <c r="Z91" s="4">
        <v>863</v>
      </c>
      <c r="AA91" s="4">
        <v>903</v>
      </c>
      <c r="AB91" s="4">
        <v>834</v>
      </c>
      <c r="AC91" s="4">
        <v>47</v>
      </c>
      <c r="AD91" s="4">
        <v>5.46</v>
      </c>
      <c r="AE91" s="4">
        <v>0.13</v>
      </c>
      <c r="AF91" s="4">
        <v>989</v>
      </c>
      <c r="AG91" s="4">
        <v>-11</v>
      </c>
      <c r="AH91" s="4">
        <v>8</v>
      </c>
      <c r="AI91" s="4">
        <v>28</v>
      </c>
      <c r="AJ91" s="4">
        <v>189</v>
      </c>
      <c r="AK91" s="4">
        <v>138</v>
      </c>
      <c r="AL91" s="4">
        <v>1.8</v>
      </c>
      <c r="AM91" s="4">
        <v>195</v>
      </c>
      <c r="AN91" s="4" t="s">
        <v>155</v>
      </c>
      <c r="AO91" s="4">
        <v>2</v>
      </c>
      <c r="AP91" s="5">
        <v>0.92182870370370373</v>
      </c>
      <c r="AQ91" s="4">
        <v>47.164270999999999</v>
      </c>
      <c r="AR91" s="4">
        <v>-88.487883999999994</v>
      </c>
      <c r="AS91" s="4">
        <v>320</v>
      </c>
      <c r="AT91" s="4">
        <v>26.2</v>
      </c>
      <c r="AU91" s="4">
        <v>12</v>
      </c>
      <c r="AV91" s="4">
        <v>11</v>
      </c>
      <c r="AW91" s="4" t="s">
        <v>228</v>
      </c>
      <c r="AX91" s="4">
        <v>1.4308380000000001</v>
      </c>
      <c r="AY91" s="4">
        <v>1.056387</v>
      </c>
      <c r="AZ91" s="4">
        <v>2.330838</v>
      </c>
      <c r="BA91" s="4">
        <v>14.023</v>
      </c>
      <c r="BB91" s="4">
        <v>14.23</v>
      </c>
      <c r="BC91" s="4">
        <v>1.01</v>
      </c>
      <c r="BD91" s="4">
        <v>14.407</v>
      </c>
      <c r="BE91" s="4">
        <v>2997.5430000000001</v>
      </c>
      <c r="BF91" s="4">
        <v>19.064</v>
      </c>
      <c r="BG91" s="4">
        <v>0.316</v>
      </c>
      <c r="BH91" s="4">
        <v>0.371</v>
      </c>
      <c r="BI91" s="4">
        <v>0.68799999999999994</v>
      </c>
      <c r="BJ91" s="4">
        <v>0.23799999999999999</v>
      </c>
      <c r="BK91" s="4">
        <v>0.28000000000000003</v>
      </c>
      <c r="BL91" s="4">
        <v>0.51800000000000002</v>
      </c>
      <c r="BM91" s="4">
        <v>1.72</v>
      </c>
      <c r="BQ91" s="4">
        <v>0</v>
      </c>
      <c r="BR91" s="4">
        <v>0.26361400000000001</v>
      </c>
      <c r="BS91" s="4">
        <v>-5</v>
      </c>
      <c r="BT91" s="4">
        <v>2.9000000000000001E-2</v>
      </c>
      <c r="BU91" s="4">
        <v>6.4420669999999998</v>
      </c>
      <c r="BV91" s="4">
        <v>0.58579999999999999</v>
      </c>
      <c r="BW91" s="4">
        <f t="shared" si="19"/>
        <v>1.7019941014</v>
      </c>
      <c r="BY91" s="4">
        <f t="shared" si="15"/>
        <v>14231.744784097797</v>
      </c>
      <c r="BZ91" s="4">
        <f t="shared" si="16"/>
        <v>90.512123617255995</v>
      </c>
      <c r="CA91" s="4">
        <f t="shared" si="17"/>
        <v>1.1299772042019998</v>
      </c>
      <c r="CB91" s="4">
        <f t="shared" si="18"/>
        <v>8.4321503376399995</v>
      </c>
    </row>
    <row r="92" spans="1:80" x14ac:dyDescent="0.25">
      <c r="A92" s="2">
        <v>42068</v>
      </c>
      <c r="B92" s="3">
        <v>5.1504629629629635E-3</v>
      </c>
      <c r="C92" s="4">
        <v>14.82</v>
      </c>
      <c r="D92" s="4">
        <v>0.14219999999999999</v>
      </c>
      <c r="E92" s="4">
        <v>1421.798387</v>
      </c>
      <c r="F92" s="4">
        <v>12.6</v>
      </c>
      <c r="G92" s="4">
        <v>17.600000000000001</v>
      </c>
      <c r="H92" s="4">
        <v>246.6</v>
      </c>
      <c r="J92" s="4">
        <v>0</v>
      </c>
      <c r="K92" s="4">
        <v>0.87390000000000001</v>
      </c>
      <c r="L92" s="4">
        <v>12.9505</v>
      </c>
      <c r="M92" s="4">
        <v>0.1242</v>
      </c>
      <c r="N92" s="4">
        <v>11.0174</v>
      </c>
      <c r="O92" s="4">
        <v>15.379799999999999</v>
      </c>
      <c r="P92" s="4">
        <v>26.4</v>
      </c>
      <c r="Q92" s="4">
        <v>8.3035999999999994</v>
      </c>
      <c r="R92" s="4">
        <v>11.5915</v>
      </c>
      <c r="S92" s="4">
        <v>19.899999999999999</v>
      </c>
      <c r="T92" s="4">
        <v>246.6172</v>
      </c>
      <c r="W92" s="4">
        <v>0</v>
      </c>
      <c r="X92" s="4">
        <v>0</v>
      </c>
      <c r="Y92" s="4">
        <v>11.9</v>
      </c>
      <c r="Z92" s="4">
        <v>863</v>
      </c>
      <c r="AA92" s="4">
        <v>905</v>
      </c>
      <c r="AB92" s="4">
        <v>836</v>
      </c>
      <c r="AC92" s="4">
        <v>47</v>
      </c>
      <c r="AD92" s="4">
        <v>5.46</v>
      </c>
      <c r="AE92" s="4">
        <v>0.13</v>
      </c>
      <c r="AF92" s="4">
        <v>988</v>
      </c>
      <c r="AG92" s="4">
        <v>-11</v>
      </c>
      <c r="AH92" s="4">
        <v>8</v>
      </c>
      <c r="AI92" s="4">
        <v>28</v>
      </c>
      <c r="AJ92" s="4">
        <v>189</v>
      </c>
      <c r="AK92" s="4">
        <v>138</v>
      </c>
      <c r="AL92" s="4">
        <v>1.6</v>
      </c>
      <c r="AM92" s="4">
        <v>195</v>
      </c>
      <c r="AN92" s="4" t="s">
        <v>155</v>
      </c>
      <c r="AO92" s="4">
        <v>2</v>
      </c>
      <c r="AP92" s="5">
        <v>0.92185185185185192</v>
      </c>
      <c r="AQ92" s="4">
        <v>47.164247000000003</v>
      </c>
      <c r="AR92" s="4">
        <v>-88.488012999999995</v>
      </c>
      <c r="AS92" s="4">
        <v>320.3</v>
      </c>
      <c r="AT92" s="4">
        <v>24.2</v>
      </c>
      <c r="AU92" s="4">
        <v>12</v>
      </c>
      <c r="AV92" s="4">
        <v>11</v>
      </c>
      <c r="AW92" s="4" t="s">
        <v>228</v>
      </c>
      <c r="AX92" s="4">
        <v>1.3</v>
      </c>
      <c r="AY92" s="4">
        <v>1.1000000000000001</v>
      </c>
      <c r="AZ92" s="4">
        <v>2.2000000000000002</v>
      </c>
      <c r="BA92" s="4">
        <v>14.023</v>
      </c>
      <c r="BB92" s="4">
        <v>14.21</v>
      </c>
      <c r="BC92" s="4">
        <v>1.01</v>
      </c>
      <c r="BD92" s="4">
        <v>14.436</v>
      </c>
      <c r="BE92" s="4">
        <v>2998.212</v>
      </c>
      <c r="BF92" s="4">
        <v>18.308</v>
      </c>
      <c r="BG92" s="4">
        <v>0.26700000000000002</v>
      </c>
      <c r="BH92" s="4">
        <v>0.373</v>
      </c>
      <c r="BI92" s="4">
        <v>0.64</v>
      </c>
      <c r="BJ92" s="4">
        <v>0.20100000000000001</v>
      </c>
      <c r="BK92" s="4">
        <v>0.28100000000000003</v>
      </c>
      <c r="BL92" s="4">
        <v>0.48199999999999998</v>
      </c>
      <c r="BM92" s="4">
        <v>1.8880999999999999</v>
      </c>
      <c r="BQ92" s="4">
        <v>0</v>
      </c>
      <c r="BR92" s="4">
        <v>0.22489799999999999</v>
      </c>
      <c r="BS92" s="4">
        <v>-5</v>
      </c>
      <c r="BT92" s="4">
        <v>2.9305999999999999E-2</v>
      </c>
      <c r="BU92" s="4">
        <v>5.4959449999999999</v>
      </c>
      <c r="BV92" s="4">
        <v>0.59198099999999998</v>
      </c>
      <c r="BW92" s="4">
        <f t="shared" si="19"/>
        <v>1.4520286689999999</v>
      </c>
      <c r="BY92" s="4">
        <f t="shared" si="15"/>
        <v>12144.29208050058</v>
      </c>
      <c r="BZ92" s="4">
        <f t="shared" si="16"/>
        <v>74.156763901220003</v>
      </c>
      <c r="CA92" s="4">
        <f t="shared" si="17"/>
        <v>0.81415280446500005</v>
      </c>
      <c r="CB92" s="4">
        <f t="shared" si="18"/>
        <v>7.8968161471744995</v>
      </c>
    </row>
    <row r="93" spans="1:80" x14ac:dyDescent="0.25">
      <c r="A93" s="2">
        <v>42068</v>
      </c>
      <c r="B93" s="3">
        <v>5.162037037037037E-3</v>
      </c>
      <c r="C93" s="4">
        <v>14.82</v>
      </c>
      <c r="D93" s="4">
        <v>0.14099999999999999</v>
      </c>
      <c r="E93" s="4">
        <v>1410</v>
      </c>
      <c r="F93" s="4">
        <v>12.6</v>
      </c>
      <c r="G93" s="4">
        <v>17.600000000000001</v>
      </c>
      <c r="H93" s="4">
        <v>241.7</v>
      </c>
      <c r="J93" s="4">
        <v>0</v>
      </c>
      <c r="K93" s="4">
        <v>0.87390000000000001</v>
      </c>
      <c r="L93" s="4">
        <v>12.9506</v>
      </c>
      <c r="M93" s="4">
        <v>0.1232</v>
      </c>
      <c r="N93" s="4">
        <v>11.0106</v>
      </c>
      <c r="O93" s="4">
        <v>15.379899999999999</v>
      </c>
      <c r="P93" s="4">
        <v>26.4</v>
      </c>
      <c r="Q93" s="4">
        <v>8.2987000000000002</v>
      </c>
      <c r="R93" s="4">
        <v>11.591799999999999</v>
      </c>
      <c r="S93" s="4">
        <v>19.899999999999999</v>
      </c>
      <c r="T93" s="4">
        <v>241.65649999999999</v>
      </c>
      <c r="W93" s="4">
        <v>0</v>
      </c>
      <c r="X93" s="4">
        <v>0</v>
      </c>
      <c r="Y93" s="4">
        <v>12</v>
      </c>
      <c r="Z93" s="4">
        <v>863</v>
      </c>
      <c r="AA93" s="4">
        <v>904</v>
      </c>
      <c r="AB93" s="4">
        <v>835</v>
      </c>
      <c r="AC93" s="4">
        <v>47.1</v>
      </c>
      <c r="AD93" s="4">
        <v>5.47</v>
      </c>
      <c r="AE93" s="4">
        <v>0.13</v>
      </c>
      <c r="AF93" s="4">
        <v>989</v>
      </c>
      <c r="AG93" s="4">
        <v>-11</v>
      </c>
      <c r="AH93" s="4">
        <v>8</v>
      </c>
      <c r="AI93" s="4">
        <v>28</v>
      </c>
      <c r="AJ93" s="4">
        <v>189</v>
      </c>
      <c r="AK93" s="4">
        <v>137.9</v>
      </c>
      <c r="AL93" s="4">
        <v>1.6</v>
      </c>
      <c r="AM93" s="4">
        <v>195</v>
      </c>
      <c r="AN93" s="4" t="s">
        <v>155</v>
      </c>
      <c r="AO93" s="4">
        <v>2</v>
      </c>
      <c r="AP93" s="5">
        <v>0.92185185185185192</v>
      </c>
      <c r="AQ93" s="4">
        <v>47.164242999999999</v>
      </c>
      <c r="AR93" s="4">
        <v>-88.488091999999995</v>
      </c>
      <c r="AS93" s="4">
        <v>320.5</v>
      </c>
      <c r="AT93" s="4">
        <v>23</v>
      </c>
      <c r="AU93" s="4">
        <v>12</v>
      </c>
      <c r="AV93" s="4">
        <v>11</v>
      </c>
      <c r="AW93" s="4" t="s">
        <v>228</v>
      </c>
      <c r="AX93" s="4">
        <v>1.1870000000000001</v>
      </c>
      <c r="AY93" s="4">
        <v>1.1000000000000001</v>
      </c>
      <c r="AZ93" s="4">
        <v>2.1435</v>
      </c>
      <c r="BA93" s="4">
        <v>14.023</v>
      </c>
      <c r="BB93" s="4">
        <v>14.21</v>
      </c>
      <c r="BC93" s="4">
        <v>1.01</v>
      </c>
      <c r="BD93" s="4">
        <v>14.435</v>
      </c>
      <c r="BE93" s="4">
        <v>2998.5619999999999</v>
      </c>
      <c r="BF93" s="4">
        <v>18.158000000000001</v>
      </c>
      <c r="BG93" s="4">
        <v>0.26700000000000002</v>
      </c>
      <c r="BH93" s="4">
        <v>0.373</v>
      </c>
      <c r="BI93" s="4">
        <v>0.64</v>
      </c>
      <c r="BJ93" s="4">
        <v>0.20100000000000001</v>
      </c>
      <c r="BK93" s="4">
        <v>0.28100000000000003</v>
      </c>
      <c r="BL93" s="4">
        <v>0.48199999999999998</v>
      </c>
      <c r="BM93" s="4">
        <v>1.8503000000000001</v>
      </c>
      <c r="BQ93" s="4">
        <v>0</v>
      </c>
      <c r="BR93" s="4">
        <v>0.22665199999999999</v>
      </c>
      <c r="BS93" s="4">
        <v>-5</v>
      </c>
      <c r="BT93" s="4">
        <v>3.1898000000000003E-2</v>
      </c>
      <c r="BU93" s="4">
        <v>5.5388080000000004</v>
      </c>
      <c r="BV93" s="4">
        <v>0.64434000000000002</v>
      </c>
      <c r="BW93" s="4">
        <f t="shared" si="19"/>
        <v>1.4633530736</v>
      </c>
      <c r="BY93" s="4">
        <f t="shared" si="15"/>
        <v>12240.434426048752</v>
      </c>
      <c r="BZ93" s="4">
        <f t="shared" si="16"/>
        <v>74.122798964368016</v>
      </c>
      <c r="CA93" s="4">
        <f t="shared" si="17"/>
        <v>0.82050240069600011</v>
      </c>
      <c r="CB93" s="4">
        <f t="shared" si="18"/>
        <v>7.7990753526664003</v>
      </c>
    </row>
    <row r="94" spans="1:80" x14ac:dyDescent="0.25">
      <c r="A94" s="2">
        <v>42068</v>
      </c>
      <c r="B94" s="3">
        <v>5.1736111111111115E-3</v>
      </c>
      <c r="C94" s="4">
        <v>14.784000000000001</v>
      </c>
      <c r="D94" s="4">
        <v>0.3679</v>
      </c>
      <c r="E94" s="4">
        <v>3679.3160170000001</v>
      </c>
      <c r="F94" s="4">
        <v>12.5</v>
      </c>
      <c r="G94" s="4">
        <v>15.3</v>
      </c>
      <c r="H94" s="4">
        <v>437.7</v>
      </c>
      <c r="J94" s="4">
        <v>0</v>
      </c>
      <c r="K94" s="4">
        <v>0.87190000000000001</v>
      </c>
      <c r="L94" s="4">
        <v>12.8904</v>
      </c>
      <c r="M94" s="4">
        <v>0.32079999999999997</v>
      </c>
      <c r="N94" s="4">
        <v>10.8995</v>
      </c>
      <c r="O94" s="4">
        <v>13.3523</v>
      </c>
      <c r="P94" s="4">
        <v>24.3</v>
      </c>
      <c r="Q94" s="4">
        <v>8.2175999999999991</v>
      </c>
      <c r="R94" s="4">
        <v>10.067</v>
      </c>
      <c r="S94" s="4">
        <v>18.3</v>
      </c>
      <c r="T94" s="4">
        <v>437.65410000000003</v>
      </c>
      <c r="W94" s="4">
        <v>0</v>
      </c>
      <c r="X94" s="4">
        <v>0</v>
      </c>
      <c r="Y94" s="4">
        <v>11.9</v>
      </c>
      <c r="Z94" s="4">
        <v>864</v>
      </c>
      <c r="AA94" s="4">
        <v>904</v>
      </c>
      <c r="AB94" s="4">
        <v>836</v>
      </c>
      <c r="AC94" s="4">
        <v>47.9</v>
      </c>
      <c r="AD94" s="4">
        <v>5.56</v>
      </c>
      <c r="AE94" s="4">
        <v>0.13</v>
      </c>
      <c r="AF94" s="4">
        <v>989</v>
      </c>
      <c r="AG94" s="4">
        <v>-11</v>
      </c>
      <c r="AH94" s="4">
        <v>8</v>
      </c>
      <c r="AI94" s="4">
        <v>28</v>
      </c>
      <c r="AJ94" s="4">
        <v>189</v>
      </c>
      <c r="AK94" s="4">
        <v>137.1</v>
      </c>
      <c r="AL94" s="4">
        <v>1.4</v>
      </c>
      <c r="AM94" s="4">
        <v>195</v>
      </c>
      <c r="AN94" s="4" t="s">
        <v>155</v>
      </c>
      <c r="AO94" s="4">
        <v>2</v>
      </c>
      <c r="AP94" s="5">
        <v>0.92186342592592585</v>
      </c>
      <c r="AQ94" s="4">
        <v>47.164243999999997</v>
      </c>
      <c r="AR94" s="4">
        <v>-88.488310999999996</v>
      </c>
      <c r="AS94" s="4">
        <v>321.39999999999998</v>
      </c>
      <c r="AT94" s="4">
        <v>22.5</v>
      </c>
      <c r="AU94" s="4">
        <v>12</v>
      </c>
      <c r="AV94" s="4">
        <v>11</v>
      </c>
      <c r="AW94" s="4" t="s">
        <v>228</v>
      </c>
      <c r="AX94" s="4">
        <v>1.2130000000000001</v>
      </c>
      <c r="AY94" s="4">
        <v>1.2130000000000001</v>
      </c>
      <c r="AZ94" s="4">
        <v>2.2130000000000001</v>
      </c>
      <c r="BA94" s="4">
        <v>14.023</v>
      </c>
      <c r="BB94" s="4">
        <v>14</v>
      </c>
      <c r="BC94" s="4">
        <v>1</v>
      </c>
      <c r="BD94" s="4">
        <v>14.69</v>
      </c>
      <c r="BE94" s="4">
        <v>2949.1579999999999</v>
      </c>
      <c r="BF94" s="4">
        <v>46.715000000000003</v>
      </c>
      <c r="BG94" s="4">
        <v>0.26100000000000001</v>
      </c>
      <c r="BH94" s="4">
        <v>0.32</v>
      </c>
      <c r="BI94" s="4">
        <v>0.58099999999999996</v>
      </c>
      <c r="BJ94" s="4">
        <v>0.19700000000000001</v>
      </c>
      <c r="BK94" s="4">
        <v>0.24099999999999999</v>
      </c>
      <c r="BL94" s="4">
        <v>0.438</v>
      </c>
      <c r="BM94" s="4">
        <v>3.3111999999999999</v>
      </c>
      <c r="BQ94" s="4">
        <v>0</v>
      </c>
      <c r="BR94" s="4">
        <v>0.25030599999999997</v>
      </c>
      <c r="BS94" s="4">
        <v>-5</v>
      </c>
      <c r="BT94" s="4">
        <v>3.1E-2</v>
      </c>
      <c r="BU94" s="4">
        <v>6.1168529999999999</v>
      </c>
      <c r="BV94" s="4">
        <v>0.62619999999999998</v>
      </c>
      <c r="BW94" s="4">
        <f t="shared" si="19"/>
        <v>1.6160725625999999</v>
      </c>
      <c r="BY94" s="4">
        <f t="shared" si="15"/>
        <v>13295.160112353436</v>
      </c>
      <c r="BZ94" s="4">
        <f t="shared" si="16"/>
        <v>210.59685667861501</v>
      </c>
      <c r="CA94" s="4">
        <f t="shared" si="17"/>
        <v>0.88809977021700004</v>
      </c>
      <c r="CB94" s="4">
        <f t="shared" si="18"/>
        <v>15.4133881003896</v>
      </c>
    </row>
    <row r="95" spans="1:80" x14ac:dyDescent="0.25">
      <c r="A95" s="2">
        <v>42068</v>
      </c>
      <c r="B95" s="3">
        <v>5.185185185185185E-3</v>
      </c>
      <c r="C95" s="4">
        <v>14.597</v>
      </c>
      <c r="D95" s="4">
        <v>0.80830000000000002</v>
      </c>
      <c r="E95" s="4">
        <v>8083.1730770000004</v>
      </c>
      <c r="F95" s="4">
        <v>12.5</v>
      </c>
      <c r="G95" s="4">
        <v>10.8</v>
      </c>
      <c r="H95" s="4">
        <v>845.1</v>
      </c>
      <c r="J95" s="4">
        <v>0</v>
      </c>
      <c r="K95" s="4">
        <v>0.86909999999999998</v>
      </c>
      <c r="L95" s="4">
        <v>12.686400000000001</v>
      </c>
      <c r="M95" s="4">
        <v>0.70250000000000001</v>
      </c>
      <c r="N95" s="4">
        <v>10.864100000000001</v>
      </c>
      <c r="O95" s="4">
        <v>9.4025999999999996</v>
      </c>
      <c r="P95" s="4">
        <v>20.3</v>
      </c>
      <c r="Q95" s="4">
        <v>8.1880000000000006</v>
      </c>
      <c r="R95" s="4">
        <v>7.0864000000000003</v>
      </c>
      <c r="S95" s="4">
        <v>15.3</v>
      </c>
      <c r="T95" s="4">
        <v>845.08780000000002</v>
      </c>
      <c r="W95" s="4">
        <v>0</v>
      </c>
      <c r="X95" s="4">
        <v>0</v>
      </c>
      <c r="Y95" s="4">
        <v>11.9</v>
      </c>
      <c r="Z95" s="4">
        <v>865</v>
      </c>
      <c r="AA95" s="4">
        <v>906</v>
      </c>
      <c r="AB95" s="4">
        <v>838</v>
      </c>
      <c r="AC95" s="4">
        <v>47</v>
      </c>
      <c r="AD95" s="4">
        <v>5.46</v>
      </c>
      <c r="AE95" s="4">
        <v>0.13</v>
      </c>
      <c r="AF95" s="4">
        <v>989</v>
      </c>
      <c r="AG95" s="4">
        <v>-11</v>
      </c>
      <c r="AH95" s="4">
        <v>8</v>
      </c>
      <c r="AI95" s="4">
        <v>28</v>
      </c>
      <c r="AJ95" s="4">
        <v>189</v>
      </c>
      <c r="AK95" s="4">
        <v>138</v>
      </c>
      <c r="AL95" s="4">
        <v>1.3</v>
      </c>
      <c r="AM95" s="4">
        <v>195</v>
      </c>
      <c r="AN95" s="4" t="s">
        <v>155</v>
      </c>
      <c r="AO95" s="4">
        <v>2</v>
      </c>
      <c r="AP95" s="5">
        <v>0.92188657407407415</v>
      </c>
      <c r="AQ95" s="4">
        <v>47.164247000000003</v>
      </c>
      <c r="AR95" s="4">
        <v>-88.488433000000001</v>
      </c>
      <c r="AS95" s="4">
        <v>322</v>
      </c>
      <c r="AT95" s="4">
        <v>22.1</v>
      </c>
      <c r="AU95" s="4">
        <v>12</v>
      </c>
      <c r="AV95" s="4">
        <v>11</v>
      </c>
      <c r="AW95" s="4" t="s">
        <v>228</v>
      </c>
      <c r="AX95" s="4">
        <v>1.3</v>
      </c>
      <c r="AY95" s="4">
        <v>1.3</v>
      </c>
      <c r="AZ95" s="4">
        <v>2.2999999999999998</v>
      </c>
      <c r="BA95" s="4">
        <v>14.023</v>
      </c>
      <c r="BB95" s="4">
        <v>13.69</v>
      </c>
      <c r="BC95" s="4">
        <v>0.98</v>
      </c>
      <c r="BD95" s="4">
        <v>15.058</v>
      </c>
      <c r="BE95" s="4">
        <v>2855.2669999999998</v>
      </c>
      <c r="BF95" s="4">
        <v>100.63500000000001</v>
      </c>
      <c r="BG95" s="4">
        <v>0.25600000000000001</v>
      </c>
      <c r="BH95" s="4">
        <v>0.222</v>
      </c>
      <c r="BI95" s="4">
        <v>0.47799999999999998</v>
      </c>
      <c r="BJ95" s="4">
        <v>0.193</v>
      </c>
      <c r="BK95" s="4">
        <v>0.16700000000000001</v>
      </c>
      <c r="BL95" s="4">
        <v>0.36</v>
      </c>
      <c r="BM95" s="4">
        <v>6.2896999999999998</v>
      </c>
      <c r="BQ95" s="4">
        <v>0</v>
      </c>
      <c r="BR95" s="4">
        <v>0.254938</v>
      </c>
      <c r="BS95" s="4">
        <v>-5</v>
      </c>
      <c r="BT95" s="4">
        <v>3.1203999999999999E-2</v>
      </c>
      <c r="BU95" s="4">
        <v>6.230048</v>
      </c>
      <c r="BV95" s="4">
        <v>0.63032100000000002</v>
      </c>
      <c r="BW95" s="4">
        <f t="shared" si="19"/>
        <v>1.6459786815999999</v>
      </c>
      <c r="BY95" s="4">
        <f t="shared" si="15"/>
        <v>13110.087991095392</v>
      </c>
      <c r="BZ95" s="4">
        <f t="shared" si="16"/>
        <v>462.07016891376003</v>
      </c>
      <c r="CA95" s="4">
        <f t="shared" si="17"/>
        <v>0.886168257568</v>
      </c>
      <c r="CB95" s="4">
        <f t="shared" si="18"/>
        <v>29.8198861411616</v>
      </c>
    </row>
    <row r="96" spans="1:80" x14ac:dyDescent="0.25">
      <c r="A96" s="2">
        <v>42068</v>
      </c>
      <c r="B96" s="3">
        <v>5.1967592592592595E-3</v>
      </c>
      <c r="C96" s="4">
        <v>14.154</v>
      </c>
      <c r="D96" s="4">
        <v>1.3339000000000001</v>
      </c>
      <c r="E96" s="4">
        <v>13339.14141</v>
      </c>
      <c r="F96" s="4">
        <v>11.9</v>
      </c>
      <c r="G96" s="4">
        <v>8.6</v>
      </c>
      <c r="H96" s="4">
        <v>1262.4000000000001</v>
      </c>
      <c r="J96" s="4">
        <v>0</v>
      </c>
      <c r="K96" s="4">
        <v>0.86760000000000004</v>
      </c>
      <c r="L96" s="4">
        <v>12.2789</v>
      </c>
      <c r="M96" s="4">
        <v>1.1572</v>
      </c>
      <c r="N96" s="4">
        <v>10.3254</v>
      </c>
      <c r="O96" s="4">
        <v>7.4615</v>
      </c>
      <c r="P96" s="4">
        <v>17.8</v>
      </c>
      <c r="Q96" s="4">
        <v>7.7823000000000002</v>
      </c>
      <c r="R96" s="4">
        <v>5.6237000000000004</v>
      </c>
      <c r="S96" s="4">
        <v>13.4</v>
      </c>
      <c r="T96" s="4">
        <v>1262.4204</v>
      </c>
      <c r="W96" s="4">
        <v>0</v>
      </c>
      <c r="X96" s="4">
        <v>0</v>
      </c>
      <c r="Y96" s="4">
        <v>11.9</v>
      </c>
      <c r="Z96" s="4">
        <v>865</v>
      </c>
      <c r="AA96" s="4">
        <v>906</v>
      </c>
      <c r="AB96" s="4">
        <v>838</v>
      </c>
      <c r="AC96" s="4">
        <v>47.1</v>
      </c>
      <c r="AD96" s="4">
        <v>5.47</v>
      </c>
      <c r="AE96" s="4">
        <v>0.13</v>
      </c>
      <c r="AF96" s="4">
        <v>989</v>
      </c>
      <c r="AG96" s="4">
        <v>-11</v>
      </c>
      <c r="AH96" s="4">
        <v>8</v>
      </c>
      <c r="AI96" s="4">
        <v>28</v>
      </c>
      <c r="AJ96" s="4">
        <v>189</v>
      </c>
      <c r="AK96" s="4">
        <v>138</v>
      </c>
      <c r="AL96" s="4">
        <v>1.5</v>
      </c>
      <c r="AM96" s="4">
        <v>195</v>
      </c>
      <c r="AN96" s="4" t="s">
        <v>155</v>
      </c>
      <c r="AO96" s="4">
        <v>2</v>
      </c>
      <c r="AP96" s="5">
        <v>0.92188657407407415</v>
      </c>
      <c r="AQ96" s="4">
        <v>47.164257999999997</v>
      </c>
      <c r="AR96" s="4">
        <v>-88.488504000000006</v>
      </c>
      <c r="AS96" s="4">
        <v>321.89999999999998</v>
      </c>
      <c r="AT96" s="4">
        <v>21.7</v>
      </c>
      <c r="AU96" s="4">
        <v>12</v>
      </c>
      <c r="AV96" s="4">
        <v>11</v>
      </c>
      <c r="AW96" s="4" t="s">
        <v>228</v>
      </c>
      <c r="AX96" s="4">
        <v>1.1306689999999999</v>
      </c>
      <c r="AY96" s="4">
        <v>1.3</v>
      </c>
      <c r="AZ96" s="4">
        <v>1.9613389999999999</v>
      </c>
      <c r="BA96" s="4">
        <v>14.023</v>
      </c>
      <c r="BB96" s="4">
        <v>13.51</v>
      </c>
      <c r="BC96" s="4">
        <v>0.96</v>
      </c>
      <c r="BD96" s="4">
        <v>15.266999999999999</v>
      </c>
      <c r="BE96" s="4">
        <v>2745.3580000000002</v>
      </c>
      <c r="BF96" s="4">
        <v>164.68</v>
      </c>
      <c r="BG96" s="4">
        <v>0.24199999999999999</v>
      </c>
      <c r="BH96" s="4">
        <v>0.17499999999999999</v>
      </c>
      <c r="BI96" s="4">
        <v>0.41599999999999998</v>
      </c>
      <c r="BJ96" s="4">
        <v>0.182</v>
      </c>
      <c r="BK96" s="4">
        <v>0.13200000000000001</v>
      </c>
      <c r="BL96" s="4">
        <v>0.314</v>
      </c>
      <c r="BM96" s="4">
        <v>9.3338999999999999</v>
      </c>
      <c r="BQ96" s="4">
        <v>0</v>
      </c>
      <c r="BR96" s="4">
        <v>0.274142</v>
      </c>
      <c r="BS96" s="4">
        <v>-5</v>
      </c>
      <c r="BT96" s="4">
        <v>3.2897999999999997E-2</v>
      </c>
      <c r="BU96" s="4">
        <v>6.6993450000000001</v>
      </c>
      <c r="BV96" s="4">
        <v>0.66454000000000002</v>
      </c>
      <c r="BW96" s="4">
        <f t="shared" si="19"/>
        <v>1.7699669490000001</v>
      </c>
      <c r="BY96" s="4">
        <f t="shared" si="15"/>
        <v>13554.977987805871</v>
      </c>
      <c r="BZ96" s="4">
        <f t="shared" si="16"/>
        <v>813.09387520019993</v>
      </c>
      <c r="CA96" s="4">
        <f t="shared" si="17"/>
        <v>0.89860994223000001</v>
      </c>
      <c r="CB96" s="4">
        <f t="shared" si="18"/>
        <v>47.586103400875501</v>
      </c>
    </row>
    <row r="97" spans="1:80" x14ac:dyDescent="0.25">
      <c r="A97" s="2">
        <v>42068</v>
      </c>
      <c r="B97" s="3">
        <v>5.208333333333333E-3</v>
      </c>
      <c r="C97" s="4">
        <v>13.823</v>
      </c>
      <c r="D97" s="4">
        <v>1.9067000000000001</v>
      </c>
      <c r="E97" s="4">
        <v>19066.95436</v>
      </c>
      <c r="F97" s="4">
        <v>12</v>
      </c>
      <c r="G97" s="4">
        <v>21.1</v>
      </c>
      <c r="H97" s="4">
        <v>1890</v>
      </c>
      <c r="J97" s="4">
        <v>0</v>
      </c>
      <c r="K97" s="4">
        <v>0.86439999999999995</v>
      </c>
      <c r="L97" s="4">
        <v>11.949</v>
      </c>
      <c r="M97" s="4">
        <v>1.6482000000000001</v>
      </c>
      <c r="N97" s="4">
        <v>10.372999999999999</v>
      </c>
      <c r="O97" s="4">
        <v>18.2393</v>
      </c>
      <c r="P97" s="4">
        <v>28.6</v>
      </c>
      <c r="Q97" s="4">
        <v>7.8207000000000004</v>
      </c>
      <c r="R97" s="4">
        <v>13.7515</v>
      </c>
      <c r="S97" s="4">
        <v>21.6</v>
      </c>
      <c r="T97" s="4">
        <v>1890</v>
      </c>
      <c r="W97" s="4">
        <v>0</v>
      </c>
      <c r="X97" s="4">
        <v>0</v>
      </c>
      <c r="Y97" s="4">
        <v>11.9</v>
      </c>
      <c r="Z97" s="4">
        <v>865</v>
      </c>
      <c r="AA97" s="4">
        <v>906</v>
      </c>
      <c r="AB97" s="4">
        <v>839</v>
      </c>
      <c r="AC97" s="4">
        <v>47.9</v>
      </c>
      <c r="AD97" s="4">
        <v>5.56</v>
      </c>
      <c r="AE97" s="4">
        <v>0.13</v>
      </c>
      <c r="AF97" s="4">
        <v>989</v>
      </c>
      <c r="AG97" s="4">
        <v>-11</v>
      </c>
      <c r="AH97" s="4">
        <v>8</v>
      </c>
      <c r="AI97" s="4">
        <v>28</v>
      </c>
      <c r="AJ97" s="4">
        <v>189</v>
      </c>
      <c r="AK97" s="4">
        <v>138</v>
      </c>
      <c r="AL97" s="4">
        <v>1.5</v>
      </c>
      <c r="AM97" s="4">
        <v>195</v>
      </c>
      <c r="AN97" s="4" t="s">
        <v>155</v>
      </c>
      <c r="AO97" s="4">
        <v>2</v>
      </c>
      <c r="AP97" s="5">
        <v>0.92189814814814808</v>
      </c>
      <c r="AQ97" s="4">
        <v>47.164279000000001</v>
      </c>
      <c r="AR97" s="4">
        <v>-88.488626999999994</v>
      </c>
      <c r="AS97" s="4">
        <v>322</v>
      </c>
      <c r="AT97" s="4">
        <v>21.4</v>
      </c>
      <c r="AU97" s="4">
        <v>12</v>
      </c>
      <c r="AV97" s="4">
        <v>11</v>
      </c>
      <c r="AW97" s="4" t="s">
        <v>228</v>
      </c>
      <c r="AX97" s="4">
        <v>1</v>
      </c>
      <c r="AY97" s="4">
        <v>1.3</v>
      </c>
      <c r="AZ97" s="4">
        <v>1.7</v>
      </c>
      <c r="BA97" s="4">
        <v>14.023</v>
      </c>
      <c r="BB97" s="4">
        <v>13.19</v>
      </c>
      <c r="BC97" s="4">
        <v>0.94</v>
      </c>
      <c r="BD97" s="4">
        <v>15.685</v>
      </c>
      <c r="BE97" s="4">
        <v>2628.0819999999999</v>
      </c>
      <c r="BF97" s="4">
        <v>230.72399999999999</v>
      </c>
      <c r="BG97" s="4">
        <v>0.23899999999999999</v>
      </c>
      <c r="BH97" s="4">
        <v>0.42</v>
      </c>
      <c r="BI97" s="4">
        <v>0.65900000000000003</v>
      </c>
      <c r="BJ97" s="4">
        <v>0.18</v>
      </c>
      <c r="BK97" s="4">
        <v>0.317</v>
      </c>
      <c r="BL97" s="4">
        <v>0.497</v>
      </c>
      <c r="BM97" s="4">
        <v>13.746499999999999</v>
      </c>
      <c r="BQ97" s="4">
        <v>0</v>
      </c>
      <c r="BR97" s="4">
        <v>0.29514200000000002</v>
      </c>
      <c r="BS97" s="4">
        <v>-5</v>
      </c>
      <c r="BT97" s="4">
        <v>3.2101999999999999E-2</v>
      </c>
      <c r="BU97" s="4">
        <v>7.2125320000000004</v>
      </c>
      <c r="BV97" s="4">
        <v>0.64846000000000004</v>
      </c>
      <c r="BW97" s="4">
        <f t="shared" si="19"/>
        <v>1.9055509544</v>
      </c>
      <c r="BY97" s="4">
        <f t="shared" si="15"/>
        <v>13969.927510910888</v>
      </c>
      <c r="BZ97" s="4">
        <f t="shared" si="16"/>
        <v>1226.444819844816</v>
      </c>
      <c r="CA97" s="4">
        <f t="shared" si="17"/>
        <v>0.95681449511999994</v>
      </c>
      <c r="CB97" s="4">
        <f t="shared" si="18"/>
        <v>75.450921136017996</v>
      </c>
    </row>
    <row r="98" spans="1:80" x14ac:dyDescent="0.25">
      <c r="A98" s="2">
        <v>42068</v>
      </c>
      <c r="B98" s="3">
        <v>5.2199074074074066E-3</v>
      </c>
      <c r="C98" s="4">
        <v>13.567</v>
      </c>
      <c r="D98" s="4">
        <v>2.2544</v>
      </c>
      <c r="E98" s="4">
        <v>22544.13278</v>
      </c>
      <c r="F98" s="4">
        <v>12.1</v>
      </c>
      <c r="G98" s="4">
        <v>27.2</v>
      </c>
      <c r="H98" s="4">
        <v>2191.5</v>
      </c>
      <c r="J98" s="4">
        <v>0</v>
      </c>
      <c r="K98" s="4">
        <v>0.86309999999999998</v>
      </c>
      <c r="L98" s="4">
        <v>11.709300000000001</v>
      </c>
      <c r="M98" s="4">
        <v>1.9457</v>
      </c>
      <c r="N98" s="4">
        <v>10.443099999999999</v>
      </c>
      <c r="O98" s="4">
        <v>23.449300000000001</v>
      </c>
      <c r="P98" s="4">
        <v>33.9</v>
      </c>
      <c r="Q98" s="4">
        <v>7.8710000000000004</v>
      </c>
      <c r="R98" s="4">
        <v>17.6738</v>
      </c>
      <c r="S98" s="4">
        <v>25.5</v>
      </c>
      <c r="T98" s="4">
        <v>2191.4645999999998</v>
      </c>
      <c r="W98" s="4">
        <v>0</v>
      </c>
      <c r="X98" s="4">
        <v>0</v>
      </c>
      <c r="Y98" s="4">
        <v>12</v>
      </c>
      <c r="Z98" s="4">
        <v>866</v>
      </c>
      <c r="AA98" s="4">
        <v>904</v>
      </c>
      <c r="AB98" s="4">
        <v>839</v>
      </c>
      <c r="AC98" s="4">
        <v>47.1</v>
      </c>
      <c r="AD98" s="4">
        <v>5.47</v>
      </c>
      <c r="AE98" s="4">
        <v>0.13</v>
      </c>
      <c r="AF98" s="4">
        <v>989</v>
      </c>
      <c r="AG98" s="4">
        <v>-11</v>
      </c>
      <c r="AH98" s="4">
        <v>8</v>
      </c>
      <c r="AI98" s="4">
        <v>28</v>
      </c>
      <c r="AJ98" s="4">
        <v>189</v>
      </c>
      <c r="AK98" s="4">
        <v>138</v>
      </c>
      <c r="AL98" s="4">
        <v>1.7</v>
      </c>
      <c r="AM98" s="4">
        <v>195</v>
      </c>
      <c r="AN98" s="4" t="s">
        <v>155</v>
      </c>
      <c r="AO98" s="4">
        <v>2</v>
      </c>
      <c r="AP98" s="5">
        <v>0.92190972222222223</v>
      </c>
      <c r="AQ98" s="4">
        <v>47.164299999999997</v>
      </c>
      <c r="AR98" s="4">
        <v>-88.488752000000005</v>
      </c>
      <c r="AS98" s="4">
        <v>321.7</v>
      </c>
      <c r="AT98" s="4">
        <v>21.5</v>
      </c>
      <c r="AU98" s="4">
        <v>12</v>
      </c>
      <c r="AV98" s="4">
        <v>10</v>
      </c>
      <c r="AW98" s="4" t="s">
        <v>227</v>
      </c>
      <c r="AX98" s="4">
        <v>1</v>
      </c>
      <c r="AY98" s="4">
        <v>1.3565</v>
      </c>
      <c r="AZ98" s="4">
        <v>1.7</v>
      </c>
      <c r="BA98" s="4">
        <v>14.023</v>
      </c>
      <c r="BB98" s="4">
        <v>13.05</v>
      </c>
      <c r="BC98" s="4">
        <v>0.93</v>
      </c>
      <c r="BD98" s="4">
        <v>15.866</v>
      </c>
      <c r="BE98" s="4">
        <v>2558.9749999999999</v>
      </c>
      <c r="BF98" s="4">
        <v>270.63900000000001</v>
      </c>
      <c r="BG98" s="4">
        <v>0.23899999999999999</v>
      </c>
      <c r="BH98" s="4">
        <v>0.53700000000000003</v>
      </c>
      <c r="BI98" s="4">
        <v>0.77600000000000002</v>
      </c>
      <c r="BJ98" s="4">
        <v>0.18</v>
      </c>
      <c r="BK98" s="4">
        <v>0.40400000000000003</v>
      </c>
      <c r="BL98" s="4">
        <v>0.58499999999999996</v>
      </c>
      <c r="BM98" s="4">
        <v>15.8376</v>
      </c>
      <c r="BQ98" s="4">
        <v>0</v>
      </c>
      <c r="BR98" s="4">
        <v>0.31236799999999998</v>
      </c>
      <c r="BS98" s="4">
        <v>-5</v>
      </c>
      <c r="BT98" s="4">
        <v>3.2795999999999999E-2</v>
      </c>
      <c r="BU98" s="4">
        <v>7.6334929999999996</v>
      </c>
      <c r="BV98" s="4">
        <v>0.66247900000000004</v>
      </c>
      <c r="BW98" s="4">
        <f t="shared" si="19"/>
        <v>2.0167688505999997</v>
      </c>
      <c r="BY98" s="4">
        <f t="shared" si="15"/>
        <v>14396.497381510473</v>
      </c>
      <c r="BZ98" s="4">
        <f t="shared" si="16"/>
        <v>1522.5837121638988</v>
      </c>
      <c r="CA98" s="4">
        <f t="shared" si="17"/>
        <v>1.0126591813799999</v>
      </c>
      <c r="CB98" s="4">
        <f t="shared" si="18"/>
        <v>92.002014848704789</v>
      </c>
    </row>
    <row r="99" spans="1:80" x14ac:dyDescent="0.25">
      <c r="A99" s="2">
        <v>42068</v>
      </c>
      <c r="B99" s="3">
        <v>5.2314814814814819E-3</v>
      </c>
      <c r="C99" s="4">
        <v>13.478</v>
      </c>
      <c r="D99" s="4">
        <v>2.3163999999999998</v>
      </c>
      <c r="E99" s="4">
        <v>23164.371899999998</v>
      </c>
      <c r="F99" s="4">
        <v>12</v>
      </c>
      <c r="G99" s="4">
        <v>18.100000000000001</v>
      </c>
      <c r="H99" s="4">
        <v>2292.1</v>
      </c>
      <c r="J99" s="4">
        <v>0</v>
      </c>
      <c r="K99" s="4">
        <v>0.86309999999999998</v>
      </c>
      <c r="L99" s="4">
        <v>11.6332</v>
      </c>
      <c r="M99" s="4">
        <v>1.9993000000000001</v>
      </c>
      <c r="N99" s="4">
        <v>10.357100000000001</v>
      </c>
      <c r="O99" s="4">
        <v>15.633900000000001</v>
      </c>
      <c r="P99" s="4">
        <v>26</v>
      </c>
      <c r="Q99" s="4">
        <v>7.8090999999999999</v>
      </c>
      <c r="R99" s="4">
        <v>11.787699999999999</v>
      </c>
      <c r="S99" s="4">
        <v>19.600000000000001</v>
      </c>
      <c r="T99" s="4">
        <v>2292.0758999999998</v>
      </c>
      <c r="W99" s="4">
        <v>0</v>
      </c>
      <c r="X99" s="4">
        <v>0</v>
      </c>
      <c r="Y99" s="4">
        <v>11.9</v>
      </c>
      <c r="Z99" s="4">
        <v>867</v>
      </c>
      <c r="AA99" s="4">
        <v>908</v>
      </c>
      <c r="AB99" s="4">
        <v>840</v>
      </c>
      <c r="AC99" s="4">
        <v>48</v>
      </c>
      <c r="AD99" s="4">
        <v>5.58</v>
      </c>
      <c r="AE99" s="4">
        <v>0.13</v>
      </c>
      <c r="AF99" s="4">
        <v>989</v>
      </c>
      <c r="AG99" s="4">
        <v>-11</v>
      </c>
      <c r="AH99" s="4">
        <v>8</v>
      </c>
      <c r="AI99" s="4">
        <v>28</v>
      </c>
      <c r="AJ99" s="4">
        <v>189</v>
      </c>
      <c r="AK99" s="4">
        <v>138</v>
      </c>
      <c r="AL99" s="4">
        <v>1.8</v>
      </c>
      <c r="AM99" s="4">
        <v>195</v>
      </c>
      <c r="AN99" s="4" t="s">
        <v>155</v>
      </c>
      <c r="AO99" s="4">
        <v>2</v>
      </c>
      <c r="AP99" s="5">
        <v>0.92192129629629627</v>
      </c>
      <c r="AQ99" s="4">
        <v>47.164321999999999</v>
      </c>
      <c r="AR99" s="4">
        <v>-88.488878</v>
      </c>
      <c r="AS99" s="4">
        <v>321.60000000000002</v>
      </c>
      <c r="AT99" s="4">
        <v>22</v>
      </c>
      <c r="AU99" s="4">
        <v>12</v>
      </c>
      <c r="AV99" s="4">
        <v>10</v>
      </c>
      <c r="AW99" s="4" t="s">
        <v>227</v>
      </c>
      <c r="AX99" s="4">
        <v>1</v>
      </c>
      <c r="AY99" s="4">
        <v>1.4</v>
      </c>
      <c r="AZ99" s="4">
        <v>1.7</v>
      </c>
      <c r="BA99" s="4">
        <v>14.023</v>
      </c>
      <c r="BB99" s="4">
        <v>13.05</v>
      </c>
      <c r="BC99" s="4">
        <v>0.93</v>
      </c>
      <c r="BD99" s="4">
        <v>15.862</v>
      </c>
      <c r="BE99" s="4">
        <v>2544.6320000000001</v>
      </c>
      <c r="BF99" s="4">
        <v>278.34399999999999</v>
      </c>
      <c r="BG99" s="4">
        <v>0.23699999999999999</v>
      </c>
      <c r="BH99" s="4">
        <v>0.35799999999999998</v>
      </c>
      <c r="BI99" s="4">
        <v>0.59499999999999997</v>
      </c>
      <c r="BJ99" s="4">
        <v>0.17899999999999999</v>
      </c>
      <c r="BK99" s="4">
        <v>0.27</v>
      </c>
      <c r="BL99" s="4">
        <v>0.44900000000000001</v>
      </c>
      <c r="BM99" s="4">
        <v>16.579599999999999</v>
      </c>
      <c r="BQ99" s="4">
        <v>0</v>
      </c>
      <c r="BR99" s="4">
        <v>0.30391600000000002</v>
      </c>
      <c r="BS99" s="4">
        <v>-5</v>
      </c>
      <c r="BT99" s="4">
        <v>3.0897999999999998E-2</v>
      </c>
      <c r="BU99" s="4">
        <v>7.4269470000000002</v>
      </c>
      <c r="BV99" s="4">
        <v>0.62414000000000003</v>
      </c>
      <c r="BW99" s="4">
        <f t="shared" si="19"/>
        <v>1.9621993974</v>
      </c>
      <c r="BY99" s="4">
        <f t="shared" si="15"/>
        <v>13928.450237897447</v>
      </c>
      <c r="BZ99" s="4">
        <f t="shared" si="16"/>
        <v>1523.560402061016</v>
      </c>
      <c r="CA99" s="4">
        <f t="shared" si="17"/>
        <v>0.97978512908100002</v>
      </c>
      <c r="CB99" s="4">
        <f t="shared" si="18"/>
        <v>93.706351776193202</v>
      </c>
    </row>
    <row r="100" spans="1:80" x14ac:dyDescent="0.25">
      <c r="A100" s="2">
        <v>42068</v>
      </c>
      <c r="B100" s="3">
        <v>5.2430555555555555E-3</v>
      </c>
      <c r="C100" s="4">
        <v>13.596</v>
      </c>
      <c r="D100" s="4">
        <v>2.0634000000000001</v>
      </c>
      <c r="E100" s="4">
        <v>20633.709269999999</v>
      </c>
      <c r="F100" s="4">
        <v>12</v>
      </c>
      <c r="G100" s="4">
        <v>14.3</v>
      </c>
      <c r="H100" s="4">
        <v>1991.5</v>
      </c>
      <c r="J100" s="4">
        <v>0</v>
      </c>
      <c r="K100" s="4">
        <v>0.86470000000000002</v>
      </c>
      <c r="L100" s="4">
        <v>11.7562</v>
      </c>
      <c r="M100" s="4">
        <v>1.7842</v>
      </c>
      <c r="N100" s="4">
        <v>10.376200000000001</v>
      </c>
      <c r="O100" s="4">
        <v>12.365</v>
      </c>
      <c r="P100" s="4">
        <v>22.7</v>
      </c>
      <c r="Q100" s="4">
        <v>7.8235000000000001</v>
      </c>
      <c r="R100" s="4">
        <v>9.3230000000000004</v>
      </c>
      <c r="S100" s="4">
        <v>17.100000000000001</v>
      </c>
      <c r="T100" s="4">
        <v>1991.5125</v>
      </c>
      <c r="W100" s="4">
        <v>0</v>
      </c>
      <c r="X100" s="4">
        <v>0</v>
      </c>
      <c r="Y100" s="4">
        <v>11.9</v>
      </c>
      <c r="Z100" s="4">
        <v>869</v>
      </c>
      <c r="AA100" s="4">
        <v>908</v>
      </c>
      <c r="AB100" s="4">
        <v>840</v>
      </c>
      <c r="AC100" s="4">
        <v>48</v>
      </c>
      <c r="AD100" s="4">
        <v>5.58</v>
      </c>
      <c r="AE100" s="4">
        <v>0.13</v>
      </c>
      <c r="AF100" s="4">
        <v>989</v>
      </c>
      <c r="AG100" s="4">
        <v>-11</v>
      </c>
      <c r="AH100" s="4">
        <v>8</v>
      </c>
      <c r="AI100" s="4">
        <v>28</v>
      </c>
      <c r="AJ100" s="4">
        <v>189</v>
      </c>
      <c r="AK100" s="4">
        <v>138</v>
      </c>
      <c r="AL100" s="4">
        <v>1.6</v>
      </c>
      <c r="AM100" s="4">
        <v>195</v>
      </c>
      <c r="AN100" s="4" t="s">
        <v>155</v>
      </c>
      <c r="AO100" s="4">
        <v>2</v>
      </c>
      <c r="AP100" s="5">
        <v>0.92193287037037042</v>
      </c>
      <c r="AQ100" s="4">
        <v>47.164312000000002</v>
      </c>
      <c r="AR100" s="4">
        <v>-88.489011000000005</v>
      </c>
      <c r="AS100" s="4">
        <v>321.60000000000002</v>
      </c>
      <c r="AT100" s="4">
        <v>22.3</v>
      </c>
      <c r="AU100" s="4">
        <v>12</v>
      </c>
      <c r="AV100" s="4">
        <v>10</v>
      </c>
      <c r="AW100" s="4" t="s">
        <v>227</v>
      </c>
      <c r="AX100" s="4">
        <v>1</v>
      </c>
      <c r="AY100" s="4">
        <v>1.4564440000000001</v>
      </c>
      <c r="AZ100" s="4">
        <v>1.8128869999999999</v>
      </c>
      <c r="BA100" s="4">
        <v>14.023</v>
      </c>
      <c r="BB100" s="4">
        <v>13.22</v>
      </c>
      <c r="BC100" s="4">
        <v>0.94</v>
      </c>
      <c r="BD100" s="4">
        <v>15.648999999999999</v>
      </c>
      <c r="BE100" s="4">
        <v>2594.48</v>
      </c>
      <c r="BF100" s="4">
        <v>250.60900000000001</v>
      </c>
      <c r="BG100" s="4">
        <v>0.24</v>
      </c>
      <c r="BH100" s="4">
        <v>0.28599999999999998</v>
      </c>
      <c r="BI100" s="4">
        <v>0.52600000000000002</v>
      </c>
      <c r="BJ100" s="4">
        <v>0.18099999999999999</v>
      </c>
      <c r="BK100" s="4">
        <v>0.215</v>
      </c>
      <c r="BL100" s="4">
        <v>0.39600000000000002</v>
      </c>
      <c r="BM100" s="4">
        <v>14.534000000000001</v>
      </c>
      <c r="BQ100" s="4">
        <v>0</v>
      </c>
      <c r="BR100" s="4">
        <v>0.35865200000000003</v>
      </c>
      <c r="BS100" s="4">
        <v>-5</v>
      </c>
      <c r="BT100" s="4">
        <v>3.0204000000000002E-2</v>
      </c>
      <c r="BU100" s="4">
        <v>8.7645579999999992</v>
      </c>
      <c r="BV100" s="4">
        <v>0.61012100000000002</v>
      </c>
      <c r="BW100" s="4">
        <f t="shared" si="19"/>
        <v>2.3155962235999996</v>
      </c>
      <c r="BY100" s="4">
        <f t="shared" si="15"/>
        <v>16758.989714162079</v>
      </c>
      <c r="BZ100" s="4">
        <f t="shared" si="16"/>
        <v>1618.8036343608139</v>
      </c>
      <c r="CA100" s="4">
        <f t="shared" si="17"/>
        <v>1.1691657435259999</v>
      </c>
      <c r="CB100" s="4">
        <f t="shared" si="18"/>
        <v>96.939289424691992</v>
      </c>
    </row>
    <row r="101" spans="1:80" x14ac:dyDescent="0.25">
      <c r="A101" s="2">
        <v>42068</v>
      </c>
      <c r="B101" s="3">
        <v>5.2546296296296299E-3</v>
      </c>
      <c r="C101" s="4">
        <v>13.831</v>
      </c>
      <c r="D101" s="4">
        <v>1.7250000000000001</v>
      </c>
      <c r="E101" s="4">
        <v>17249.827590000001</v>
      </c>
      <c r="F101" s="4">
        <v>12.1</v>
      </c>
      <c r="G101" s="4">
        <v>21.7</v>
      </c>
      <c r="H101" s="4">
        <v>1495.9</v>
      </c>
      <c r="J101" s="4">
        <v>0</v>
      </c>
      <c r="K101" s="4">
        <v>0.86639999999999995</v>
      </c>
      <c r="L101" s="4">
        <v>11.9832</v>
      </c>
      <c r="M101" s="4">
        <v>1.4944999999999999</v>
      </c>
      <c r="N101" s="4">
        <v>10.482900000000001</v>
      </c>
      <c r="O101" s="4">
        <v>18.763000000000002</v>
      </c>
      <c r="P101" s="4">
        <v>29.2</v>
      </c>
      <c r="Q101" s="4">
        <v>7.9039000000000001</v>
      </c>
      <c r="R101" s="4">
        <v>14.1469</v>
      </c>
      <c r="S101" s="4">
        <v>22.1</v>
      </c>
      <c r="T101" s="4">
        <v>1495.9141999999999</v>
      </c>
      <c r="W101" s="4">
        <v>0</v>
      </c>
      <c r="X101" s="4">
        <v>0</v>
      </c>
      <c r="Y101" s="4">
        <v>11.9</v>
      </c>
      <c r="Z101" s="4">
        <v>869</v>
      </c>
      <c r="AA101" s="4">
        <v>910</v>
      </c>
      <c r="AB101" s="4">
        <v>843</v>
      </c>
      <c r="AC101" s="4">
        <v>48</v>
      </c>
      <c r="AD101" s="4">
        <v>5.58</v>
      </c>
      <c r="AE101" s="4">
        <v>0.13</v>
      </c>
      <c r="AF101" s="4">
        <v>989</v>
      </c>
      <c r="AG101" s="4">
        <v>-11</v>
      </c>
      <c r="AH101" s="4">
        <v>8</v>
      </c>
      <c r="AI101" s="4">
        <v>28</v>
      </c>
      <c r="AJ101" s="4">
        <v>189</v>
      </c>
      <c r="AK101" s="4">
        <v>138</v>
      </c>
      <c r="AL101" s="4">
        <v>1.8</v>
      </c>
      <c r="AM101" s="4">
        <v>195</v>
      </c>
      <c r="AN101" s="4" t="s">
        <v>155</v>
      </c>
      <c r="AO101" s="4">
        <v>2</v>
      </c>
      <c r="AP101" s="5">
        <v>0.92194444444444434</v>
      </c>
      <c r="AQ101" s="4">
        <v>47.164293999999998</v>
      </c>
      <c r="AR101" s="4">
        <v>-88.489146000000005</v>
      </c>
      <c r="AS101" s="4">
        <v>321.7</v>
      </c>
      <c r="AT101" s="4">
        <v>22.3</v>
      </c>
      <c r="AU101" s="4">
        <v>12</v>
      </c>
      <c r="AV101" s="4">
        <v>10</v>
      </c>
      <c r="AW101" s="4" t="s">
        <v>227</v>
      </c>
      <c r="AX101" s="4">
        <v>1</v>
      </c>
      <c r="AY101" s="4">
        <v>1.5</v>
      </c>
      <c r="AZ101" s="4">
        <v>1.9</v>
      </c>
      <c r="BA101" s="4">
        <v>14.023</v>
      </c>
      <c r="BB101" s="4">
        <v>13.39</v>
      </c>
      <c r="BC101" s="4">
        <v>0.95</v>
      </c>
      <c r="BD101" s="4">
        <v>15.42</v>
      </c>
      <c r="BE101" s="4">
        <v>2666.4259999999999</v>
      </c>
      <c r="BF101" s="4">
        <v>211.65899999999999</v>
      </c>
      <c r="BG101" s="4">
        <v>0.24399999999999999</v>
      </c>
      <c r="BH101" s="4">
        <v>0.437</v>
      </c>
      <c r="BI101" s="4">
        <v>0.68100000000000005</v>
      </c>
      <c r="BJ101" s="4">
        <v>0.184</v>
      </c>
      <c r="BK101" s="4">
        <v>0.33</v>
      </c>
      <c r="BL101" s="4">
        <v>0.51400000000000001</v>
      </c>
      <c r="BM101" s="4">
        <v>11.007400000000001</v>
      </c>
      <c r="BQ101" s="4">
        <v>0</v>
      </c>
      <c r="BR101" s="4">
        <v>0.37843399999999999</v>
      </c>
      <c r="BS101" s="4">
        <v>-5</v>
      </c>
      <c r="BT101" s="4">
        <v>3.1898000000000003E-2</v>
      </c>
      <c r="BU101" s="4">
        <v>9.2479700000000005</v>
      </c>
      <c r="BV101" s="4">
        <v>0.64434199999999997</v>
      </c>
      <c r="BW101" s="4">
        <f t="shared" si="19"/>
        <v>2.4433136740000001</v>
      </c>
      <c r="BY101" s="4">
        <f t="shared" si="15"/>
        <v>18173.703381897139</v>
      </c>
      <c r="BZ101" s="4">
        <f t="shared" si="16"/>
        <v>1442.6156526035099</v>
      </c>
      <c r="CA101" s="4">
        <f t="shared" si="17"/>
        <v>1.2540987157600001</v>
      </c>
      <c r="CB101" s="4">
        <f t="shared" si="18"/>
        <v>77.466835888258018</v>
      </c>
    </row>
    <row r="102" spans="1:80" x14ac:dyDescent="0.25">
      <c r="A102" s="2">
        <v>42068</v>
      </c>
      <c r="B102" s="3">
        <v>5.2662037037037035E-3</v>
      </c>
      <c r="C102" s="4">
        <v>13.864000000000001</v>
      </c>
      <c r="D102" s="4">
        <v>1.5550999999999999</v>
      </c>
      <c r="E102" s="4">
        <v>15551.06756</v>
      </c>
      <c r="F102" s="4">
        <v>12.1</v>
      </c>
      <c r="G102" s="4">
        <v>22.9</v>
      </c>
      <c r="H102" s="4">
        <v>1328.7</v>
      </c>
      <c r="J102" s="4">
        <v>0</v>
      </c>
      <c r="K102" s="4">
        <v>0.86780000000000002</v>
      </c>
      <c r="L102" s="4">
        <v>12.0306</v>
      </c>
      <c r="M102" s="4">
        <v>1.3494999999999999</v>
      </c>
      <c r="N102" s="4">
        <v>10.5002</v>
      </c>
      <c r="O102" s="4">
        <v>19.866599999999998</v>
      </c>
      <c r="P102" s="4">
        <v>30.4</v>
      </c>
      <c r="Q102" s="4">
        <v>7.9169999999999998</v>
      </c>
      <c r="R102" s="4">
        <v>14.979100000000001</v>
      </c>
      <c r="S102" s="4">
        <v>22.9</v>
      </c>
      <c r="T102" s="4">
        <v>1328.7358999999999</v>
      </c>
      <c r="W102" s="4">
        <v>0</v>
      </c>
      <c r="X102" s="4">
        <v>0</v>
      </c>
      <c r="Y102" s="4">
        <v>11.9</v>
      </c>
      <c r="Z102" s="4">
        <v>871</v>
      </c>
      <c r="AA102" s="4">
        <v>910</v>
      </c>
      <c r="AB102" s="4">
        <v>843</v>
      </c>
      <c r="AC102" s="4">
        <v>48</v>
      </c>
      <c r="AD102" s="4">
        <v>5.58</v>
      </c>
      <c r="AE102" s="4">
        <v>0.13</v>
      </c>
      <c r="AF102" s="4">
        <v>989</v>
      </c>
      <c r="AG102" s="4">
        <v>-11</v>
      </c>
      <c r="AH102" s="4">
        <v>8</v>
      </c>
      <c r="AI102" s="4">
        <v>28</v>
      </c>
      <c r="AJ102" s="4">
        <v>189</v>
      </c>
      <c r="AK102" s="4">
        <v>138</v>
      </c>
      <c r="AL102" s="4">
        <v>1.7</v>
      </c>
      <c r="AM102" s="4">
        <v>195</v>
      </c>
      <c r="AN102" s="4" t="s">
        <v>155</v>
      </c>
      <c r="AO102" s="4">
        <v>2</v>
      </c>
      <c r="AP102" s="5">
        <v>0.92195601851851849</v>
      </c>
      <c r="AQ102" s="4">
        <v>47.164267000000002</v>
      </c>
      <c r="AR102" s="4">
        <v>-88.489281000000005</v>
      </c>
      <c r="AS102" s="4">
        <v>321.8</v>
      </c>
      <c r="AT102" s="4">
        <v>23.9</v>
      </c>
      <c r="AU102" s="4">
        <v>12</v>
      </c>
      <c r="AV102" s="4">
        <v>10</v>
      </c>
      <c r="AW102" s="4" t="s">
        <v>227</v>
      </c>
      <c r="AX102" s="4">
        <v>1.056413</v>
      </c>
      <c r="AY102" s="4">
        <v>1.556413</v>
      </c>
      <c r="AZ102" s="4">
        <v>1.956413</v>
      </c>
      <c r="BA102" s="4">
        <v>14.023</v>
      </c>
      <c r="BB102" s="4">
        <v>13.54</v>
      </c>
      <c r="BC102" s="4">
        <v>0.97</v>
      </c>
      <c r="BD102" s="4">
        <v>15.234999999999999</v>
      </c>
      <c r="BE102" s="4">
        <v>2699.6979999999999</v>
      </c>
      <c r="BF102" s="4">
        <v>192.74299999999999</v>
      </c>
      <c r="BG102" s="4">
        <v>0.247</v>
      </c>
      <c r="BH102" s="4">
        <v>0.46700000000000003</v>
      </c>
      <c r="BI102" s="4">
        <v>0.71399999999999997</v>
      </c>
      <c r="BJ102" s="4">
        <v>0.186</v>
      </c>
      <c r="BK102" s="4">
        <v>0.35199999999999998</v>
      </c>
      <c r="BL102" s="4">
        <v>0.53800000000000003</v>
      </c>
      <c r="BM102" s="4">
        <v>9.8602000000000007</v>
      </c>
      <c r="BQ102" s="4">
        <v>0</v>
      </c>
      <c r="BR102" s="4">
        <v>0.35569499999999998</v>
      </c>
      <c r="BS102" s="4">
        <v>-5</v>
      </c>
      <c r="BT102" s="4">
        <v>3.1101E-2</v>
      </c>
      <c r="BU102" s="4">
        <v>8.6922890000000006</v>
      </c>
      <c r="BV102" s="4">
        <v>0.62824199999999997</v>
      </c>
      <c r="BW102" s="4">
        <f t="shared" si="19"/>
        <v>2.2965027538</v>
      </c>
      <c r="BY102" s="4">
        <f t="shared" si="15"/>
        <v>17294.851203568116</v>
      </c>
      <c r="BZ102" s="4">
        <f t="shared" si="16"/>
        <v>1234.753481881799</v>
      </c>
      <c r="CA102" s="4">
        <f t="shared" si="17"/>
        <v>1.191556360698</v>
      </c>
      <c r="CB102" s="4">
        <f t="shared" si="18"/>
        <v>65.223565786325807</v>
      </c>
    </row>
    <row r="103" spans="1:80" x14ac:dyDescent="0.25">
      <c r="A103" s="2">
        <v>42068</v>
      </c>
      <c r="B103" s="3">
        <v>5.2777777777777771E-3</v>
      </c>
      <c r="C103" s="4">
        <v>13.884</v>
      </c>
      <c r="D103" s="4">
        <v>1.5091000000000001</v>
      </c>
      <c r="E103" s="4">
        <v>15091.39984</v>
      </c>
      <c r="F103" s="4">
        <v>12.3</v>
      </c>
      <c r="G103" s="4">
        <v>40.1</v>
      </c>
      <c r="H103" s="4">
        <v>1425.6</v>
      </c>
      <c r="J103" s="4">
        <v>0</v>
      </c>
      <c r="K103" s="4">
        <v>0.86799999999999999</v>
      </c>
      <c r="L103" s="4">
        <v>12.051</v>
      </c>
      <c r="M103" s="4">
        <v>1.3099000000000001</v>
      </c>
      <c r="N103" s="4">
        <v>10.676299999999999</v>
      </c>
      <c r="O103" s="4">
        <v>34.806399999999996</v>
      </c>
      <c r="P103" s="4">
        <v>45.5</v>
      </c>
      <c r="Q103" s="4">
        <v>8.0496999999999996</v>
      </c>
      <c r="R103" s="4">
        <v>26.243300000000001</v>
      </c>
      <c r="S103" s="4">
        <v>34.299999999999997</v>
      </c>
      <c r="T103" s="4">
        <v>1425.6125999999999</v>
      </c>
      <c r="W103" s="4">
        <v>0</v>
      </c>
      <c r="X103" s="4">
        <v>0</v>
      </c>
      <c r="Y103" s="4">
        <v>11.9</v>
      </c>
      <c r="Z103" s="4">
        <v>871</v>
      </c>
      <c r="AA103" s="4">
        <v>908</v>
      </c>
      <c r="AB103" s="4">
        <v>842</v>
      </c>
      <c r="AC103" s="4">
        <v>48</v>
      </c>
      <c r="AD103" s="4">
        <v>5.58</v>
      </c>
      <c r="AE103" s="4">
        <v>0.13</v>
      </c>
      <c r="AF103" s="4">
        <v>989</v>
      </c>
      <c r="AG103" s="4">
        <v>-11</v>
      </c>
      <c r="AH103" s="4">
        <v>8</v>
      </c>
      <c r="AI103" s="4">
        <v>28</v>
      </c>
      <c r="AJ103" s="4">
        <v>189</v>
      </c>
      <c r="AK103" s="4">
        <v>138</v>
      </c>
      <c r="AL103" s="4">
        <v>1.9</v>
      </c>
      <c r="AM103" s="4">
        <v>195</v>
      </c>
      <c r="AN103" s="4" t="s">
        <v>155</v>
      </c>
      <c r="AO103" s="4">
        <v>2</v>
      </c>
      <c r="AP103" s="5">
        <v>0.92196759259259264</v>
      </c>
      <c r="AQ103" s="4">
        <v>47.164188000000003</v>
      </c>
      <c r="AR103" s="4">
        <v>-88.489496000000003</v>
      </c>
      <c r="AS103" s="4">
        <v>321.89999999999998</v>
      </c>
      <c r="AT103" s="4">
        <v>26.8</v>
      </c>
      <c r="AU103" s="4">
        <v>12</v>
      </c>
      <c r="AV103" s="4">
        <v>10</v>
      </c>
      <c r="AW103" s="4" t="s">
        <v>227</v>
      </c>
      <c r="AX103" s="4">
        <v>1.1000000000000001</v>
      </c>
      <c r="AY103" s="4">
        <v>1.6</v>
      </c>
      <c r="AZ103" s="4">
        <v>2</v>
      </c>
      <c r="BA103" s="4">
        <v>14.023</v>
      </c>
      <c r="BB103" s="4">
        <v>13.55</v>
      </c>
      <c r="BC103" s="4">
        <v>0.97</v>
      </c>
      <c r="BD103" s="4">
        <v>15.209</v>
      </c>
      <c r="BE103" s="4">
        <v>2706.183</v>
      </c>
      <c r="BF103" s="4">
        <v>187.22200000000001</v>
      </c>
      <c r="BG103" s="4">
        <v>0.251</v>
      </c>
      <c r="BH103" s="4">
        <v>0.81899999999999995</v>
      </c>
      <c r="BI103" s="4">
        <v>1.07</v>
      </c>
      <c r="BJ103" s="4">
        <v>0.189</v>
      </c>
      <c r="BK103" s="4">
        <v>0.61699999999999999</v>
      </c>
      <c r="BL103" s="4">
        <v>0.80600000000000005</v>
      </c>
      <c r="BM103" s="4">
        <v>10.586600000000001</v>
      </c>
      <c r="BQ103" s="4">
        <v>0</v>
      </c>
      <c r="BR103" s="4">
        <v>0.43463200000000002</v>
      </c>
      <c r="BS103" s="4">
        <v>-5</v>
      </c>
      <c r="BT103" s="4">
        <v>3.1898000000000003E-2</v>
      </c>
      <c r="BU103" s="4">
        <v>10.621320000000001</v>
      </c>
      <c r="BV103" s="4">
        <v>0.64434000000000002</v>
      </c>
      <c r="BW103" s="4">
        <f t="shared" si="19"/>
        <v>2.8061527440000003</v>
      </c>
      <c r="BY103" s="4">
        <f t="shared" si="15"/>
        <v>21183.764653089722</v>
      </c>
      <c r="BZ103" s="4">
        <f t="shared" si="16"/>
        <v>1465.5574977304802</v>
      </c>
      <c r="CA103" s="4">
        <f t="shared" si="17"/>
        <v>1.4794755267600002</v>
      </c>
      <c r="CB103" s="4">
        <f t="shared" si="18"/>
        <v>85.569630063432015</v>
      </c>
    </row>
    <row r="104" spans="1:80" x14ac:dyDescent="0.25">
      <c r="A104" s="2">
        <v>42068</v>
      </c>
      <c r="B104" s="3">
        <v>5.2893518518518515E-3</v>
      </c>
      <c r="C104" s="4">
        <v>13.89</v>
      </c>
      <c r="D104" s="4">
        <v>1.6427</v>
      </c>
      <c r="E104" s="4">
        <v>16426.878519999998</v>
      </c>
      <c r="F104" s="4">
        <v>14</v>
      </c>
      <c r="G104" s="4">
        <v>85</v>
      </c>
      <c r="H104" s="4">
        <v>1448.2</v>
      </c>
      <c r="J104" s="4">
        <v>0</v>
      </c>
      <c r="K104" s="4">
        <v>0.86670000000000003</v>
      </c>
      <c r="L104" s="4">
        <v>12.0381</v>
      </c>
      <c r="M104" s="4">
        <v>1.4237</v>
      </c>
      <c r="N104" s="4">
        <v>12.1272</v>
      </c>
      <c r="O104" s="4">
        <v>73.705299999999994</v>
      </c>
      <c r="P104" s="4">
        <v>85.8</v>
      </c>
      <c r="Q104" s="4">
        <v>9.1437000000000008</v>
      </c>
      <c r="R104" s="4">
        <v>55.572400000000002</v>
      </c>
      <c r="S104" s="4">
        <v>64.7</v>
      </c>
      <c r="T104" s="4">
        <v>1448.192</v>
      </c>
      <c r="W104" s="4">
        <v>0</v>
      </c>
      <c r="X104" s="4">
        <v>0</v>
      </c>
      <c r="Y104" s="4">
        <v>11.9</v>
      </c>
      <c r="Z104" s="4">
        <v>871</v>
      </c>
      <c r="AA104" s="4">
        <v>908</v>
      </c>
      <c r="AB104" s="4">
        <v>840</v>
      </c>
      <c r="AC104" s="4">
        <v>48</v>
      </c>
      <c r="AD104" s="4">
        <v>5.58</v>
      </c>
      <c r="AE104" s="4">
        <v>0.13</v>
      </c>
      <c r="AF104" s="4">
        <v>989</v>
      </c>
      <c r="AG104" s="4">
        <v>-11</v>
      </c>
      <c r="AH104" s="4">
        <v>8</v>
      </c>
      <c r="AI104" s="4">
        <v>28</v>
      </c>
      <c r="AJ104" s="4">
        <v>189</v>
      </c>
      <c r="AK104" s="4">
        <v>138</v>
      </c>
      <c r="AL104" s="4">
        <v>1.6</v>
      </c>
      <c r="AM104" s="4">
        <v>195</v>
      </c>
      <c r="AN104" s="4" t="s">
        <v>155</v>
      </c>
      <c r="AO104" s="4">
        <v>2</v>
      </c>
      <c r="AP104" s="5">
        <v>0.92199074074074072</v>
      </c>
      <c r="AQ104" s="4">
        <v>47.164101000000002</v>
      </c>
      <c r="AR104" s="4">
        <v>-88.489689999999996</v>
      </c>
      <c r="AS104" s="4">
        <v>321.8</v>
      </c>
      <c r="AT104" s="4">
        <v>27.9</v>
      </c>
      <c r="AU104" s="4">
        <v>12</v>
      </c>
      <c r="AV104" s="4">
        <v>9</v>
      </c>
      <c r="AW104" s="4" t="s">
        <v>227</v>
      </c>
      <c r="AX104" s="4">
        <v>1.1000000000000001</v>
      </c>
      <c r="AY104" s="4">
        <v>1.6565000000000001</v>
      </c>
      <c r="AZ104" s="4">
        <v>2</v>
      </c>
      <c r="BA104" s="4">
        <v>14.023</v>
      </c>
      <c r="BB104" s="4">
        <v>13.42</v>
      </c>
      <c r="BC104" s="4">
        <v>0.96</v>
      </c>
      <c r="BD104" s="4">
        <v>15.384</v>
      </c>
      <c r="BE104" s="4">
        <v>2682.7370000000001</v>
      </c>
      <c r="BF104" s="4">
        <v>201.93299999999999</v>
      </c>
      <c r="BG104" s="4">
        <v>0.28299999999999997</v>
      </c>
      <c r="BH104" s="4">
        <v>1.72</v>
      </c>
      <c r="BI104" s="4">
        <v>2.0030000000000001</v>
      </c>
      <c r="BJ104" s="4">
        <v>0.21299999999999999</v>
      </c>
      <c r="BK104" s="4">
        <v>1.2969999999999999</v>
      </c>
      <c r="BL104" s="4">
        <v>1.51</v>
      </c>
      <c r="BM104" s="4">
        <v>10.672499999999999</v>
      </c>
      <c r="BQ104" s="4">
        <v>0</v>
      </c>
      <c r="BR104" s="4">
        <v>0.44012600000000002</v>
      </c>
      <c r="BS104" s="4">
        <v>-5</v>
      </c>
      <c r="BT104" s="4">
        <v>3.1203999999999999E-2</v>
      </c>
      <c r="BU104" s="4">
        <v>10.75558</v>
      </c>
      <c r="BV104" s="4">
        <v>0.63032100000000002</v>
      </c>
      <c r="BW104" s="4">
        <f t="shared" si="19"/>
        <v>2.8416242359999999</v>
      </c>
      <c r="BY104" s="4">
        <f t="shared" si="15"/>
        <v>21265.68721535302</v>
      </c>
      <c r="BZ104" s="4">
        <f t="shared" si="16"/>
        <v>1600.6951171351798</v>
      </c>
      <c r="CA104" s="4">
        <f t="shared" si="17"/>
        <v>1.68842170398</v>
      </c>
      <c r="CB104" s="4">
        <f t="shared" si="18"/>
        <v>87.354373865550002</v>
      </c>
    </row>
    <row r="105" spans="1:80" x14ac:dyDescent="0.25">
      <c r="A105" s="2">
        <v>42068</v>
      </c>
      <c r="B105" s="3">
        <v>5.3009259259259251E-3</v>
      </c>
      <c r="C105" s="4">
        <v>13.859</v>
      </c>
      <c r="D105" s="4">
        <v>1.7957000000000001</v>
      </c>
      <c r="E105" s="4">
        <v>17956.627810000002</v>
      </c>
      <c r="F105" s="4">
        <v>14.5</v>
      </c>
      <c r="G105" s="4">
        <v>69.599999999999994</v>
      </c>
      <c r="H105" s="4">
        <v>1570.8</v>
      </c>
      <c r="J105" s="4">
        <v>0</v>
      </c>
      <c r="K105" s="4">
        <v>0.86539999999999995</v>
      </c>
      <c r="L105" s="4">
        <v>11.9946</v>
      </c>
      <c r="M105" s="4">
        <v>1.5541</v>
      </c>
      <c r="N105" s="4">
        <v>12.5495</v>
      </c>
      <c r="O105" s="4">
        <v>60.230200000000004</v>
      </c>
      <c r="P105" s="4">
        <v>72.8</v>
      </c>
      <c r="Q105" s="4">
        <v>9.4620999999999995</v>
      </c>
      <c r="R105" s="4">
        <v>45.412399999999998</v>
      </c>
      <c r="S105" s="4">
        <v>54.9</v>
      </c>
      <c r="T105" s="4">
        <v>1570.7682</v>
      </c>
      <c r="W105" s="4">
        <v>0</v>
      </c>
      <c r="X105" s="4">
        <v>0</v>
      </c>
      <c r="Y105" s="4">
        <v>11.9</v>
      </c>
      <c r="Z105" s="4">
        <v>871</v>
      </c>
      <c r="AA105" s="4">
        <v>912</v>
      </c>
      <c r="AB105" s="4">
        <v>842</v>
      </c>
      <c r="AC105" s="4">
        <v>48</v>
      </c>
      <c r="AD105" s="4">
        <v>5.58</v>
      </c>
      <c r="AE105" s="4">
        <v>0.13</v>
      </c>
      <c r="AF105" s="4">
        <v>989</v>
      </c>
      <c r="AG105" s="4">
        <v>-11</v>
      </c>
      <c r="AH105" s="4">
        <v>8</v>
      </c>
      <c r="AI105" s="4">
        <v>28</v>
      </c>
      <c r="AJ105" s="4">
        <v>189</v>
      </c>
      <c r="AK105" s="4">
        <v>138</v>
      </c>
      <c r="AL105" s="4">
        <v>1.6</v>
      </c>
      <c r="AM105" s="4">
        <v>195</v>
      </c>
      <c r="AN105" s="4" t="s">
        <v>155</v>
      </c>
      <c r="AO105" s="4">
        <v>2</v>
      </c>
      <c r="AP105" s="5">
        <v>0.92200231481481476</v>
      </c>
      <c r="AQ105" s="4">
        <v>47.164070000000002</v>
      </c>
      <c r="AR105" s="4">
        <v>-88.489746999999994</v>
      </c>
      <c r="AS105" s="4">
        <v>321.8</v>
      </c>
      <c r="AT105" s="4">
        <v>27.8</v>
      </c>
      <c r="AU105" s="4">
        <v>12</v>
      </c>
      <c r="AV105" s="4">
        <v>9</v>
      </c>
      <c r="AW105" s="4" t="s">
        <v>240</v>
      </c>
      <c r="AX105" s="4">
        <v>1.0435000000000001</v>
      </c>
      <c r="AY105" s="4">
        <v>1.5305</v>
      </c>
      <c r="AZ105" s="4">
        <v>1.8305</v>
      </c>
      <c r="BA105" s="4">
        <v>14.023</v>
      </c>
      <c r="BB105" s="4">
        <v>13.29</v>
      </c>
      <c r="BC105" s="4">
        <v>0.95</v>
      </c>
      <c r="BD105" s="4">
        <v>15.547000000000001</v>
      </c>
      <c r="BE105" s="4">
        <v>2653.6460000000002</v>
      </c>
      <c r="BF105" s="4">
        <v>218.827</v>
      </c>
      <c r="BG105" s="4">
        <v>0.29099999999999998</v>
      </c>
      <c r="BH105" s="4">
        <v>1.395</v>
      </c>
      <c r="BI105" s="4">
        <v>1.6859999999999999</v>
      </c>
      <c r="BJ105" s="4">
        <v>0.219</v>
      </c>
      <c r="BK105" s="4">
        <v>1.052</v>
      </c>
      <c r="BL105" s="4">
        <v>1.2709999999999999</v>
      </c>
      <c r="BM105" s="4">
        <v>11.491899999999999</v>
      </c>
      <c r="BQ105" s="4">
        <v>0</v>
      </c>
      <c r="BR105" s="4">
        <v>0.361286</v>
      </c>
      <c r="BS105" s="4">
        <v>-5</v>
      </c>
      <c r="BT105" s="4">
        <v>3.3203999999999997E-2</v>
      </c>
      <c r="BU105" s="4">
        <v>8.8289270000000002</v>
      </c>
      <c r="BV105" s="4">
        <v>0.67072100000000001</v>
      </c>
      <c r="BW105" s="4">
        <f t="shared" si="19"/>
        <v>2.3326025133999999</v>
      </c>
      <c r="BY105" s="4">
        <f t="shared" si="15"/>
        <v>17267.060104749555</v>
      </c>
      <c r="BZ105" s="4">
        <f t="shared" si="16"/>
        <v>1423.8896075595731</v>
      </c>
      <c r="CA105" s="4">
        <f t="shared" si="17"/>
        <v>1.4250153045809999</v>
      </c>
      <c r="CB105" s="4">
        <f t="shared" si="18"/>
        <v>77.211932251579299</v>
      </c>
    </row>
    <row r="106" spans="1:80" x14ac:dyDescent="0.25">
      <c r="A106" s="2">
        <v>42068</v>
      </c>
      <c r="B106" s="3">
        <v>5.3125000000000004E-3</v>
      </c>
      <c r="C106" s="4">
        <v>13.763</v>
      </c>
      <c r="D106" s="4">
        <v>1.9569000000000001</v>
      </c>
      <c r="E106" s="4">
        <v>19568.766670000001</v>
      </c>
      <c r="F106" s="4">
        <v>14.2</v>
      </c>
      <c r="G106" s="4">
        <v>36.5</v>
      </c>
      <c r="H106" s="4">
        <v>1748.3</v>
      </c>
      <c r="J106" s="4">
        <v>0</v>
      </c>
      <c r="K106" s="4">
        <v>0.86460000000000004</v>
      </c>
      <c r="L106" s="4">
        <v>11.899699999999999</v>
      </c>
      <c r="M106" s="4">
        <v>1.6919999999999999</v>
      </c>
      <c r="N106" s="4">
        <v>12.2783</v>
      </c>
      <c r="O106" s="4">
        <v>31.547899999999998</v>
      </c>
      <c r="P106" s="4">
        <v>43.8</v>
      </c>
      <c r="Q106" s="4">
        <v>9.2576000000000001</v>
      </c>
      <c r="R106" s="4">
        <v>23.7865</v>
      </c>
      <c r="S106" s="4">
        <v>33</v>
      </c>
      <c r="T106" s="4">
        <v>1748.2881</v>
      </c>
      <c r="W106" s="4">
        <v>0</v>
      </c>
      <c r="X106" s="4">
        <v>0</v>
      </c>
      <c r="Y106" s="4">
        <v>12</v>
      </c>
      <c r="Z106" s="4">
        <v>870</v>
      </c>
      <c r="AA106" s="4">
        <v>911</v>
      </c>
      <c r="AB106" s="4">
        <v>840</v>
      </c>
      <c r="AC106" s="4">
        <v>48</v>
      </c>
      <c r="AD106" s="4">
        <v>5.58</v>
      </c>
      <c r="AE106" s="4">
        <v>0.13</v>
      </c>
      <c r="AF106" s="4">
        <v>989</v>
      </c>
      <c r="AG106" s="4">
        <v>-11</v>
      </c>
      <c r="AH106" s="4">
        <v>8</v>
      </c>
      <c r="AI106" s="4">
        <v>28</v>
      </c>
      <c r="AJ106" s="4">
        <v>189</v>
      </c>
      <c r="AK106" s="4">
        <v>138</v>
      </c>
      <c r="AL106" s="4">
        <v>1.8</v>
      </c>
      <c r="AM106" s="4">
        <v>195</v>
      </c>
      <c r="AN106" s="4" t="s">
        <v>155</v>
      </c>
      <c r="AO106" s="4">
        <v>2</v>
      </c>
      <c r="AP106" s="5">
        <v>0.92200231481481476</v>
      </c>
      <c r="AQ106" s="4">
        <v>47.164026</v>
      </c>
      <c r="AR106" s="4">
        <v>-88.489823000000001</v>
      </c>
      <c r="AS106" s="4">
        <v>321.7</v>
      </c>
      <c r="AT106" s="4">
        <v>28.5</v>
      </c>
      <c r="AU106" s="4">
        <v>12</v>
      </c>
      <c r="AV106" s="4">
        <v>9</v>
      </c>
      <c r="AW106" s="4" t="s">
        <v>240</v>
      </c>
      <c r="AX106" s="4">
        <v>0.94355599999999995</v>
      </c>
      <c r="AY106" s="4">
        <v>1.343556</v>
      </c>
      <c r="AZ106" s="4">
        <v>1.587113</v>
      </c>
      <c r="BA106" s="4">
        <v>14.023</v>
      </c>
      <c r="BB106" s="4">
        <v>13.21</v>
      </c>
      <c r="BC106" s="4">
        <v>0.94</v>
      </c>
      <c r="BD106" s="4">
        <v>15.656000000000001</v>
      </c>
      <c r="BE106" s="4">
        <v>2620.9870000000001</v>
      </c>
      <c r="BF106" s="4">
        <v>237.19399999999999</v>
      </c>
      <c r="BG106" s="4">
        <v>0.28299999999999997</v>
      </c>
      <c r="BH106" s="4">
        <v>0.72799999999999998</v>
      </c>
      <c r="BI106" s="4">
        <v>1.0109999999999999</v>
      </c>
      <c r="BJ106" s="4">
        <v>0.214</v>
      </c>
      <c r="BK106" s="4">
        <v>0.54900000000000004</v>
      </c>
      <c r="BL106" s="4">
        <v>0.76200000000000001</v>
      </c>
      <c r="BM106" s="4">
        <v>12.734</v>
      </c>
      <c r="BQ106" s="4">
        <v>0</v>
      </c>
      <c r="BR106" s="4">
        <v>0.36805599999999999</v>
      </c>
      <c r="BS106" s="4">
        <v>-5</v>
      </c>
      <c r="BT106" s="4">
        <v>3.4897999999999998E-2</v>
      </c>
      <c r="BU106" s="4">
        <v>8.9943690000000007</v>
      </c>
      <c r="BV106" s="4">
        <v>0.70494000000000001</v>
      </c>
      <c r="BW106" s="4">
        <f t="shared" si="19"/>
        <v>2.3763122898</v>
      </c>
      <c r="BY106" s="4">
        <f t="shared" si="15"/>
        <v>17374.129551763614</v>
      </c>
      <c r="BZ106" s="4">
        <f t="shared" si="16"/>
        <v>1572.323435751882</v>
      </c>
      <c r="CA106" s="4">
        <f t="shared" si="17"/>
        <v>1.418573889942</v>
      </c>
      <c r="CB106" s="4">
        <f t="shared" si="18"/>
        <v>87.160598377806011</v>
      </c>
    </row>
    <row r="107" spans="1:80" x14ac:dyDescent="0.25">
      <c r="A107" s="2">
        <v>42068</v>
      </c>
      <c r="B107" s="3">
        <v>5.3240740740740748E-3</v>
      </c>
      <c r="C107" s="4">
        <v>13.57</v>
      </c>
      <c r="D107" s="4">
        <v>2.1131000000000002</v>
      </c>
      <c r="E107" s="4">
        <v>21131.15</v>
      </c>
      <c r="F107" s="4">
        <v>14</v>
      </c>
      <c r="G107" s="4">
        <v>19.100000000000001</v>
      </c>
      <c r="H107" s="4">
        <v>1914.8</v>
      </c>
      <c r="J107" s="4">
        <v>0</v>
      </c>
      <c r="K107" s="4">
        <v>0.86450000000000005</v>
      </c>
      <c r="L107" s="4">
        <v>11.731400000000001</v>
      </c>
      <c r="M107" s="4">
        <v>1.8268</v>
      </c>
      <c r="N107" s="4">
        <v>12.1037</v>
      </c>
      <c r="O107" s="4">
        <v>16.539200000000001</v>
      </c>
      <c r="P107" s="4">
        <v>28.6</v>
      </c>
      <c r="Q107" s="4">
        <v>9.1259999999999994</v>
      </c>
      <c r="R107" s="4">
        <v>12.4702</v>
      </c>
      <c r="S107" s="4">
        <v>21.6</v>
      </c>
      <c r="T107" s="4">
        <v>1914.7568000000001</v>
      </c>
      <c r="W107" s="4">
        <v>0</v>
      </c>
      <c r="X107" s="4">
        <v>0</v>
      </c>
      <c r="Y107" s="4">
        <v>11.9</v>
      </c>
      <c r="Z107" s="4">
        <v>870</v>
      </c>
      <c r="AA107" s="4">
        <v>909</v>
      </c>
      <c r="AB107" s="4">
        <v>841</v>
      </c>
      <c r="AC107" s="4">
        <v>48</v>
      </c>
      <c r="AD107" s="4">
        <v>5.58</v>
      </c>
      <c r="AE107" s="4">
        <v>0.13</v>
      </c>
      <c r="AF107" s="4">
        <v>989</v>
      </c>
      <c r="AG107" s="4">
        <v>-11</v>
      </c>
      <c r="AH107" s="4">
        <v>8</v>
      </c>
      <c r="AI107" s="4">
        <v>28</v>
      </c>
      <c r="AJ107" s="4">
        <v>189</v>
      </c>
      <c r="AK107" s="4">
        <v>138</v>
      </c>
      <c r="AL107" s="4">
        <v>1.6</v>
      </c>
      <c r="AM107" s="4">
        <v>195</v>
      </c>
      <c r="AN107" s="4" t="s">
        <v>155</v>
      </c>
      <c r="AO107" s="4">
        <v>2</v>
      </c>
      <c r="AP107" s="5">
        <v>0.92201388888888891</v>
      </c>
      <c r="AQ107" s="4">
        <v>47.163902999999998</v>
      </c>
      <c r="AR107" s="4">
        <v>-88.490035000000006</v>
      </c>
      <c r="AS107" s="4">
        <v>321.39999999999998</v>
      </c>
      <c r="AT107" s="4">
        <v>29.5</v>
      </c>
      <c r="AU107" s="4">
        <v>12</v>
      </c>
      <c r="AV107" s="4">
        <v>10</v>
      </c>
      <c r="AW107" s="4" t="s">
        <v>227</v>
      </c>
      <c r="AX107" s="4">
        <v>0.9</v>
      </c>
      <c r="AY107" s="4">
        <v>1.3</v>
      </c>
      <c r="AZ107" s="4">
        <v>1.5564560000000001</v>
      </c>
      <c r="BA107" s="4">
        <v>14.023</v>
      </c>
      <c r="BB107" s="4">
        <v>13.2</v>
      </c>
      <c r="BC107" s="4">
        <v>0.94</v>
      </c>
      <c r="BD107" s="4">
        <v>15.672000000000001</v>
      </c>
      <c r="BE107" s="4">
        <v>2587.0859999999998</v>
      </c>
      <c r="BF107" s="4">
        <v>256.40800000000002</v>
      </c>
      <c r="BG107" s="4">
        <v>0.28000000000000003</v>
      </c>
      <c r="BH107" s="4">
        <v>0.38200000000000001</v>
      </c>
      <c r="BI107" s="4">
        <v>0.66100000000000003</v>
      </c>
      <c r="BJ107" s="4">
        <v>0.21099999999999999</v>
      </c>
      <c r="BK107" s="4">
        <v>0.28799999999999998</v>
      </c>
      <c r="BL107" s="4">
        <v>0.499</v>
      </c>
      <c r="BM107" s="4">
        <v>13.9635</v>
      </c>
      <c r="BQ107" s="4">
        <v>0</v>
      </c>
      <c r="BR107" s="4">
        <v>0.47106599999999998</v>
      </c>
      <c r="BS107" s="4">
        <v>-5</v>
      </c>
      <c r="BT107" s="4">
        <v>3.4408000000000001E-2</v>
      </c>
      <c r="BU107" s="4">
        <v>11.511675</v>
      </c>
      <c r="BV107" s="4">
        <v>0.69504200000000005</v>
      </c>
      <c r="BW107" s="4">
        <f t="shared" si="19"/>
        <v>3.0413845350000002</v>
      </c>
      <c r="BY107" s="4">
        <f t="shared" si="15"/>
        <v>21949.107909809849</v>
      </c>
      <c r="BZ107" s="4">
        <f t="shared" si="16"/>
        <v>2175.3922602258003</v>
      </c>
      <c r="CA107" s="4">
        <f t="shared" si="17"/>
        <v>1.7901460442250001</v>
      </c>
      <c r="CB107" s="4">
        <f t="shared" si="18"/>
        <v>122.3256314093625</v>
      </c>
    </row>
    <row r="108" spans="1:80" x14ac:dyDescent="0.25">
      <c r="A108" s="2">
        <v>42068</v>
      </c>
      <c r="B108" s="3">
        <v>5.3356481481481484E-3</v>
      </c>
      <c r="C108" s="4">
        <v>13.57</v>
      </c>
      <c r="D108" s="4">
        <v>2.2069000000000001</v>
      </c>
      <c r="E108" s="4">
        <v>22068.970590000001</v>
      </c>
      <c r="F108" s="4">
        <v>13.9</v>
      </c>
      <c r="G108" s="4">
        <v>10.9</v>
      </c>
      <c r="H108" s="4">
        <v>2107.3000000000002</v>
      </c>
      <c r="J108" s="4">
        <v>0</v>
      </c>
      <c r="K108" s="4">
        <v>0.86350000000000005</v>
      </c>
      <c r="L108" s="4">
        <v>11.7181</v>
      </c>
      <c r="M108" s="4">
        <v>1.9056999999999999</v>
      </c>
      <c r="N108" s="4">
        <v>12.003</v>
      </c>
      <c r="O108" s="4">
        <v>9.4311000000000007</v>
      </c>
      <c r="P108" s="4">
        <v>21.4</v>
      </c>
      <c r="Q108" s="4">
        <v>9.0501000000000005</v>
      </c>
      <c r="R108" s="4">
        <v>7.1109</v>
      </c>
      <c r="S108" s="4">
        <v>16.2</v>
      </c>
      <c r="T108" s="4">
        <v>2107.2955999999999</v>
      </c>
      <c r="W108" s="4">
        <v>0</v>
      </c>
      <c r="X108" s="4">
        <v>0</v>
      </c>
      <c r="Y108" s="4">
        <v>12</v>
      </c>
      <c r="Z108" s="4">
        <v>869</v>
      </c>
      <c r="AA108" s="4">
        <v>911</v>
      </c>
      <c r="AB108" s="4">
        <v>840</v>
      </c>
      <c r="AC108" s="4">
        <v>48</v>
      </c>
      <c r="AD108" s="4">
        <v>5.58</v>
      </c>
      <c r="AE108" s="4">
        <v>0.13</v>
      </c>
      <c r="AF108" s="4">
        <v>989</v>
      </c>
      <c r="AG108" s="4">
        <v>-11</v>
      </c>
      <c r="AH108" s="4">
        <v>8</v>
      </c>
      <c r="AI108" s="4">
        <v>28</v>
      </c>
      <c r="AJ108" s="4">
        <v>189</v>
      </c>
      <c r="AK108" s="4">
        <v>138</v>
      </c>
      <c r="AL108" s="4">
        <v>1.7</v>
      </c>
      <c r="AM108" s="4">
        <v>195</v>
      </c>
      <c r="AN108" s="4" t="s">
        <v>155</v>
      </c>
      <c r="AO108" s="4">
        <v>2</v>
      </c>
      <c r="AP108" s="5">
        <v>0.92203703703703699</v>
      </c>
      <c r="AQ108" s="4">
        <v>47.163834999999999</v>
      </c>
      <c r="AR108" s="4">
        <v>-88.490153000000007</v>
      </c>
      <c r="AS108" s="4">
        <v>321.3</v>
      </c>
      <c r="AT108" s="4">
        <v>29.8</v>
      </c>
      <c r="AU108" s="4">
        <v>12</v>
      </c>
      <c r="AV108" s="4">
        <v>10</v>
      </c>
      <c r="AW108" s="4" t="s">
        <v>227</v>
      </c>
      <c r="AX108" s="4">
        <v>0.9</v>
      </c>
      <c r="AY108" s="4">
        <v>1.3</v>
      </c>
      <c r="AZ108" s="4">
        <v>1.6</v>
      </c>
      <c r="BA108" s="4">
        <v>14.023</v>
      </c>
      <c r="BB108" s="4">
        <v>13.1</v>
      </c>
      <c r="BC108" s="4">
        <v>0.93</v>
      </c>
      <c r="BD108" s="4">
        <v>15.804</v>
      </c>
      <c r="BE108" s="4">
        <v>2568.252</v>
      </c>
      <c r="BF108" s="4">
        <v>265.83800000000002</v>
      </c>
      <c r="BG108" s="4">
        <v>0.27500000000000002</v>
      </c>
      <c r="BH108" s="4">
        <v>0.216</v>
      </c>
      <c r="BI108" s="4">
        <v>0.49199999999999999</v>
      </c>
      <c r="BJ108" s="4">
        <v>0.20799999999999999</v>
      </c>
      <c r="BK108" s="4">
        <v>0.16300000000000001</v>
      </c>
      <c r="BL108" s="4">
        <v>0.371</v>
      </c>
      <c r="BM108" s="4">
        <v>15.273099999999999</v>
      </c>
      <c r="BQ108" s="4">
        <v>0</v>
      </c>
      <c r="BR108" s="4">
        <v>0.36640800000000001</v>
      </c>
      <c r="BS108" s="4">
        <v>-5</v>
      </c>
      <c r="BT108" s="4">
        <v>3.7898000000000001E-2</v>
      </c>
      <c r="BU108" s="4">
        <v>8.9540950000000006</v>
      </c>
      <c r="BV108" s="4">
        <v>0.76554</v>
      </c>
      <c r="BW108" s="4">
        <f t="shared" si="19"/>
        <v>2.3656718990000001</v>
      </c>
      <c r="BY108" s="4">
        <f t="shared" si="15"/>
        <v>16948.326452859779</v>
      </c>
      <c r="BZ108" s="4">
        <f t="shared" si="16"/>
        <v>1754.3096267715703</v>
      </c>
      <c r="CA108" s="4">
        <f t="shared" si="17"/>
        <v>1.3726269471200001</v>
      </c>
      <c r="CB108" s="4">
        <f t="shared" si="18"/>
        <v>104.07191593016449</v>
      </c>
    </row>
    <row r="109" spans="1:80" x14ac:dyDescent="0.25">
      <c r="A109" s="2">
        <v>42068</v>
      </c>
      <c r="B109" s="3">
        <v>5.347222222222222E-3</v>
      </c>
      <c r="C109" s="4">
        <v>13.702</v>
      </c>
      <c r="D109" s="4">
        <v>2.0682999999999998</v>
      </c>
      <c r="E109" s="4">
        <v>20682.692930000001</v>
      </c>
      <c r="F109" s="4">
        <v>13.9</v>
      </c>
      <c r="G109" s="4">
        <v>10.9</v>
      </c>
      <c r="H109" s="4">
        <v>1941.3</v>
      </c>
      <c r="J109" s="4">
        <v>0</v>
      </c>
      <c r="K109" s="4">
        <v>0.8639</v>
      </c>
      <c r="L109" s="4">
        <v>11.8376</v>
      </c>
      <c r="M109" s="4">
        <v>1.7867999999999999</v>
      </c>
      <c r="N109" s="4">
        <v>12.008599999999999</v>
      </c>
      <c r="O109" s="4">
        <v>9.4168000000000003</v>
      </c>
      <c r="P109" s="4">
        <v>21.4</v>
      </c>
      <c r="Q109" s="4">
        <v>9.0541999999999998</v>
      </c>
      <c r="R109" s="4">
        <v>7.1001000000000003</v>
      </c>
      <c r="S109" s="4">
        <v>16.2</v>
      </c>
      <c r="T109" s="4">
        <v>1941.2759000000001</v>
      </c>
      <c r="W109" s="4">
        <v>0</v>
      </c>
      <c r="X109" s="4">
        <v>0</v>
      </c>
      <c r="Y109" s="4">
        <v>11.9</v>
      </c>
      <c r="Z109" s="4">
        <v>868</v>
      </c>
      <c r="AA109" s="4">
        <v>907</v>
      </c>
      <c r="AB109" s="4">
        <v>840</v>
      </c>
      <c r="AC109" s="4">
        <v>48</v>
      </c>
      <c r="AD109" s="4">
        <v>5.58</v>
      </c>
      <c r="AE109" s="4">
        <v>0.13</v>
      </c>
      <c r="AF109" s="4">
        <v>989</v>
      </c>
      <c r="AG109" s="4">
        <v>-11</v>
      </c>
      <c r="AH109" s="4">
        <v>8</v>
      </c>
      <c r="AI109" s="4">
        <v>28</v>
      </c>
      <c r="AJ109" s="4">
        <v>189</v>
      </c>
      <c r="AK109" s="4">
        <v>137.9</v>
      </c>
      <c r="AL109" s="4">
        <v>1.8</v>
      </c>
      <c r="AM109" s="4">
        <v>195</v>
      </c>
      <c r="AN109" s="4" t="s">
        <v>155</v>
      </c>
      <c r="AO109" s="4">
        <v>2</v>
      </c>
      <c r="AP109" s="5">
        <v>0.92203703703703699</v>
      </c>
      <c r="AQ109" s="4">
        <v>47.163773999999997</v>
      </c>
      <c r="AR109" s="4">
        <v>-88.490336999999997</v>
      </c>
      <c r="AS109" s="4">
        <v>321.39999999999998</v>
      </c>
      <c r="AT109" s="4">
        <v>29.8</v>
      </c>
      <c r="AU109" s="4">
        <v>12</v>
      </c>
      <c r="AV109" s="4">
        <v>10</v>
      </c>
      <c r="AW109" s="4" t="s">
        <v>227</v>
      </c>
      <c r="AX109" s="4">
        <v>0.9</v>
      </c>
      <c r="AY109" s="4">
        <v>1.3565</v>
      </c>
      <c r="AZ109" s="4">
        <v>1.6565000000000001</v>
      </c>
      <c r="BA109" s="4">
        <v>14.023</v>
      </c>
      <c r="BB109" s="4">
        <v>13.13</v>
      </c>
      <c r="BC109" s="4">
        <v>0.94</v>
      </c>
      <c r="BD109" s="4">
        <v>15.75</v>
      </c>
      <c r="BE109" s="4">
        <v>2597.46</v>
      </c>
      <c r="BF109" s="4">
        <v>249.54300000000001</v>
      </c>
      <c r="BG109" s="4">
        <v>0.27600000000000002</v>
      </c>
      <c r="BH109" s="4">
        <v>0.216</v>
      </c>
      <c r="BI109" s="4">
        <v>0.49199999999999999</v>
      </c>
      <c r="BJ109" s="4">
        <v>0.20799999999999999</v>
      </c>
      <c r="BK109" s="4">
        <v>0.16300000000000001</v>
      </c>
      <c r="BL109" s="4">
        <v>0.371</v>
      </c>
      <c r="BM109" s="4">
        <v>14.0861</v>
      </c>
      <c r="BQ109" s="4">
        <v>0</v>
      </c>
      <c r="BR109" s="4">
        <v>0.36816399999999999</v>
      </c>
      <c r="BS109" s="4">
        <v>-5</v>
      </c>
      <c r="BT109" s="4">
        <v>3.6898E-2</v>
      </c>
      <c r="BU109" s="4">
        <v>8.9970079999999992</v>
      </c>
      <c r="BV109" s="4">
        <v>0.74534</v>
      </c>
      <c r="BW109" s="4">
        <f t="shared" si="19"/>
        <v>2.3770095135999996</v>
      </c>
      <c r="BY109" s="4">
        <f t="shared" si="15"/>
        <v>17223.22451056416</v>
      </c>
      <c r="BZ109" s="4">
        <f t="shared" si="16"/>
        <v>1654.6684507325278</v>
      </c>
      <c r="CA109" s="4">
        <f t="shared" si="17"/>
        <v>1.3792053383679999</v>
      </c>
      <c r="CB109" s="4">
        <f t="shared" si="18"/>
        <v>96.443626089876787</v>
      </c>
    </row>
    <row r="110" spans="1:80" x14ac:dyDescent="0.25">
      <c r="A110" s="2">
        <v>42068</v>
      </c>
      <c r="B110" s="3">
        <v>5.3587962962962964E-3</v>
      </c>
      <c r="C110" s="4">
        <v>13.932</v>
      </c>
      <c r="D110" s="4">
        <v>1.6253</v>
      </c>
      <c r="E110" s="4">
        <v>16253.432479999999</v>
      </c>
      <c r="F110" s="4">
        <v>13.9</v>
      </c>
      <c r="G110" s="4">
        <v>10.9</v>
      </c>
      <c r="H110" s="4">
        <v>1466</v>
      </c>
      <c r="J110" s="4">
        <v>0</v>
      </c>
      <c r="K110" s="4">
        <v>0.86650000000000005</v>
      </c>
      <c r="L110" s="4">
        <v>12.0718</v>
      </c>
      <c r="M110" s="4">
        <v>1.4084000000000001</v>
      </c>
      <c r="N110" s="4">
        <v>12.0443</v>
      </c>
      <c r="O110" s="4">
        <v>9.4448000000000008</v>
      </c>
      <c r="P110" s="4">
        <v>21.5</v>
      </c>
      <c r="Q110" s="4">
        <v>9.0812000000000008</v>
      </c>
      <c r="R110" s="4">
        <v>7.1212</v>
      </c>
      <c r="S110" s="4">
        <v>16.2</v>
      </c>
      <c r="T110" s="4">
        <v>1466.0228</v>
      </c>
      <c r="W110" s="4">
        <v>0</v>
      </c>
      <c r="X110" s="4">
        <v>0</v>
      </c>
      <c r="Y110" s="4">
        <v>11.9</v>
      </c>
      <c r="Z110" s="4">
        <v>869</v>
      </c>
      <c r="AA110" s="4">
        <v>908</v>
      </c>
      <c r="AB110" s="4">
        <v>838</v>
      </c>
      <c r="AC110" s="4">
        <v>48</v>
      </c>
      <c r="AD110" s="4">
        <v>5.58</v>
      </c>
      <c r="AE110" s="4">
        <v>0.13</v>
      </c>
      <c r="AF110" s="4">
        <v>989</v>
      </c>
      <c r="AG110" s="4">
        <v>-11</v>
      </c>
      <c r="AH110" s="4">
        <v>8</v>
      </c>
      <c r="AI110" s="4">
        <v>28</v>
      </c>
      <c r="AJ110" s="4">
        <v>189</v>
      </c>
      <c r="AK110" s="4">
        <v>137.1</v>
      </c>
      <c r="AL110" s="4">
        <v>1.6</v>
      </c>
      <c r="AM110" s="4">
        <v>195</v>
      </c>
      <c r="AN110" s="4" t="s">
        <v>155</v>
      </c>
      <c r="AO110" s="4">
        <v>2</v>
      </c>
      <c r="AP110" s="5">
        <v>0.92206018518518518</v>
      </c>
      <c r="AQ110" s="4">
        <v>47.163713000000001</v>
      </c>
      <c r="AR110" s="4">
        <v>-88.490575000000007</v>
      </c>
      <c r="AS110" s="4">
        <v>321.39999999999998</v>
      </c>
      <c r="AT110" s="4">
        <v>29.4</v>
      </c>
      <c r="AU110" s="4">
        <v>12</v>
      </c>
      <c r="AV110" s="4">
        <v>11</v>
      </c>
      <c r="AW110" s="4" t="s">
        <v>228</v>
      </c>
      <c r="AX110" s="4">
        <v>1.0694999999999999</v>
      </c>
      <c r="AY110" s="4">
        <v>1.1739999999999999</v>
      </c>
      <c r="AZ110" s="4">
        <v>1.8129999999999999</v>
      </c>
      <c r="BA110" s="4">
        <v>14.023</v>
      </c>
      <c r="BB110" s="4">
        <v>13.4</v>
      </c>
      <c r="BC110" s="4">
        <v>0.96</v>
      </c>
      <c r="BD110" s="4">
        <v>15.407</v>
      </c>
      <c r="BE110" s="4">
        <v>2686.2539999999999</v>
      </c>
      <c r="BF110" s="4">
        <v>199.464</v>
      </c>
      <c r="BG110" s="4">
        <v>0.28100000000000003</v>
      </c>
      <c r="BH110" s="4">
        <v>0.22</v>
      </c>
      <c r="BI110" s="4">
        <v>0.501</v>
      </c>
      <c r="BJ110" s="4">
        <v>0.21199999999999999</v>
      </c>
      <c r="BK110" s="4">
        <v>0.16600000000000001</v>
      </c>
      <c r="BL110" s="4">
        <v>0.378</v>
      </c>
      <c r="BM110" s="4">
        <v>10.7879</v>
      </c>
      <c r="BQ110" s="4">
        <v>0</v>
      </c>
      <c r="BR110" s="4">
        <v>0.35291800000000001</v>
      </c>
      <c r="BS110" s="4">
        <v>-5</v>
      </c>
      <c r="BT110" s="4">
        <v>3.6102000000000002E-2</v>
      </c>
      <c r="BU110" s="4">
        <v>8.6244340000000008</v>
      </c>
      <c r="BV110" s="4">
        <v>0.72926000000000002</v>
      </c>
      <c r="BW110" s="4">
        <f t="shared" si="19"/>
        <v>2.2785754628000001</v>
      </c>
      <c r="BY110" s="4">
        <f t="shared" si="15"/>
        <v>17074.388783383933</v>
      </c>
      <c r="BZ110" s="4">
        <f t="shared" si="16"/>
        <v>1267.834644188112</v>
      </c>
      <c r="CA110" s="4">
        <f t="shared" si="17"/>
        <v>1.3475160658960001</v>
      </c>
      <c r="CB110" s="4">
        <f t="shared" si="18"/>
        <v>70.803083508484605</v>
      </c>
    </row>
    <row r="111" spans="1:80" x14ac:dyDescent="0.25">
      <c r="A111" s="2">
        <v>42068</v>
      </c>
      <c r="B111" s="3">
        <v>5.37037037037037E-3</v>
      </c>
      <c r="C111" s="4">
        <v>14.17</v>
      </c>
      <c r="D111" s="4">
        <v>1.2708999999999999</v>
      </c>
      <c r="E111" s="4">
        <v>12708.730030000001</v>
      </c>
      <c r="F111" s="4">
        <v>13.6</v>
      </c>
      <c r="G111" s="4">
        <v>22.6</v>
      </c>
      <c r="H111" s="4">
        <v>1134.0999999999999</v>
      </c>
      <c r="J111" s="4">
        <v>0</v>
      </c>
      <c r="K111" s="4">
        <v>0.86809999999999998</v>
      </c>
      <c r="L111" s="4">
        <v>12.301600000000001</v>
      </c>
      <c r="M111" s="4">
        <v>1.1032999999999999</v>
      </c>
      <c r="N111" s="4">
        <v>11.805899999999999</v>
      </c>
      <c r="O111" s="4">
        <v>19.624600000000001</v>
      </c>
      <c r="P111" s="4">
        <v>31.4</v>
      </c>
      <c r="Q111" s="4">
        <v>8.9009999999999998</v>
      </c>
      <c r="R111" s="4">
        <v>14.7959</v>
      </c>
      <c r="S111" s="4">
        <v>23.7</v>
      </c>
      <c r="T111" s="4">
        <v>1134.0526</v>
      </c>
      <c r="W111" s="4">
        <v>0</v>
      </c>
      <c r="X111" s="4">
        <v>0</v>
      </c>
      <c r="Y111" s="4">
        <v>12</v>
      </c>
      <c r="Z111" s="4">
        <v>870</v>
      </c>
      <c r="AA111" s="4">
        <v>912</v>
      </c>
      <c r="AB111" s="4">
        <v>840</v>
      </c>
      <c r="AC111" s="4">
        <v>47.9</v>
      </c>
      <c r="AD111" s="4">
        <v>5.56</v>
      </c>
      <c r="AE111" s="4">
        <v>0.13</v>
      </c>
      <c r="AF111" s="4">
        <v>989</v>
      </c>
      <c r="AG111" s="4">
        <v>-11</v>
      </c>
      <c r="AH111" s="4">
        <v>8</v>
      </c>
      <c r="AI111" s="4">
        <v>28</v>
      </c>
      <c r="AJ111" s="4">
        <v>189</v>
      </c>
      <c r="AK111" s="4">
        <v>138</v>
      </c>
      <c r="AL111" s="4">
        <v>1.7</v>
      </c>
      <c r="AM111" s="4">
        <v>195</v>
      </c>
      <c r="AN111" s="4" t="s">
        <v>155</v>
      </c>
      <c r="AO111" s="4">
        <v>2</v>
      </c>
      <c r="AP111" s="5">
        <v>0.92207175925925933</v>
      </c>
      <c r="AQ111" s="4">
        <v>47.163691</v>
      </c>
      <c r="AR111" s="4">
        <v>-88.490746999999999</v>
      </c>
      <c r="AS111" s="4">
        <v>321.39999999999998</v>
      </c>
      <c r="AT111" s="4">
        <v>29</v>
      </c>
      <c r="AU111" s="4">
        <v>12</v>
      </c>
      <c r="AV111" s="4">
        <v>11</v>
      </c>
      <c r="AW111" s="4" t="s">
        <v>228</v>
      </c>
      <c r="AX111" s="4">
        <v>1.2</v>
      </c>
      <c r="AY111" s="4">
        <v>1</v>
      </c>
      <c r="AZ111" s="4">
        <v>1.9</v>
      </c>
      <c r="BA111" s="4">
        <v>14.023</v>
      </c>
      <c r="BB111" s="4">
        <v>13.57</v>
      </c>
      <c r="BC111" s="4">
        <v>0.97</v>
      </c>
      <c r="BD111" s="4">
        <v>15.19</v>
      </c>
      <c r="BE111" s="4">
        <v>2759.433</v>
      </c>
      <c r="BF111" s="4">
        <v>157.51499999999999</v>
      </c>
      <c r="BG111" s="4">
        <v>0.27700000000000002</v>
      </c>
      <c r="BH111" s="4">
        <v>0.46100000000000002</v>
      </c>
      <c r="BI111" s="4">
        <v>0.73799999999999999</v>
      </c>
      <c r="BJ111" s="4">
        <v>0.20899999999999999</v>
      </c>
      <c r="BK111" s="4">
        <v>0.34799999999999998</v>
      </c>
      <c r="BL111" s="4">
        <v>0.55700000000000005</v>
      </c>
      <c r="BM111" s="4">
        <v>8.4122000000000003</v>
      </c>
      <c r="BQ111" s="4">
        <v>0</v>
      </c>
      <c r="BR111" s="4">
        <v>0.36732399999999998</v>
      </c>
      <c r="BS111" s="4">
        <v>-5</v>
      </c>
      <c r="BT111" s="4">
        <v>3.6693999999999997E-2</v>
      </c>
      <c r="BU111" s="4">
        <v>8.9764800000000005</v>
      </c>
      <c r="BV111" s="4">
        <v>0.74121899999999996</v>
      </c>
      <c r="BW111" s="4">
        <f t="shared" si="19"/>
        <v>2.3715860160000002</v>
      </c>
      <c r="BY111" s="4">
        <f t="shared" si="15"/>
        <v>18255.486415114079</v>
      </c>
      <c r="BZ111" s="4">
        <f t="shared" si="16"/>
        <v>1042.0665921863999</v>
      </c>
      <c r="CA111" s="4">
        <f t="shared" si="17"/>
        <v>1.3826741438399999</v>
      </c>
      <c r="CB111" s="4">
        <f t="shared" si="18"/>
        <v>57.464590187616004</v>
      </c>
    </row>
    <row r="112" spans="1:80" x14ac:dyDescent="0.25">
      <c r="A112" s="2">
        <v>42068</v>
      </c>
      <c r="B112" s="3">
        <v>5.3819444444444453E-3</v>
      </c>
      <c r="C112" s="4">
        <v>14.336</v>
      </c>
      <c r="D112" s="4">
        <v>0.97929999999999995</v>
      </c>
      <c r="E112" s="4">
        <v>9792.5638909999998</v>
      </c>
      <c r="F112" s="4">
        <v>13.8</v>
      </c>
      <c r="G112" s="4">
        <v>42.5</v>
      </c>
      <c r="H112" s="4">
        <v>942.4</v>
      </c>
      <c r="J112" s="4">
        <v>0</v>
      </c>
      <c r="K112" s="4">
        <v>0.86960000000000004</v>
      </c>
      <c r="L112" s="4">
        <v>12.466200000000001</v>
      </c>
      <c r="M112" s="4">
        <v>0.85150000000000003</v>
      </c>
      <c r="N112" s="4">
        <v>11.999599999999999</v>
      </c>
      <c r="O112" s="4">
        <v>36.997399999999999</v>
      </c>
      <c r="P112" s="4">
        <v>49</v>
      </c>
      <c r="Q112" s="4">
        <v>9.0436999999999994</v>
      </c>
      <c r="R112" s="4">
        <v>27.883800000000001</v>
      </c>
      <c r="S112" s="4">
        <v>36.9</v>
      </c>
      <c r="T112" s="4">
        <v>942.36469999999997</v>
      </c>
      <c r="W112" s="4">
        <v>0</v>
      </c>
      <c r="X112" s="4">
        <v>0</v>
      </c>
      <c r="Y112" s="4">
        <v>11.9</v>
      </c>
      <c r="Z112" s="4">
        <v>872</v>
      </c>
      <c r="AA112" s="4">
        <v>914</v>
      </c>
      <c r="AB112" s="4">
        <v>840</v>
      </c>
      <c r="AC112" s="4">
        <v>47</v>
      </c>
      <c r="AD112" s="4">
        <v>5.46</v>
      </c>
      <c r="AE112" s="4">
        <v>0.13</v>
      </c>
      <c r="AF112" s="4">
        <v>989</v>
      </c>
      <c r="AG112" s="4">
        <v>-11</v>
      </c>
      <c r="AH112" s="4">
        <v>8</v>
      </c>
      <c r="AI112" s="4">
        <v>28</v>
      </c>
      <c r="AJ112" s="4">
        <v>189</v>
      </c>
      <c r="AK112" s="4">
        <v>138</v>
      </c>
      <c r="AL112" s="4">
        <v>1.5</v>
      </c>
      <c r="AM112" s="4">
        <v>195</v>
      </c>
      <c r="AN112" s="4" t="s">
        <v>155</v>
      </c>
      <c r="AO112" s="4">
        <v>2</v>
      </c>
      <c r="AP112" s="5">
        <v>0.92208333333333325</v>
      </c>
      <c r="AQ112" s="4">
        <v>47.163666999999997</v>
      </c>
      <c r="AR112" s="4">
        <v>-88.490917999999994</v>
      </c>
      <c r="AS112" s="4">
        <v>321.39999999999998</v>
      </c>
      <c r="AT112" s="4">
        <v>28.9</v>
      </c>
      <c r="AU112" s="4">
        <v>12</v>
      </c>
      <c r="AV112" s="4">
        <v>11</v>
      </c>
      <c r="AW112" s="4" t="s">
        <v>228</v>
      </c>
      <c r="AX112" s="4">
        <v>1.2</v>
      </c>
      <c r="AY112" s="4">
        <v>1.0564560000000001</v>
      </c>
      <c r="AZ112" s="4">
        <v>1.9</v>
      </c>
      <c r="BA112" s="4">
        <v>14.023</v>
      </c>
      <c r="BB112" s="4">
        <v>13.73</v>
      </c>
      <c r="BC112" s="4">
        <v>0.98</v>
      </c>
      <c r="BD112" s="4">
        <v>14.999000000000001</v>
      </c>
      <c r="BE112" s="4">
        <v>2818.598</v>
      </c>
      <c r="BF112" s="4">
        <v>122.54</v>
      </c>
      <c r="BG112" s="4">
        <v>0.28399999999999997</v>
      </c>
      <c r="BH112" s="4">
        <v>0.876</v>
      </c>
      <c r="BI112" s="4">
        <v>1.1599999999999999</v>
      </c>
      <c r="BJ112" s="4">
        <v>0.214</v>
      </c>
      <c r="BK112" s="4">
        <v>0.66</v>
      </c>
      <c r="BL112" s="4">
        <v>0.874</v>
      </c>
      <c r="BM112" s="4">
        <v>7.0458999999999996</v>
      </c>
      <c r="BQ112" s="4">
        <v>0</v>
      </c>
      <c r="BR112" s="4">
        <v>0.41953200000000002</v>
      </c>
      <c r="BS112" s="4">
        <v>-5</v>
      </c>
      <c r="BT112" s="4">
        <v>3.4203999999999998E-2</v>
      </c>
      <c r="BU112" s="4">
        <v>10.252314</v>
      </c>
      <c r="BV112" s="4">
        <v>0.69092100000000001</v>
      </c>
      <c r="BW112" s="4">
        <f t="shared" si="19"/>
        <v>2.7086613588000001</v>
      </c>
      <c r="BY112" s="4">
        <f t="shared" si="15"/>
        <v>21297.200829263966</v>
      </c>
      <c r="BZ112" s="4">
        <f t="shared" si="16"/>
        <v>925.90677692172005</v>
      </c>
      <c r="CA112" s="4">
        <f t="shared" si="17"/>
        <v>1.6169744594519999</v>
      </c>
      <c r="CB112" s="4">
        <f t="shared" si="18"/>
        <v>54.972188980788601</v>
      </c>
    </row>
    <row r="113" spans="1:80" x14ac:dyDescent="0.25">
      <c r="A113" s="2">
        <v>42068</v>
      </c>
      <c r="B113" s="3">
        <v>5.3935185185185188E-3</v>
      </c>
      <c r="C113" s="4">
        <v>14.45</v>
      </c>
      <c r="D113" s="4">
        <v>0.67490000000000006</v>
      </c>
      <c r="E113" s="4">
        <v>6748.8702929999999</v>
      </c>
      <c r="F113" s="4">
        <v>13.2</v>
      </c>
      <c r="G113" s="4">
        <v>38.700000000000003</v>
      </c>
      <c r="H113" s="4">
        <v>775.9</v>
      </c>
      <c r="J113" s="4">
        <v>0</v>
      </c>
      <c r="K113" s="4">
        <v>0.87150000000000005</v>
      </c>
      <c r="L113" s="4">
        <v>12.593500000000001</v>
      </c>
      <c r="M113" s="4">
        <v>0.58819999999999995</v>
      </c>
      <c r="N113" s="4">
        <v>11.5039</v>
      </c>
      <c r="O113" s="4">
        <v>33.721600000000002</v>
      </c>
      <c r="P113" s="4">
        <v>45.2</v>
      </c>
      <c r="Q113" s="4">
        <v>8.6700999999999997</v>
      </c>
      <c r="R113" s="4">
        <v>25.414899999999999</v>
      </c>
      <c r="S113" s="4">
        <v>34.1</v>
      </c>
      <c r="T113" s="4">
        <v>775.87879999999996</v>
      </c>
      <c r="W113" s="4">
        <v>0</v>
      </c>
      <c r="X113" s="4">
        <v>0</v>
      </c>
      <c r="Y113" s="4">
        <v>11.9</v>
      </c>
      <c r="Z113" s="4">
        <v>872</v>
      </c>
      <c r="AA113" s="4">
        <v>915</v>
      </c>
      <c r="AB113" s="4">
        <v>842</v>
      </c>
      <c r="AC113" s="4">
        <v>47</v>
      </c>
      <c r="AD113" s="4">
        <v>5.46</v>
      </c>
      <c r="AE113" s="4">
        <v>0.13</v>
      </c>
      <c r="AF113" s="4">
        <v>989</v>
      </c>
      <c r="AG113" s="4">
        <v>-11</v>
      </c>
      <c r="AH113" s="4">
        <v>8</v>
      </c>
      <c r="AI113" s="4">
        <v>28</v>
      </c>
      <c r="AJ113" s="4">
        <v>189</v>
      </c>
      <c r="AK113" s="4">
        <v>138</v>
      </c>
      <c r="AL113" s="4">
        <v>1.5</v>
      </c>
      <c r="AM113" s="4">
        <v>195</v>
      </c>
      <c r="AN113" s="4" t="s">
        <v>155</v>
      </c>
      <c r="AO113" s="4">
        <v>2</v>
      </c>
      <c r="AP113" s="5">
        <v>0.9220949074074074</v>
      </c>
      <c r="AQ113" s="4">
        <v>47.163635999999997</v>
      </c>
      <c r="AR113" s="4">
        <v>-88.491086999999993</v>
      </c>
      <c r="AS113" s="4">
        <v>321.39999999999998</v>
      </c>
      <c r="AT113" s="4">
        <v>29</v>
      </c>
      <c r="AU113" s="4">
        <v>12</v>
      </c>
      <c r="AV113" s="4">
        <v>11</v>
      </c>
      <c r="AW113" s="4" t="s">
        <v>228</v>
      </c>
      <c r="AX113" s="4">
        <v>1.0305</v>
      </c>
      <c r="AY113" s="4">
        <v>1.1000000000000001</v>
      </c>
      <c r="AZ113" s="4">
        <v>1.9564999999999999</v>
      </c>
      <c r="BA113" s="4">
        <v>14.023</v>
      </c>
      <c r="BB113" s="4">
        <v>13.95</v>
      </c>
      <c r="BC113" s="4">
        <v>0.99</v>
      </c>
      <c r="BD113" s="4">
        <v>14.742000000000001</v>
      </c>
      <c r="BE113" s="4">
        <v>2880.2829999999999</v>
      </c>
      <c r="BF113" s="4">
        <v>85.62</v>
      </c>
      <c r="BG113" s="4">
        <v>0.27600000000000002</v>
      </c>
      <c r="BH113" s="4">
        <v>0.80800000000000005</v>
      </c>
      <c r="BI113" s="4">
        <v>1.083</v>
      </c>
      <c r="BJ113" s="4">
        <v>0.20799999999999999</v>
      </c>
      <c r="BK113" s="4">
        <v>0.60899999999999999</v>
      </c>
      <c r="BL113" s="4">
        <v>0.81599999999999995</v>
      </c>
      <c r="BM113" s="4">
        <v>5.8681999999999999</v>
      </c>
      <c r="BQ113" s="4">
        <v>0</v>
      </c>
      <c r="BR113" s="4">
        <v>0.38359399999999999</v>
      </c>
      <c r="BS113" s="4">
        <v>-5</v>
      </c>
      <c r="BT113" s="4">
        <v>3.5999999999999997E-2</v>
      </c>
      <c r="BU113" s="4">
        <v>9.3740790000000001</v>
      </c>
      <c r="BV113" s="4">
        <v>0.72719999999999996</v>
      </c>
      <c r="BW113" s="4">
        <f t="shared" si="19"/>
        <v>2.4766316717999999</v>
      </c>
      <c r="BY113" s="4">
        <f t="shared" si="15"/>
        <v>19899.000283271107</v>
      </c>
      <c r="BZ113" s="4">
        <f t="shared" si="16"/>
        <v>591.52257061325997</v>
      </c>
      <c r="CA113" s="4">
        <f t="shared" si="17"/>
        <v>1.4370088143839999</v>
      </c>
      <c r="CB113" s="4">
        <f t="shared" si="18"/>
        <v>41.861826465115797</v>
      </c>
    </row>
    <row r="114" spans="1:80" x14ac:dyDescent="0.25">
      <c r="A114" s="2">
        <v>42068</v>
      </c>
      <c r="B114" s="3">
        <v>5.4050925925925924E-3</v>
      </c>
      <c r="C114" s="4">
        <v>14.565</v>
      </c>
      <c r="D114" s="4">
        <v>0.34260000000000002</v>
      </c>
      <c r="E114" s="4">
        <v>3425.9016390000002</v>
      </c>
      <c r="F114" s="4">
        <v>13</v>
      </c>
      <c r="G114" s="4">
        <v>34.9</v>
      </c>
      <c r="H114" s="4">
        <v>547.6</v>
      </c>
      <c r="J114" s="4">
        <v>0</v>
      </c>
      <c r="K114" s="4">
        <v>0.87380000000000002</v>
      </c>
      <c r="L114" s="4">
        <v>12.726800000000001</v>
      </c>
      <c r="M114" s="4">
        <v>0.29930000000000001</v>
      </c>
      <c r="N114" s="4">
        <v>11.3597</v>
      </c>
      <c r="O114" s="4">
        <v>30.495899999999999</v>
      </c>
      <c r="P114" s="4">
        <v>41.9</v>
      </c>
      <c r="Q114" s="4">
        <v>8.5615000000000006</v>
      </c>
      <c r="R114" s="4">
        <v>22.983899999999998</v>
      </c>
      <c r="S114" s="4">
        <v>31.5</v>
      </c>
      <c r="T114" s="4">
        <v>547.63850000000002</v>
      </c>
      <c r="W114" s="4">
        <v>0</v>
      </c>
      <c r="X114" s="4">
        <v>0</v>
      </c>
      <c r="Y114" s="4">
        <v>12</v>
      </c>
      <c r="Z114" s="4">
        <v>873</v>
      </c>
      <c r="AA114" s="4">
        <v>913</v>
      </c>
      <c r="AB114" s="4">
        <v>843</v>
      </c>
      <c r="AC114" s="4">
        <v>47</v>
      </c>
      <c r="AD114" s="4">
        <v>5.46</v>
      </c>
      <c r="AE114" s="4">
        <v>0.13</v>
      </c>
      <c r="AF114" s="4">
        <v>989</v>
      </c>
      <c r="AG114" s="4">
        <v>-11</v>
      </c>
      <c r="AH114" s="4">
        <v>8</v>
      </c>
      <c r="AI114" s="4">
        <v>28</v>
      </c>
      <c r="AJ114" s="4">
        <v>189</v>
      </c>
      <c r="AK114" s="4">
        <v>138</v>
      </c>
      <c r="AL114" s="4">
        <v>1.6</v>
      </c>
      <c r="AM114" s="4">
        <v>195</v>
      </c>
      <c r="AN114" s="4" t="s">
        <v>155</v>
      </c>
      <c r="AO114" s="4">
        <v>2</v>
      </c>
      <c r="AP114" s="5">
        <v>0.92210648148148155</v>
      </c>
      <c r="AQ114" s="4">
        <v>47.163621999999997</v>
      </c>
      <c r="AR114" s="4">
        <v>-88.491159999999994</v>
      </c>
      <c r="AS114" s="4">
        <v>321.39999999999998</v>
      </c>
      <c r="AT114" s="4">
        <v>29.2</v>
      </c>
      <c r="AU114" s="4">
        <v>12</v>
      </c>
      <c r="AV114" s="4">
        <v>11</v>
      </c>
      <c r="AW114" s="4" t="s">
        <v>228</v>
      </c>
      <c r="AX114" s="4">
        <v>0.9</v>
      </c>
      <c r="AY114" s="4">
        <v>1.1565000000000001</v>
      </c>
      <c r="AZ114" s="4">
        <v>1.887</v>
      </c>
      <c r="BA114" s="4">
        <v>14.023</v>
      </c>
      <c r="BB114" s="4">
        <v>14.2</v>
      </c>
      <c r="BC114" s="4">
        <v>1.01</v>
      </c>
      <c r="BD114" s="4">
        <v>14.446999999999999</v>
      </c>
      <c r="BE114" s="4">
        <v>2950.5940000000001</v>
      </c>
      <c r="BF114" s="4">
        <v>44.170999999999999</v>
      </c>
      <c r="BG114" s="4">
        <v>0.27600000000000002</v>
      </c>
      <c r="BH114" s="4">
        <v>0.74</v>
      </c>
      <c r="BI114" s="4">
        <v>1.016</v>
      </c>
      <c r="BJ114" s="4">
        <v>0.20799999999999999</v>
      </c>
      <c r="BK114" s="4">
        <v>0.55800000000000005</v>
      </c>
      <c r="BL114" s="4">
        <v>0.76600000000000001</v>
      </c>
      <c r="BM114" s="4">
        <v>4.1985999999999999</v>
      </c>
      <c r="BQ114" s="4">
        <v>0</v>
      </c>
      <c r="BR114" s="4">
        <v>0.336816</v>
      </c>
      <c r="BS114" s="4">
        <v>-5</v>
      </c>
      <c r="BT114" s="4">
        <v>3.5591999999999999E-2</v>
      </c>
      <c r="BU114" s="4">
        <v>8.2309409999999996</v>
      </c>
      <c r="BV114" s="4">
        <v>0.71895799999999999</v>
      </c>
      <c r="BW114" s="4">
        <f t="shared" si="19"/>
        <v>2.1746146121999996</v>
      </c>
      <c r="BY114" s="4">
        <f t="shared" si="15"/>
        <v>17898.903700039096</v>
      </c>
      <c r="BZ114" s="4">
        <f t="shared" si="16"/>
        <v>267.95027554940697</v>
      </c>
      <c r="CA114" s="4">
        <f t="shared" si="17"/>
        <v>1.2617703315359998</v>
      </c>
      <c r="CB114" s="4">
        <f t="shared" si="18"/>
        <v>26.298964379658599</v>
      </c>
    </row>
    <row r="115" spans="1:80" x14ac:dyDescent="0.25">
      <c r="A115" s="2">
        <v>42068</v>
      </c>
      <c r="B115" s="3">
        <v>5.4166666666666669E-3</v>
      </c>
      <c r="C115" s="4">
        <v>14.157999999999999</v>
      </c>
      <c r="D115" s="4">
        <v>0.15939999999999999</v>
      </c>
      <c r="E115" s="4">
        <v>1593.8554220000001</v>
      </c>
      <c r="F115" s="4">
        <v>12.7</v>
      </c>
      <c r="G115" s="4">
        <v>33.799999999999997</v>
      </c>
      <c r="H115" s="4">
        <v>436.7</v>
      </c>
      <c r="J115" s="4">
        <v>0</v>
      </c>
      <c r="K115" s="4">
        <v>0.87860000000000005</v>
      </c>
      <c r="L115" s="4">
        <v>12.438599999999999</v>
      </c>
      <c r="M115" s="4">
        <v>0.14000000000000001</v>
      </c>
      <c r="N115" s="4">
        <v>11.158099999999999</v>
      </c>
      <c r="O115" s="4">
        <v>29.696300000000001</v>
      </c>
      <c r="P115" s="4">
        <v>40.9</v>
      </c>
      <c r="Q115" s="4">
        <v>8.4094999999999995</v>
      </c>
      <c r="R115" s="4">
        <v>22.3812</v>
      </c>
      <c r="S115" s="4">
        <v>30.8</v>
      </c>
      <c r="T115" s="4">
        <v>436.71870000000001</v>
      </c>
      <c r="W115" s="4">
        <v>0</v>
      </c>
      <c r="X115" s="4">
        <v>0</v>
      </c>
      <c r="Y115" s="4">
        <v>11.9</v>
      </c>
      <c r="Z115" s="4">
        <v>874</v>
      </c>
      <c r="AA115" s="4">
        <v>916</v>
      </c>
      <c r="AB115" s="4">
        <v>846</v>
      </c>
      <c r="AC115" s="4">
        <v>47</v>
      </c>
      <c r="AD115" s="4">
        <v>5.46</v>
      </c>
      <c r="AE115" s="4">
        <v>0.13</v>
      </c>
      <c r="AF115" s="4">
        <v>989</v>
      </c>
      <c r="AG115" s="4">
        <v>-11</v>
      </c>
      <c r="AH115" s="4">
        <v>8</v>
      </c>
      <c r="AI115" s="4">
        <v>28</v>
      </c>
      <c r="AJ115" s="4">
        <v>189</v>
      </c>
      <c r="AK115" s="4">
        <v>138</v>
      </c>
      <c r="AL115" s="4">
        <v>1.6</v>
      </c>
      <c r="AM115" s="4">
        <v>195</v>
      </c>
      <c r="AN115" s="4" t="s">
        <v>155</v>
      </c>
      <c r="AO115" s="4">
        <v>2</v>
      </c>
      <c r="AP115" s="5">
        <v>0.92210648148148155</v>
      </c>
      <c r="AQ115" s="4">
        <v>47.163595000000001</v>
      </c>
      <c r="AR115" s="4">
        <v>-88.491253999999998</v>
      </c>
      <c r="AS115" s="4">
        <v>321.2</v>
      </c>
      <c r="AT115" s="4">
        <v>29.3</v>
      </c>
      <c r="AU115" s="4">
        <v>12</v>
      </c>
      <c r="AV115" s="4">
        <v>11</v>
      </c>
      <c r="AW115" s="4" t="s">
        <v>228</v>
      </c>
      <c r="AX115" s="4">
        <v>0.9</v>
      </c>
      <c r="AY115" s="4">
        <v>1.2565</v>
      </c>
      <c r="AZ115" s="4">
        <v>1.8565</v>
      </c>
      <c r="BA115" s="4">
        <v>14.023</v>
      </c>
      <c r="BB115" s="4">
        <v>14.78</v>
      </c>
      <c r="BC115" s="4">
        <v>1.05</v>
      </c>
      <c r="BD115" s="4">
        <v>13.819000000000001</v>
      </c>
      <c r="BE115" s="4">
        <v>2988.8919999999998</v>
      </c>
      <c r="BF115" s="4">
        <v>21.417000000000002</v>
      </c>
      <c r="BG115" s="4">
        <v>0.28100000000000003</v>
      </c>
      <c r="BH115" s="4">
        <v>0.747</v>
      </c>
      <c r="BI115" s="4">
        <v>1.028</v>
      </c>
      <c r="BJ115" s="4">
        <v>0.21199999999999999</v>
      </c>
      <c r="BK115" s="4">
        <v>0.56299999999999994</v>
      </c>
      <c r="BL115" s="4">
        <v>0.77500000000000002</v>
      </c>
      <c r="BM115" s="4">
        <v>3.4702000000000002</v>
      </c>
      <c r="BQ115" s="4">
        <v>0</v>
      </c>
      <c r="BR115" s="4">
        <v>0.34450999999999998</v>
      </c>
      <c r="BS115" s="4">
        <v>-5</v>
      </c>
      <c r="BT115" s="4">
        <v>3.2204000000000003E-2</v>
      </c>
      <c r="BU115" s="4">
        <v>8.4189629999999998</v>
      </c>
      <c r="BV115" s="4">
        <v>0.65052100000000002</v>
      </c>
      <c r="BW115" s="4">
        <f t="shared" si="19"/>
        <v>2.2242900245999997</v>
      </c>
      <c r="BY115" s="4">
        <f t="shared" si="15"/>
        <v>18545.404544180048</v>
      </c>
      <c r="BZ115" s="4">
        <f t="shared" si="16"/>
        <v>132.88768183082701</v>
      </c>
      <c r="CA115" s="4">
        <f t="shared" si="17"/>
        <v>1.3154124549719999</v>
      </c>
      <c r="CB115" s="4">
        <f t="shared" si="18"/>
        <v>22.232984391378601</v>
      </c>
    </row>
    <row r="116" spans="1:80" x14ac:dyDescent="0.25">
      <c r="A116" s="2">
        <v>42068</v>
      </c>
      <c r="B116" s="3">
        <v>5.4282407407407404E-3</v>
      </c>
      <c r="C116" s="4">
        <v>13.871</v>
      </c>
      <c r="D116" s="4">
        <v>7.4999999999999997E-2</v>
      </c>
      <c r="E116" s="4">
        <v>750.48192800000004</v>
      </c>
      <c r="F116" s="4">
        <v>12.6</v>
      </c>
      <c r="G116" s="4">
        <v>27.7</v>
      </c>
      <c r="H116" s="4">
        <v>314.60000000000002</v>
      </c>
      <c r="J116" s="4">
        <v>0</v>
      </c>
      <c r="K116" s="4">
        <v>0.88170000000000004</v>
      </c>
      <c r="L116" s="4">
        <v>12.2301</v>
      </c>
      <c r="M116" s="4">
        <v>6.6199999999999995E-2</v>
      </c>
      <c r="N116" s="4">
        <v>11.1098</v>
      </c>
      <c r="O116" s="4">
        <v>24.442900000000002</v>
      </c>
      <c r="P116" s="4">
        <v>35.6</v>
      </c>
      <c r="Q116" s="4">
        <v>8.3731000000000009</v>
      </c>
      <c r="R116" s="4">
        <v>18.421900000000001</v>
      </c>
      <c r="S116" s="4">
        <v>26.8</v>
      </c>
      <c r="T116" s="4">
        <v>314.55919999999998</v>
      </c>
      <c r="W116" s="4">
        <v>0</v>
      </c>
      <c r="X116" s="4">
        <v>0</v>
      </c>
      <c r="Y116" s="4">
        <v>12</v>
      </c>
      <c r="Z116" s="4">
        <v>876</v>
      </c>
      <c r="AA116" s="4">
        <v>917</v>
      </c>
      <c r="AB116" s="4">
        <v>848</v>
      </c>
      <c r="AC116" s="4">
        <v>47</v>
      </c>
      <c r="AD116" s="4">
        <v>5.46</v>
      </c>
      <c r="AE116" s="4">
        <v>0.13</v>
      </c>
      <c r="AF116" s="4">
        <v>989</v>
      </c>
      <c r="AG116" s="4">
        <v>-11</v>
      </c>
      <c r="AH116" s="4">
        <v>7.8979999999999997</v>
      </c>
      <c r="AI116" s="4">
        <v>28</v>
      </c>
      <c r="AJ116" s="4">
        <v>189</v>
      </c>
      <c r="AK116" s="4">
        <v>138</v>
      </c>
      <c r="AL116" s="4">
        <v>1.8</v>
      </c>
      <c r="AM116" s="4">
        <v>195</v>
      </c>
      <c r="AN116" s="4" t="s">
        <v>155</v>
      </c>
      <c r="AO116" s="4">
        <v>2</v>
      </c>
      <c r="AP116" s="5">
        <v>0.92211805555555548</v>
      </c>
      <c r="AQ116" s="4">
        <v>47.163553999999998</v>
      </c>
      <c r="AR116" s="4">
        <v>-88.491420000000005</v>
      </c>
      <c r="AS116" s="4">
        <v>321</v>
      </c>
      <c r="AT116" s="4">
        <v>29.3</v>
      </c>
      <c r="AU116" s="4">
        <v>12</v>
      </c>
      <c r="AV116" s="4">
        <v>11</v>
      </c>
      <c r="AW116" s="4" t="s">
        <v>228</v>
      </c>
      <c r="AX116" s="4">
        <v>0.9</v>
      </c>
      <c r="AY116" s="4">
        <v>1.3</v>
      </c>
      <c r="AZ116" s="4">
        <v>1.9</v>
      </c>
      <c r="BA116" s="4">
        <v>14.023</v>
      </c>
      <c r="BB116" s="4">
        <v>15.18</v>
      </c>
      <c r="BC116" s="4">
        <v>1.08</v>
      </c>
      <c r="BD116" s="4">
        <v>13.419</v>
      </c>
      <c r="BE116" s="4">
        <v>3009.248</v>
      </c>
      <c r="BF116" s="4">
        <v>10.362</v>
      </c>
      <c r="BG116" s="4">
        <v>0.28599999999999998</v>
      </c>
      <c r="BH116" s="4">
        <v>0.63</v>
      </c>
      <c r="BI116" s="4">
        <v>0.91600000000000004</v>
      </c>
      <c r="BJ116" s="4">
        <v>0.216</v>
      </c>
      <c r="BK116" s="4">
        <v>0.47499999999999998</v>
      </c>
      <c r="BL116" s="4">
        <v>0.69</v>
      </c>
      <c r="BM116" s="4">
        <v>2.5594999999999999</v>
      </c>
      <c r="BQ116" s="4">
        <v>0</v>
      </c>
      <c r="BR116" s="4">
        <v>0.35216199999999998</v>
      </c>
      <c r="BS116" s="4">
        <v>-5</v>
      </c>
      <c r="BT116" s="4">
        <v>3.3694000000000002E-2</v>
      </c>
      <c r="BU116" s="4">
        <v>8.6059590000000004</v>
      </c>
      <c r="BV116" s="4">
        <v>0.68061899999999997</v>
      </c>
      <c r="BW116" s="4">
        <f t="shared" si="19"/>
        <v>2.2736943678000001</v>
      </c>
      <c r="BY116" s="4">
        <f t="shared" si="15"/>
        <v>19086.431637809183</v>
      </c>
      <c r="BZ116" s="4">
        <f t="shared" si="16"/>
        <v>65.721936055446008</v>
      </c>
      <c r="CA116" s="4">
        <f t="shared" si="17"/>
        <v>1.3699998251280001</v>
      </c>
      <c r="CB116" s="4">
        <f t="shared" si="18"/>
        <v>16.7625105180405</v>
      </c>
    </row>
    <row r="117" spans="1:80" x14ac:dyDescent="0.25">
      <c r="A117" s="2">
        <v>42068</v>
      </c>
      <c r="B117" s="3">
        <v>5.4398148148148149E-3</v>
      </c>
      <c r="C117" s="4">
        <v>14.090999999999999</v>
      </c>
      <c r="D117" s="4">
        <v>0.1285</v>
      </c>
      <c r="E117" s="4">
        <v>1284.5454549999999</v>
      </c>
      <c r="F117" s="4">
        <v>15.3</v>
      </c>
      <c r="G117" s="4">
        <v>21.6</v>
      </c>
      <c r="H117" s="4">
        <v>231.7</v>
      </c>
      <c r="J117" s="4">
        <v>0</v>
      </c>
      <c r="K117" s="4">
        <v>0.87960000000000005</v>
      </c>
      <c r="L117" s="4">
        <v>12.394500000000001</v>
      </c>
      <c r="M117" s="4">
        <v>0.113</v>
      </c>
      <c r="N117" s="4">
        <v>13.4434</v>
      </c>
      <c r="O117" s="4">
        <v>19.025400000000001</v>
      </c>
      <c r="P117" s="4">
        <v>32.5</v>
      </c>
      <c r="Q117" s="4">
        <v>10.1319</v>
      </c>
      <c r="R117" s="4">
        <v>14.338900000000001</v>
      </c>
      <c r="S117" s="4">
        <v>24.5</v>
      </c>
      <c r="T117" s="4">
        <v>231.7304</v>
      </c>
      <c r="W117" s="4">
        <v>0</v>
      </c>
      <c r="X117" s="4">
        <v>0</v>
      </c>
      <c r="Y117" s="4">
        <v>11.9</v>
      </c>
      <c r="Z117" s="4">
        <v>878</v>
      </c>
      <c r="AA117" s="4">
        <v>921</v>
      </c>
      <c r="AB117" s="4">
        <v>849</v>
      </c>
      <c r="AC117" s="4">
        <v>47</v>
      </c>
      <c r="AD117" s="4">
        <v>5.46</v>
      </c>
      <c r="AE117" s="4">
        <v>0.13</v>
      </c>
      <c r="AF117" s="4">
        <v>989</v>
      </c>
      <c r="AG117" s="4">
        <v>-11</v>
      </c>
      <c r="AH117" s="4">
        <v>7</v>
      </c>
      <c r="AI117" s="4">
        <v>28</v>
      </c>
      <c r="AJ117" s="4">
        <v>189.1</v>
      </c>
      <c r="AK117" s="4">
        <v>138</v>
      </c>
      <c r="AL117" s="4">
        <v>1.7</v>
      </c>
      <c r="AM117" s="4">
        <v>195</v>
      </c>
      <c r="AN117" s="4" t="s">
        <v>155</v>
      </c>
      <c r="AO117" s="4">
        <v>2</v>
      </c>
      <c r="AP117" s="5">
        <v>0.92212962962962963</v>
      </c>
      <c r="AQ117" s="4">
        <v>47.163496000000002</v>
      </c>
      <c r="AR117" s="4">
        <v>-88.491578000000004</v>
      </c>
      <c r="AS117" s="4">
        <v>320.89999999999998</v>
      </c>
      <c r="AT117" s="4">
        <v>29.5</v>
      </c>
      <c r="AU117" s="4">
        <v>12</v>
      </c>
      <c r="AV117" s="4">
        <v>11</v>
      </c>
      <c r="AW117" s="4" t="s">
        <v>228</v>
      </c>
      <c r="AX117" s="4">
        <v>0.9</v>
      </c>
      <c r="AY117" s="4">
        <v>1.3</v>
      </c>
      <c r="AZ117" s="4">
        <v>1.9</v>
      </c>
      <c r="BA117" s="4">
        <v>14.023</v>
      </c>
      <c r="BB117" s="4">
        <v>14.91</v>
      </c>
      <c r="BC117" s="4">
        <v>1.06</v>
      </c>
      <c r="BD117" s="4">
        <v>13.69</v>
      </c>
      <c r="BE117" s="4">
        <v>3000.1489999999999</v>
      </c>
      <c r="BF117" s="4">
        <v>17.407</v>
      </c>
      <c r="BG117" s="4">
        <v>0.34100000000000003</v>
      </c>
      <c r="BH117" s="4">
        <v>0.48199999999999998</v>
      </c>
      <c r="BI117" s="4">
        <v>0.82299999999999995</v>
      </c>
      <c r="BJ117" s="4">
        <v>0.25700000000000001</v>
      </c>
      <c r="BK117" s="4">
        <v>0.36299999999999999</v>
      </c>
      <c r="BL117" s="4">
        <v>0.62</v>
      </c>
      <c r="BM117" s="4">
        <v>1.8549</v>
      </c>
      <c r="BQ117" s="4">
        <v>0</v>
      </c>
      <c r="BR117" s="4">
        <v>0.39100499999999999</v>
      </c>
      <c r="BS117" s="4">
        <v>-5</v>
      </c>
      <c r="BT117" s="4">
        <v>3.0897999999999998E-2</v>
      </c>
      <c r="BU117" s="4">
        <v>9.5551849999999998</v>
      </c>
      <c r="BV117" s="4">
        <v>0.62414199999999997</v>
      </c>
      <c r="BW117" s="4">
        <f t="shared" si="19"/>
        <v>2.5244798769999997</v>
      </c>
      <c r="BY117" s="4">
        <f t="shared" si="15"/>
        <v>21127.563318530403</v>
      </c>
      <c r="BZ117" s="4">
        <f t="shared" si="16"/>
        <v>122.58307660241499</v>
      </c>
      <c r="CA117" s="4">
        <f t="shared" si="17"/>
        <v>1.8098380356650001</v>
      </c>
      <c r="CB117" s="4">
        <f t="shared" si="18"/>
        <v>13.4878975315965</v>
      </c>
    </row>
    <row r="118" spans="1:80" x14ac:dyDescent="0.25">
      <c r="A118" s="2">
        <v>42068</v>
      </c>
      <c r="B118" s="3">
        <v>5.4513888888888884E-3</v>
      </c>
      <c r="C118" s="4">
        <v>14.614000000000001</v>
      </c>
      <c r="D118" s="4">
        <v>0.51090000000000002</v>
      </c>
      <c r="E118" s="4">
        <v>5109.2375599999996</v>
      </c>
      <c r="F118" s="4">
        <v>26.2</v>
      </c>
      <c r="G118" s="4">
        <v>20.5</v>
      </c>
      <c r="H118" s="4">
        <v>467.5</v>
      </c>
      <c r="J118" s="4">
        <v>0</v>
      </c>
      <c r="K118" s="4">
        <v>0.87209999999999999</v>
      </c>
      <c r="L118" s="4">
        <v>12.7448</v>
      </c>
      <c r="M118" s="4">
        <v>0.4456</v>
      </c>
      <c r="N118" s="4">
        <v>22.817599999999999</v>
      </c>
      <c r="O118" s="4">
        <v>17.878</v>
      </c>
      <c r="P118" s="4">
        <v>40.700000000000003</v>
      </c>
      <c r="Q118" s="4">
        <v>17.196999999999999</v>
      </c>
      <c r="R118" s="4">
        <v>13.4741</v>
      </c>
      <c r="S118" s="4">
        <v>30.7</v>
      </c>
      <c r="T118" s="4">
        <v>467.50360000000001</v>
      </c>
      <c r="W118" s="4">
        <v>0</v>
      </c>
      <c r="X118" s="4">
        <v>0</v>
      </c>
      <c r="Y118" s="4">
        <v>11.9</v>
      </c>
      <c r="Z118" s="4">
        <v>882</v>
      </c>
      <c r="AA118" s="4">
        <v>924</v>
      </c>
      <c r="AB118" s="4">
        <v>853</v>
      </c>
      <c r="AC118" s="4">
        <v>47</v>
      </c>
      <c r="AD118" s="4">
        <v>5.46</v>
      </c>
      <c r="AE118" s="4">
        <v>0.13</v>
      </c>
      <c r="AF118" s="4">
        <v>989</v>
      </c>
      <c r="AG118" s="4">
        <v>-11</v>
      </c>
      <c r="AH118" s="4">
        <v>7.1011009999999999</v>
      </c>
      <c r="AI118" s="4">
        <v>28</v>
      </c>
      <c r="AJ118" s="4">
        <v>189.9</v>
      </c>
      <c r="AK118" s="4">
        <v>138</v>
      </c>
      <c r="AL118" s="4">
        <v>1.9</v>
      </c>
      <c r="AM118" s="4">
        <v>195</v>
      </c>
      <c r="AN118" s="4" t="s">
        <v>155</v>
      </c>
      <c r="AO118" s="4">
        <v>2</v>
      </c>
      <c r="AP118" s="5">
        <v>0.92214120370370367</v>
      </c>
      <c r="AQ118" s="4">
        <v>47.163437000000002</v>
      </c>
      <c r="AR118" s="4">
        <v>-88.491737000000001</v>
      </c>
      <c r="AS118" s="4">
        <v>320.7</v>
      </c>
      <c r="AT118" s="4">
        <v>29.7</v>
      </c>
      <c r="AU118" s="4">
        <v>12</v>
      </c>
      <c r="AV118" s="4">
        <v>11</v>
      </c>
      <c r="AW118" s="4" t="s">
        <v>228</v>
      </c>
      <c r="AX118" s="4">
        <v>0.9</v>
      </c>
      <c r="AY118" s="4">
        <v>1.3</v>
      </c>
      <c r="AZ118" s="4">
        <v>1.9</v>
      </c>
      <c r="BA118" s="4">
        <v>14.023</v>
      </c>
      <c r="BB118" s="4">
        <v>14</v>
      </c>
      <c r="BC118" s="4">
        <v>1</v>
      </c>
      <c r="BD118" s="4">
        <v>14.666</v>
      </c>
      <c r="BE118" s="4">
        <v>2919.7840000000001</v>
      </c>
      <c r="BF118" s="4">
        <v>64.97</v>
      </c>
      <c r="BG118" s="4">
        <v>0.54700000000000004</v>
      </c>
      <c r="BH118" s="4">
        <v>0.42899999999999999</v>
      </c>
      <c r="BI118" s="4">
        <v>0.97599999999999998</v>
      </c>
      <c r="BJ118" s="4">
        <v>0.41299999999999998</v>
      </c>
      <c r="BK118" s="4">
        <v>0.32300000000000001</v>
      </c>
      <c r="BL118" s="4">
        <v>0.73599999999999999</v>
      </c>
      <c r="BM118" s="4">
        <v>3.5417999999999998</v>
      </c>
      <c r="BQ118" s="4">
        <v>0</v>
      </c>
      <c r="BR118" s="4">
        <v>0.49315599999999998</v>
      </c>
      <c r="BS118" s="4">
        <v>-5</v>
      </c>
      <c r="BT118" s="4">
        <v>3.0202E-2</v>
      </c>
      <c r="BU118" s="4">
        <v>12.051504</v>
      </c>
      <c r="BV118" s="4">
        <v>0.61008399999999996</v>
      </c>
      <c r="BW118" s="4">
        <f t="shared" si="19"/>
        <v>3.1840073567999996</v>
      </c>
      <c r="BY118" s="4">
        <f t="shared" si="15"/>
        <v>25933.400165135234</v>
      </c>
      <c r="BZ118" s="4">
        <f t="shared" si="16"/>
        <v>577.06084036655989</v>
      </c>
      <c r="CA118" s="4">
        <f t="shared" si="17"/>
        <v>3.6682488390239993</v>
      </c>
      <c r="CB118" s="4">
        <f t="shared" si="18"/>
        <v>32.482536835939193</v>
      </c>
    </row>
    <row r="119" spans="1:80" x14ac:dyDescent="0.25">
      <c r="A119" s="2">
        <v>42068</v>
      </c>
      <c r="B119" s="3">
        <v>5.4629629629629637E-3</v>
      </c>
      <c r="C119" s="4">
        <v>14.281000000000001</v>
      </c>
      <c r="D119" s="4">
        <v>0.68179999999999996</v>
      </c>
      <c r="E119" s="4">
        <v>6817.7288429999999</v>
      </c>
      <c r="F119" s="4">
        <v>54.9</v>
      </c>
      <c r="G119" s="4">
        <v>34</v>
      </c>
      <c r="H119" s="4">
        <v>640.79999999999995</v>
      </c>
      <c r="J119" s="4">
        <v>0.11</v>
      </c>
      <c r="K119" s="4">
        <v>0.873</v>
      </c>
      <c r="L119" s="4">
        <v>12.468</v>
      </c>
      <c r="M119" s="4">
        <v>0.59519999999999995</v>
      </c>
      <c r="N119" s="4">
        <v>47.961100000000002</v>
      </c>
      <c r="O119" s="4">
        <v>29.682700000000001</v>
      </c>
      <c r="P119" s="4">
        <v>77.599999999999994</v>
      </c>
      <c r="Q119" s="4">
        <v>36.148400000000002</v>
      </c>
      <c r="R119" s="4">
        <v>22.3719</v>
      </c>
      <c r="S119" s="4">
        <v>58.5</v>
      </c>
      <c r="T119" s="4">
        <v>640.80319999999995</v>
      </c>
      <c r="W119" s="4">
        <v>0</v>
      </c>
      <c r="X119" s="4">
        <v>9.35E-2</v>
      </c>
      <c r="Y119" s="4">
        <v>11.9</v>
      </c>
      <c r="Z119" s="4">
        <v>885</v>
      </c>
      <c r="AA119" s="4">
        <v>925</v>
      </c>
      <c r="AB119" s="4">
        <v>856</v>
      </c>
      <c r="AC119" s="4">
        <v>47.1</v>
      </c>
      <c r="AD119" s="4">
        <v>5.47</v>
      </c>
      <c r="AE119" s="4">
        <v>0.13</v>
      </c>
      <c r="AF119" s="4">
        <v>989</v>
      </c>
      <c r="AG119" s="4">
        <v>-11</v>
      </c>
      <c r="AH119" s="4">
        <v>8</v>
      </c>
      <c r="AI119" s="4">
        <v>28</v>
      </c>
      <c r="AJ119" s="4">
        <v>189.1</v>
      </c>
      <c r="AK119" s="4">
        <v>138</v>
      </c>
      <c r="AL119" s="4">
        <v>2.1</v>
      </c>
      <c r="AM119" s="4">
        <v>195</v>
      </c>
      <c r="AN119" s="4" t="s">
        <v>155</v>
      </c>
      <c r="AO119" s="4">
        <v>2</v>
      </c>
      <c r="AP119" s="5">
        <v>0.92215277777777782</v>
      </c>
      <c r="AQ119" s="4">
        <v>47.163389000000002</v>
      </c>
      <c r="AR119" s="4">
        <v>-88.491896999999994</v>
      </c>
      <c r="AS119" s="4">
        <v>320.7</v>
      </c>
      <c r="AT119" s="4">
        <v>29.7</v>
      </c>
      <c r="AU119" s="4">
        <v>12</v>
      </c>
      <c r="AV119" s="4">
        <v>11</v>
      </c>
      <c r="AW119" s="4" t="s">
        <v>228</v>
      </c>
      <c r="AX119" s="4">
        <v>1.0129999999999999</v>
      </c>
      <c r="AY119" s="4">
        <v>1.526</v>
      </c>
      <c r="AZ119" s="4">
        <v>2.1259999999999999</v>
      </c>
      <c r="BA119" s="4">
        <v>14.023</v>
      </c>
      <c r="BB119" s="4">
        <v>14.1</v>
      </c>
      <c r="BC119" s="4">
        <v>1.01</v>
      </c>
      <c r="BD119" s="4">
        <v>14.545</v>
      </c>
      <c r="BE119" s="4">
        <v>2880.337</v>
      </c>
      <c r="BF119" s="4">
        <v>87.516000000000005</v>
      </c>
      <c r="BG119" s="4">
        <v>1.1599999999999999</v>
      </c>
      <c r="BH119" s="4">
        <v>0.71799999999999997</v>
      </c>
      <c r="BI119" s="4">
        <v>1.8779999999999999</v>
      </c>
      <c r="BJ119" s="4">
        <v>0.875</v>
      </c>
      <c r="BK119" s="4">
        <v>0.54100000000000004</v>
      </c>
      <c r="BL119" s="4">
        <v>1.4159999999999999</v>
      </c>
      <c r="BM119" s="4">
        <v>4.8955000000000002</v>
      </c>
      <c r="BQ119" s="4">
        <v>15.705</v>
      </c>
      <c r="BR119" s="4">
        <v>0.53032999999999997</v>
      </c>
      <c r="BS119" s="4">
        <v>-5</v>
      </c>
      <c r="BT119" s="4">
        <v>3.1592000000000002E-2</v>
      </c>
      <c r="BU119" s="4">
        <v>12.95994</v>
      </c>
      <c r="BV119" s="4">
        <v>0.638158</v>
      </c>
      <c r="BW119" s="4">
        <f t="shared" si="19"/>
        <v>3.4240161479999998</v>
      </c>
      <c r="BY119" s="4">
        <f t="shared" si="15"/>
        <v>27511.469093737858</v>
      </c>
      <c r="BZ119" s="4">
        <f t="shared" si="16"/>
        <v>835.90695436248006</v>
      </c>
      <c r="CA119" s="4">
        <f t="shared" si="17"/>
        <v>8.3575413075</v>
      </c>
      <c r="CB119" s="4">
        <f t="shared" si="18"/>
        <v>48.281938951470003</v>
      </c>
    </row>
    <row r="120" spans="1:80" x14ac:dyDescent="0.25">
      <c r="A120" s="2">
        <v>42068</v>
      </c>
      <c r="B120" s="3">
        <v>5.4745370370370373E-3</v>
      </c>
      <c r="C120" s="4">
        <v>14.65</v>
      </c>
      <c r="D120" s="4">
        <v>0.42870000000000003</v>
      </c>
      <c r="E120" s="4">
        <v>4287.3829429999996</v>
      </c>
      <c r="F120" s="4">
        <v>95</v>
      </c>
      <c r="G120" s="4">
        <v>26.9</v>
      </c>
      <c r="H120" s="4">
        <v>412.3</v>
      </c>
      <c r="J120" s="4">
        <v>0.35</v>
      </c>
      <c r="K120" s="4">
        <v>0.87260000000000004</v>
      </c>
      <c r="L120" s="4">
        <v>12.7828</v>
      </c>
      <c r="M120" s="4">
        <v>0.37409999999999999</v>
      </c>
      <c r="N120" s="4">
        <v>82.920500000000004</v>
      </c>
      <c r="O120" s="4">
        <v>23.472100000000001</v>
      </c>
      <c r="P120" s="4">
        <v>106.4</v>
      </c>
      <c r="Q120" s="4">
        <v>62.520400000000002</v>
      </c>
      <c r="R120" s="4">
        <v>17.697500000000002</v>
      </c>
      <c r="S120" s="4">
        <v>80.2</v>
      </c>
      <c r="T120" s="4">
        <v>412.26440000000002</v>
      </c>
      <c r="W120" s="4">
        <v>0</v>
      </c>
      <c r="X120" s="4">
        <v>0.30919999999999997</v>
      </c>
      <c r="Y120" s="4">
        <v>11.9</v>
      </c>
      <c r="Z120" s="4">
        <v>883</v>
      </c>
      <c r="AA120" s="4">
        <v>925</v>
      </c>
      <c r="AB120" s="4">
        <v>856</v>
      </c>
      <c r="AC120" s="4">
        <v>48</v>
      </c>
      <c r="AD120" s="4">
        <v>5.58</v>
      </c>
      <c r="AE120" s="4">
        <v>0.13</v>
      </c>
      <c r="AF120" s="4">
        <v>989</v>
      </c>
      <c r="AG120" s="4">
        <v>-11</v>
      </c>
      <c r="AH120" s="4">
        <v>8</v>
      </c>
      <c r="AI120" s="4">
        <v>28</v>
      </c>
      <c r="AJ120" s="4">
        <v>190</v>
      </c>
      <c r="AK120" s="4">
        <v>138</v>
      </c>
      <c r="AL120" s="4">
        <v>1.9</v>
      </c>
      <c r="AM120" s="4">
        <v>195</v>
      </c>
      <c r="AN120" s="4" t="s">
        <v>155</v>
      </c>
      <c r="AO120" s="4">
        <v>2</v>
      </c>
      <c r="AP120" s="5">
        <v>0.92216435185185175</v>
      </c>
      <c r="AQ120" s="4">
        <v>47.163274000000001</v>
      </c>
      <c r="AR120" s="4">
        <v>-88.492002999999997</v>
      </c>
      <c r="AS120" s="4">
        <v>320.8</v>
      </c>
      <c r="AT120" s="4">
        <v>29.7</v>
      </c>
      <c r="AU120" s="4">
        <v>12</v>
      </c>
      <c r="AV120" s="4">
        <v>11</v>
      </c>
      <c r="AW120" s="4" t="s">
        <v>228</v>
      </c>
      <c r="AX120" s="4">
        <v>1.1000000000000001</v>
      </c>
      <c r="AY120" s="4">
        <v>1.7</v>
      </c>
      <c r="AZ120" s="4">
        <v>2.2999999999999998</v>
      </c>
      <c r="BA120" s="4">
        <v>14.023</v>
      </c>
      <c r="BB120" s="4">
        <v>14.06</v>
      </c>
      <c r="BC120" s="4">
        <v>1</v>
      </c>
      <c r="BD120" s="4">
        <v>14.603999999999999</v>
      </c>
      <c r="BE120" s="4">
        <v>2937.172</v>
      </c>
      <c r="BF120" s="4">
        <v>54.710999999999999</v>
      </c>
      <c r="BG120" s="4">
        <v>1.9950000000000001</v>
      </c>
      <c r="BH120" s="4">
        <v>0.56499999999999995</v>
      </c>
      <c r="BI120" s="4">
        <v>2.56</v>
      </c>
      <c r="BJ120" s="4">
        <v>1.504</v>
      </c>
      <c r="BK120" s="4">
        <v>0.42599999999999999</v>
      </c>
      <c r="BL120" s="4">
        <v>1.93</v>
      </c>
      <c r="BM120" s="4">
        <v>3.1326000000000001</v>
      </c>
      <c r="BQ120" s="4">
        <v>51.651000000000003</v>
      </c>
      <c r="BR120" s="4">
        <v>0.45828400000000002</v>
      </c>
      <c r="BS120" s="4">
        <v>-5</v>
      </c>
      <c r="BT120" s="4">
        <v>2.8407999999999999E-2</v>
      </c>
      <c r="BU120" s="4">
        <v>11.199315</v>
      </c>
      <c r="BV120" s="4">
        <v>0.57384199999999996</v>
      </c>
      <c r="BW120" s="4">
        <f t="shared" si="19"/>
        <v>2.958859023</v>
      </c>
      <c r="BY120" s="4">
        <f t="shared" si="15"/>
        <v>24243.10974020166</v>
      </c>
      <c r="BZ120" s="4">
        <f t="shared" si="16"/>
        <v>451.57885782520503</v>
      </c>
      <c r="CA120" s="4">
        <f t="shared" si="17"/>
        <v>12.41385831312</v>
      </c>
      <c r="CB120" s="4">
        <f t="shared" si="18"/>
        <v>26.698143342609004</v>
      </c>
    </row>
    <row r="121" spans="1:80" x14ac:dyDescent="0.25">
      <c r="A121" s="2">
        <v>42068</v>
      </c>
      <c r="B121" s="3">
        <v>5.4861111111111117E-3</v>
      </c>
      <c r="C121" s="4">
        <v>14.475</v>
      </c>
      <c r="D121" s="4">
        <v>0.8004</v>
      </c>
      <c r="E121" s="4">
        <v>8004.4301770000002</v>
      </c>
      <c r="F121" s="4">
        <v>105.4</v>
      </c>
      <c r="G121" s="4">
        <v>26.7</v>
      </c>
      <c r="H121" s="4">
        <v>560.9</v>
      </c>
      <c r="J121" s="4">
        <v>0.6</v>
      </c>
      <c r="K121" s="4">
        <v>0.87050000000000005</v>
      </c>
      <c r="L121" s="4">
        <v>12.6014</v>
      </c>
      <c r="M121" s="4">
        <v>0.69679999999999997</v>
      </c>
      <c r="N121" s="4">
        <v>91.755399999999995</v>
      </c>
      <c r="O121" s="4">
        <v>23.243500000000001</v>
      </c>
      <c r="P121" s="4">
        <v>115</v>
      </c>
      <c r="Q121" s="4">
        <v>69.181799999999996</v>
      </c>
      <c r="R121" s="4">
        <v>17.525200000000002</v>
      </c>
      <c r="S121" s="4">
        <v>86.7</v>
      </c>
      <c r="T121" s="4">
        <v>560.87710000000004</v>
      </c>
      <c r="W121" s="4">
        <v>0</v>
      </c>
      <c r="X121" s="4">
        <v>0.52229999999999999</v>
      </c>
      <c r="Y121" s="4">
        <v>11.9</v>
      </c>
      <c r="Z121" s="4">
        <v>883</v>
      </c>
      <c r="AA121" s="4">
        <v>926</v>
      </c>
      <c r="AB121" s="4">
        <v>855</v>
      </c>
      <c r="AC121" s="4">
        <v>48</v>
      </c>
      <c r="AD121" s="4">
        <v>5.58</v>
      </c>
      <c r="AE121" s="4">
        <v>0.13</v>
      </c>
      <c r="AF121" s="4">
        <v>989</v>
      </c>
      <c r="AG121" s="4">
        <v>-11</v>
      </c>
      <c r="AH121" s="4">
        <v>8</v>
      </c>
      <c r="AI121" s="4">
        <v>28</v>
      </c>
      <c r="AJ121" s="4">
        <v>189.9</v>
      </c>
      <c r="AK121" s="4">
        <v>138</v>
      </c>
      <c r="AL121" s="4">
        <v>2</v>
      </c>
      <c r="AM121" s="4">
        <v>195</v>
      </c>
      <c r="AN121" s="4" t="s">
        <v>155</v>
      </c>
      <c r="AO121" s="4">
        <v>2</v>
      </c>
      <c r="AP121" s="5">
        <v>0.9221759259259259</v>
      </c>
      <c r="AQ121" s="4">
        <v>47.163125000000001</v>
      </c>
      <c r="AR121" s="4">
        <v>-88.492053999999996</v>
      </c>
      <c r="AS121" s="4">
        <v>321.10000000000002</v>
      </c>
      <c r="AT121" s="4">
        <v>31.6</v>
      </c>
      <c r="AU121" s="4">
        <v>12</v>
      </c>
      <c r="AV121" s="4">
        <v>11</v>
      </c>
      <c r="AW121" s="4" t="s">
        <v>228</v>
      </c>
      <c r="AX121" s="4">
        <v>1.1000000000000001</v>
      </c>
      <c r="AY121" s="4">
        <v>1.7</v>
      </c>
      <c r="AZ121" s="4">
        <v>2.2999999999999998</v>
      </c>
      <c r="BA121" s="4">
        <v>14.023</v>
      </c>
      <c r="BB121" s="4">
        <v>13.83</v>
      </c>
      <c r="BC121" s="4">
        <v>0.99</v>
      </c>
      <c r="BD121" s="4">
        <v>14.871</v>
      </c>
      <c r="BE121" s="4">
        <v>2861.5120000000002</v>
      </c>
      <c r="BF121" s="4">
        <v>100.711</v>
      </c>
      <c r="BG121" s="4">
        <v>2.1819999999999999</v>
      </c>
      <c r="BH121" s="4">
        <v>0.55300000000000005</v>
      </c>
      <c r="BI121" s="4">
        <v>2.7349999999999999</v>
      </c>
      <c r="BJ121" s="4">
        <v>1.645</v>
      </c>
      <c r="BK121" s="4">
        <v>0.41699999999999998</v>
      </c>
      <c r="BL121" s="4">
        <v>2.0619999999999998</v>
      </c>
      <c r="BM121" s="4">
        <v>4.2118000000000002</v>
      </c>
      <c r="BQ121" s="4">
        <v>86.242000000000004</v>
      </c>
      <c r="BR121" s="4">
        <v>0.50722</v>
      </c>
      <c r="BS121" s="4">
        <v>-5</v>
      </c>
      <c r="BT121" s="4">
        <v>3.1795999999999998E-2</v>
      </c>
      <c r="BU121" s="4">
        <v>12.395189</v>
      </c>
      <c r="BV121" s="4">
        <v>0.64227900000000004</v>
      </c>
      <c r="BW121" s="4">
        <f t="shared" si="19"/>
        <v>3.2748089338000002</v>
      </c>
      <c r="BY121" s="4">
        <f t="shared" si="15"/>
        <v>26140.639782471018</v>
      </c>
      <c r="BZ121" s="4">
        <f t="shared" si="16"/>
        <v>920.02059510232289</v>
      </c>
      <c r="CA121" s="4">
        <f t="shared" si="17"/>
        <v>15.027493311984999</v>
      </c>
      <c r="CB121" s="4">
        <f t="shared" si="18"/>
        <v>39.728809399982204</v>
      </c>
    </row>
    <row r="122" spans="1:80" x14ac:dyDescent="0.25">
      <c r="A122" s="2">
        <v>42068</v>
      </c>
      <c r="B122" s="3">
        <v>5.4976851851851853E-3</v>
      </c>
      <c r="C122" s="4">
        <v>14.37</v>
      </c>
      <c r="D122" s="4">
        <v>0.84699999999999998</v>
      </c>
      <c r="E122" s="4">
        <v>8469.9197430000004</v>
      </c>
      <c r="F122" s="4">
        <v>109.8</v>
      </c>
      <c r="G122" s="4">
        <v>18.100000000000001</v>
      </c>
      <c r="H122" s="4">
        <v>701.8</v>
      </c>
      <c r="J122" s="4">
        <v>0.6</v>
      </c>
      <c r="K122" s="4">
        <v>0.87080000000000002</v>
      </c>
      <c r="L122" s="4">
        <v>12.513400000000001</v>
      </c>
      <c r="M122" s="4">
        <v>0.73760000000000003</v>
      </c>
      <c r="N122" s="4">
        <v>95.6143</v>
      </c>
      <c r="O122" s="4">
        <v>15.7616</v>
      </c>
      <c r="P122" s="4">
        <v>111.4</v>
      </c>
      <c r="Q122" s="4">
        <v>72.091300000000004</v>
      </c>
      <c r="R122" s="4">
        <v>11.883900000000001</v>
      </c>
      <c r="S122" s="4">
        <v>84</v>
      </c>
      <c r="T122" s="4">
        <v>701.84559999999999</v>
      </c>
      <c r="W122" s="4">
        <v>0</v>
      </c>
      <c r="X122" s="4">
        <v>0.52249999999999996</v>
      </c>
      <c r="Y122" s="4">
        <v>11.9</v>
      </c>
      <c r="Z122" s="4">
        <v>886</v>
      </c>
      <c r="AA122" s="4">
        <v>927</v>
      </c>
      <c r="AB122" s="4">
        <v>856</v>
      </c>
      <c r="AC122" s="4">
        <v>48</v>
      </c>
      <c r="AD122" s="4">
        <v>5.58</v>
      </c>
      <c r="AE122" s="4">
        <v>0.13</v>
      </c>
      <c r="AF122" s="4">
        <v>989</v>
      </c>
      <c r="AG122" s="4">
        <v>-11</v>
      </c>
      <c r="AH122" s="4">
        <v>7.8979999999999997</v>
      </c>
      <c r="AI122" s="4">
        <v>28</v>
      </c>
      <c r="AJ122" s="4">
        <v>189.1</v>
      </c>
      <c r="AK122" s="4">
        <v>138.1</v>
      </c>
      <c r="AL122" s="4">
        <v>2</v>
      </c>
      <c r="AM122" s="4">
        <v>195</v>
      </c>
      <c r="AN122" s="4" t="s">
        <v>155</v>
      </c>
      <c r="AO122" s="4">
        <v>2</v>
      </c>
      <c r="AP122" s="5">
        <v>0.92218750000000005</v>
      </c>
      <c r="AQ122" s="4">
        <v>47.162992000000003</v>
      </c>
      <c r="AR122" s="4">
        <v>-88.492097000000001</v>
      </c>
      <c r="AS122" s="4">
        <v>321.39999999999998</v>
      </c>
      <c r="AT122" s="4">
        <v>33</v>
      </c>
      <c r="AU122" s="4">
        <v>12</v>
      </c>
      <c r="AV122" s="4">
        <v>11</v>
      </c>
      <c r="AW122" s="4" t="s">
        <v>228</v>
      </c>
      <c r="AX122" s="4">
        <v>1.1000000000000001</v>
      </c>
      <c r="AY122" s="4">
        <v>1.7</v>
      </c>
      <c r="AZ122" s="4">
        <v>2.2999999999999998</v>
      </c>
      <c r="BA122" s="4">
        <v>14.023</v>
      </c>
      <c r="BB122" s="4">
        <v>13.85</v>
      </c>
      <c r="BC122" s="4">
        <v>0.99</v>
      </c>
      <c r="BD122" s="4">
        <v>14.836</v>
      </c>
      <c r="BE122" s="4">
        <v>2848.6219999999998</v>
      </c>
      <c r="BF122" s="4">
        <v>106.86499999999999</v>
      </c>
      <c r="BG122" s="4">
        <v>2.2789999999999999</v>
      </c>
      <c r="BH122" s="4">
        <v>0.376</v>
      </c>
      <c r="BI122" s="4">
        <v>2.6549999999999998</v>
      </c>
      <c r="BJ122" s="4">
        <v>1.7190000000000001</v>
      </c>
      <c r="BK122" s="4">
        <v>0.28299999999999997</v>
      </c>
      <c r="BL122" s="4">
        <v>2.0019999999999998</v>
      </c>
      <c r="BM122" s="4">
        <v>5.2835000000000001</v>
      </c>
      <c r="BQ122" s="4">
        <v>86.483000000000004</v>
      </c>
      <c r="BR122" s="4">
        <v>0.59926800000000002</v>
      </c>
      <c r="BS122" s="4">
        <v>-5</v>
      </c>
      <c r="BT122" s="4">
        <v>3.0102E-2</v>
      </c>
      <c r="BU122" s="4">
        <v>14.644612</v>
      </c>
      <c r="BV122" s="4">
        <v>0.60806000000000004</v>
      </c>
      <c r="BW122" s="4">
        <f t="shared" si="19"/>
        <v>3.8691064904000001</v>
      </c>
      <c r="BY122" s="4">
        <f t="shared" si="15"/>
        <v>30745.402412477368</v>
      </c>
      <c r="BZ122" s="4">
        <f t="shared" si="16"/>
        <v>1153.4023920370601</v>
      </c>
      <c r="CA122" s="4">
        <f t="shared" si="17"/>
        <v>18.553302876636003</v>
      </c>
      <c r="CB122" s="4">
        <f t="shared" si="18"/>
        <v>58.882228509022006</v>
      </c>
    </row>
    <row r="123" spans="1:80" x14ac:dyDescent="0.25">
      <c r="A123" s="2">
        <v>42068</v>
      </c>
      <c r="B123" s="3">
        <v>5.5092592592592589E-3</v>
      </c>
      <c r="C123" s="4">
        <v>14.326000000000001</v>
      </c>
      <c r="D123" s="4">
        <v>0.48020000000000002</v>
      </c>
      <c r="E123" s="4">
        <v>4802</v>
      </c>
      <c r="F123" s="4">
        <v>98.2</v>
      </c>
      <c r="G123" s="4">
        <v>30.8</v>
      </c>
      <c r="H123" s="4">
        <v>524.29999999999995</v>
      </c>
      <c r="J123" s="4">
        <v>0.49</v>
      </c>
      <c r="K123" s="4">
        <v>0.87450000000000006</v>
      </c>
      <c r="L123" s="4">
        <v>12.527900000000001</v>
      </c>
      <c r="M123" s="4">
        <v>0.4199</v>
      </c>
      <c r="N123" s="4">
        <v>85.879300000000001</v>
      </c>
      <c r="O123" s="4">
        <v>26.933299999999999</v>
      </c>
      <c r="P123" s="4">
        <v>112.8</v>
      </c>
      <c r="Q123" s="4">
        <v>64.751300000000001</v>
      </c>
      <c r="R123" s="4">
        <v>20.307200000000002</v>
      </c>
      <c r="S123" s="4">
        <v>85.1</v>
      </c>
      <c r="T123" s="4">
        <v>524.34109999999998</v>
      </c>
      <c r="W123" s="4">
        <v>0</v>
      </c>
      <c r="X123" s="4">
        <v>0.43149999999999999</v>
      </c>
      <c r="Y123" s="4">
        <v>11.9</v>
      </c>
      <c r="Z123" s="4">
        <v>884</v>
      </c>
      <c r="AA123" s="4">
        <v>925</v>
      </c>
      <c r="AB123" s="4">
        <v>854</v>
      </c>
      <c r="AC123" s="4">
        <v>48</v>
      </c>
      <c r="AD123" s="4">
        <v>5.58</v>
      </c>
      <c r="AE123" s="4">
        <v>0.13</v>
      </c>
      <c r="AF123" s="4">
        <v>989</v>
      </c>
      <c r="AG123" s="4">
        <v>-11</v>
      </c>
      <c r="AH123" s="4">
        <v>7.1020000000000003</v>
      </c>
      <c r="AI123" s="4">
        <v>28</v>
      </c>
      <c r="AJ123" s="4">
        <v>190</v>
      </c>
      <c r="AK123" s="4">
        <v>138.9</v>
      </c>
      <c r="AL123" s="4">
        <v>1.9</v>
      </c>
      <c r="AM123" s="4">
        <v>195</v>
      </c>
      <c r="AN123" s="4" t="s">
        <v>155</v>
      </c>
      <c r="AO123" s="4">
        <v>2</v>
      </c>
      <c r="AP123" s="5">
        <v>0.92219907407407409</v>
      </c>
      <c r="AQ123" s="4">
        <v>47.162837000000003</v>
      </c>
      <c r="AR123" s="4">
        <v>-88.492097999999999</v>
      </c>
      <c r="AS123" s="4">
        <v>321.60000000000002</v>
      </c>
      <c r="AT123" s="4">
        <v>34.299999999999997</v>
      </c>
      <c r="AU123" s="4">
        <v>12</v>
      </c>
      <c r="AV123" s="4">
        <v>11</v>
      </c>
      <c r="AW123" s="4" t="s">
        <v>228</v>
      </c>
      <c r="AX123" s="4">
        <v>1.1000000000000001</v>
      </c>
      <c r="AY123" s="4">
        <v>1.7</v>
      </c>
      <c r="AZ123" s="4">
        <v>2.2999999999999998</v>
      </c>
      <c r="BA123" s="4">
        <v>14.023</v>
      </c>
      <c r="BB123" s="4">
        <v>14.28</v>
      </c>
      <c r="BC123" s="4">
        <v>1.02</v>
      </c>
      <c r="BD123" s="4">
        <v>14.353999999999999</v>
      </c>
      <c r="BE123" s="4">
        <v>2922.549</v>
      </c>
      <c r="BF123" s="4">
        <v>62.348999999999997</v>
      </c>
      <c r="BG123" s="4">
        <v>2.0979999999999999</v>
      </c>
      <c r="BH123" s="4">
        <v>0.65800000000000003</v>
      </c>
      <c r="BI123" s="4">
        <v>2.7559999999999998</v>
      </c>
      <c r="BJ123" s="4">
        <v>1.5820000000000001</v>
      </c>
      <c r="BK123" s="4">
        <v>0.496</v>
      </c>
      <c r="BL123" s="4">
        <v>2.0779999999999998</v>
      </c>
      <c r="BM123" s="4">
        <v>4.0449999999999999</v>
      </c>
      <c r="BQ123" s="4">
        <v>73.195999999999998</v>
      </c>
      <c r="BR123" s="4">
        <v>0.53459400000000001</v>
      </c>
      <c r="BS123" s="4">
        <v>-5</v>
      </c>
      <c r="BT123" s="4">
        <v>3.1102000000000001E-2</v>
      </c>
      <c r="BU123" s="4">
        <v>13.064140999999999</v>
      </c>
      <c r="BV123" s="4">
        <v>0.62826000000000004</v>
      </c>
      <c r="BW123" s="4">
        <f t="shared" si="19"/>
        <v>3.4515460521999999</v>
      </c>
      <c r="BY123" s="4">
        <f t="shared" si="15"/>
        <v>28139.096462756432</v>
      </c>
      <c r="BZ123" s="4">
        <f t="shared" si="16"/>
        <v>600.31312575303298</v>
      </c>
      <c r="CA123" s="4">
        <f t="shared" si="17"/>
        <v>15.231926172694001</v>
      </c>
      <c r="CB123" s="4">
        <f t="shared" si="18"/>
        <v>40.214626712544998</v>
      </c>
    </row>
    <row r="124" spans="1:80" x14ac:dyDescent="0.25">
      <c r="A124" s="2">
        <v>42068</v>
      </c>
      <c r="B124" s="3">
        <v>5.5208333333333333E-3</v>
      </c>
      <c r="C124" s="4">
        <v>14.242000000000001</v>
      </c>
      <c r="D124" s="4">
        <v>0.1799</v>
      </c>
      <c r="E124" s="4">
        <v>1799.1903170000001</v>
      </c>
      <c r="F124" s="4">
        <v>81.2</v>
      </c>
      <c r="G124" s="4">
        <v>35.700000000000003</v>
      </c>
      <c r="H124" s="4">
        <v>340.8</v>
      </c>
      <c r="J124" s="4">
        <v>0.3</v>
      </c>
      <c r="K124" s="4">
        <v>0.87790000000000001</v>
      </c>
      <c r="L124" s="4">
        <v>12.5031</v>
      </c>
      <c r="M124" s="4">
        <v>0.158</v>
      </c>
      <c r="N124" s="4">
        <v>71.245099999999994</v>
      </c>
      <c r="O124" s="4">
        <v>31.315200000000001</v>
      </c>
      <c r="P124" s="4">
        <v>102.6</v>
      </c>
      <c r="Q124" s="4">
        <v>53.717399999999998</v>
      </c>
      <c r="R124" s="4">
        <v>23.6111</v>
      </c>
      <c r="S124" s="4">
        <v>77.3</v>
      </c>
      <c r="T124" s="4">
        <v>340.8057</v>
      </c>
      <c r="W124" s="4">
        <v>0</v>
      </c>
      <c r="X124" s="4">
        <v>0.26340000000000002</v>
      </c>
      <c r="Y124" s="4">
        <v>11.9</v>
      </c>
      <c r="Z124" s="4">
        <v>881</v>
      </c>
      <c r="AA124" s="4">
        <v>921</v>
      </c>
      <c r="AB124" s="4">
        <v>852</v>
      </c>
      <c r="AC124" s="4">
        <v>48</v>
      </c>
      <c r="AD124" s="4">
        <v>5.58</v>
      </c>
      <c r="AE124" s="4">
        <v>0.13</v>
      </c>
      <c r="AF124" s="4">
        <v>989</v>
      </c>
      <c r="AG124" s="4">
        <v>-11</v>
      </c>
      <c r="AH124" s="4">
        <v>7.8979999999999997</v>
      </c>
      <c r="AI124" s="4">
        <v>28</v>
      </c>
      <c r="AJ124" s="4">
        <v>190</v>
      </c>
      <c r="AK124" s="4">
        <v>138</v>
      </c>
      <c r="AL124" s="4">
        <v>1.9</v>
      </c>
      <c r="AM124" s="4">
        <v>195</v>
      </c>
      <c r="AN124" s="4" t="s">
        <v>155</v>
      </c>
      <c r="AO124" s="4">
        <v>2</v>
      </c>
      <c r="AP124" s="5">
        <v>0.92221064814814813</v>
      </c>
      <c r="AQ124" s="4">
        <v>47.162681999999997</v>
      </c>
      <c r="AR124" s="4">
        <v>-88.492093999999994</v>
      </c>
      <c r="AS124" s="4">
        <v>321.8</v>
      </c>
      <c r="AT124" s="4">
        <v>35.299999999999997</v>
      </c>
      <c r="AU124" s="4">
        <v>12</v>
      </c>
      <c r="AV124" s="4">
        <v>10</v>
      </c>
      <c r="AW124" s="4" t="s">
        <v>228</v>
      </c>
      <c r="AX124" s="4">
        <v>1.2130000000000001</v>
      </c>
      <c r="AY124" s="4">
        <v>1.9259999999999999</v>
      </c>
      <c r="AZ124" s="4">
        <v>2.5259999999999998</v>
      </c>
      <c r="BA124" s="4">
        <v>14.023</v>
      </c>
      <c r="BB124" s="4">
        <v>14.69</v>
      </c>
      <c r="BC124" s="4">
        <v>1.05</v>
      </c>
      <c r="BD124" s="4">
        <v>13.907999999999999</v>
      </c>
      <c r="BE124" s="4">
        <v>2987.1010000000001</v>
      </c>
      <c r="BF124" s="4">
        <v>24.018000000000001</v>
      </c>
      <c r="BG124" s="4">
        <v>1.782</v>
      </c>
      <c r="BH124" s="4">
        <v>0.78300000000000003</v>
      </c>
      <c r="BI124" s="4">
        <v>2.5659999999999998</v>
      </c>
      <c r="BJ124" s="4">
        <v>1.3440000000000001</v>
      </c>
      <c r="BK124" s="4">
        <v>0.59099999999999997</v>
      </c>
      <c r="BL124" s="4">
        <v>1.9350000000000001</v>
      </c>
      <c r="BM124" s="4">
        <v>2.6924999999999999</v>
      </c>
      <c r="BQ124" s="4">
        <v>45.750999999999998</v>
      </c>
      <c r="BR124" s="4">
        <v>0.48914200000000002</v>
      </c>
      <c r="BS124" s="4">
        <v>-5</v>
      </c>
      <c r="BT124" s="4">
        <v>3.1694E-2</v>
      </c>
      <c r="BU124" s="4">
        <v>11.953408</v>
      </c>
      <c r="BV124" s="4">
        <v>0.64021899999999998</v>
      </c>
      <c r="BW124" s="4">
        <f t="shared" si="19"/>
        <v>3.1580903935999998</v>
      </c>
      <c r="BY124" s="4">
        <f t="shared" si="15"/>
        <v>26315.349261783293</v>
      </c>
      <c r="BZ124" s="4">
        <f t="shared" si="16"/>
        <v>211.590454614528</v>
      </c>
      <c r="CA124" s="4">
        <f t="shared" si="17"/>
        <v>11.840185319424002</v>
      </c>
      <c r="CB124" s="4">
        <f t="shared" si="18"/>
        <v>24.492443341439998</v>
      </c>
    </row>
    <row r="125" spans="1:80" x14ac:dyDescent="0.25">
      <c r="A125" s="2">
        <v>42068</v>
      </c>
      <c r="B125" s="3">
        <v>5.5324074074074069E-3</v>
      </c>
      <c r="C125" s="4">
        <v>14.47</v>
      </c>
      <c r="D125" s="4">
        <v>6.4500000000000002E-2</v>
      </c>
      <c r="E125" s="4">
        <v>645.37099499999999</v>
      </c>
      <c r="F125" s="4">
        <v>74.2</v>
      </c>
      <c r="G125" s="4">
        <v>80.099999999999994</v>
      </c>
      <c r="H125" s="4">
        <v>243.2</v>
      </c>
      <c r="J125" s="4">
        <v>0.2</v>
      </c>
      <c r="K125" s="4">
        <v>0.87719999999999998</v>
      </c>
      <c r="L125" s="4">
        <v>12.6935</v>
      </c>
      <c r="M125" s="4">
        <v>5.6599999999999998E-2</v>
      </c>
      <c r="N125" s="4">
        <v>65.116799999999998</v>
      </c>
      <c r="O125" s="4">
        <v>70.243499999999997</v>
      </c>
      <c r="P125" s="4">
        <v>135.4</v>
      </c>
      <c r="Q125" s="4">
        <v>49.096800000000002</v>
      </c>
      <c r="R125" s="4">
        <v>52.962200000000003</v>
      </c>
      <c r="S125" s="4">
        <v>102.1</v>
      </c>
      <c r="T125" s="4">
        <v>243.20320000000001</v>
      </c>
      <c r="W125" s="4">
        <v>0</v>
      </c>
      <c r="X125" s="4">
        <v>0.1754</v>
      </c>
      <c r="Y125" s="4">
        <v>11.8</v>
      </c>
      <c r="Z125" s="4">
        <v>884</v>
      </c>
      <c r="AA125" s="4">
        <v>924</v>
      </c>
      <c r="AB125" s="4">
        <v>856</v>
      </c>
      <c r="AC125" s="4">
        <v>48</v>
      </c>
      <c r="AD125" s="4">
        <v>5.58</v>
      </c>
      <c r="AE125" s="4">
        <v>0.13</v>
      </c>
      <c r="AF125" s="4">
        <v>989</v>
      </c>
      <c r="AG125" s="4">
        <v>-11</v>
      </c>
      <c r="AH125" s="4">
        <v>7.1020000000000003</v>
      </c>
      <c r="AI125" s="4">
        <v>28</v>
      </c>
      <c r="AJ125" s="4">
        <v>190</v>
      </c>
      <c r="AK125" s="4">
        <v>138.1</v>
      </c>
      <c r="AL125" s="4">
        <v>1.7</v>
      </c>
      <c r="AM125" s="4">
        <v>195</v>
      </c>
      <c r="AN125" s="4" t="s">
        <v>155</v>
      </c>
      <c r="AO125" s="4">
        <v>2</v>
      </c>
      <c r="AP125" s="5">
        <v>0.92222222222222217</v>
      </c>
      <c r="AQ125" s="4">
        <v>47.162540999999997</v>
      </c>
      <c r="AR125" s="4">
        <v>-88.492114000000001</v>
      </c>
      <c r="AS125" s="4">
        <v>321.8</v>
      </c>
      <c r="AT125" s="4">
        <v>35.299999999999997</v>
      </c>
      <c r="AU125" s="4">
        <v>12</v>
      </c>
      <c r="AV125" s="4">
        <v>10</v>
      </c>
      <c r="AW125" s="4" t="s">
        <v>227</v>
      </c>
      <c r="AX125" s="4">
        <v>1.3</v>
      </c>
      <c r="AY125" s="4">
        <v>2.1</v>
      </c>
      <c r="AZ125" s="4">
        <v>2.7</v>
      </c>
      <c r="BA125" s="4">
        <v>14.023</v>
      </c>
      <c r="BB125" s="4">
        <v>14.61</v>
      </c>
      <c r="BC125" s="4">
        <v>1.04</v>
      </c>
      <c r="BD125" s="4">
        <v>13.999000000000001</v>
      </c>
      <c r="BE125" s="4">
        <v>3013.7089999999998</v>
      </c>
      <c r="BF125" s="4">
        <v>8.5549999999999997</v>
      </c>
      <c r="BG125" s="4">
        <v>1.619</v>
      </c>
      <c r="BH125" s="4">
        <v>1.746</v>
      </c>
      <c r="BI125" s="4">
        <v>3.3650000000000002</v>
      </c>
      <c r="BJ125" s="4">
        <v>1.2210000000000001</v>
      </c>
      <c r="BK125" s="4">
        <v>1.3169999999999999</v>
      </c>
      <c r="BL125" s="4">
        <v>2.5379999999999998</v>
      </c>
      <c r="BM125" s="4">
        <v>1.9095</v>
      </c>
      <c r="BQ125" s="4">
        <v>30.286000000000001</v>
      </c>
      <c r="BR125" s="4">
        <v>0.50697999999999999</v>
      </c>
      <c r="BS125" s="4">
        <v>-5</v>
      </c>
      <c r="BT125" s="4">
        <v>2.9101999999999999E-2</v>
      </c>
      <c r="BU125" s="4">
        <v>12.389324</v>
      </c>
      <c r="BV125" s="4">
        <v>0.58786000000000005</v>
      </c>
      <c r="BW125" s="4">
        <f t="shared" si="19"/>
        <v>3.2732594007999998</v>
      </c>
      <c r="BY125" s="4">
        <f t="shared" si="15"/>
        <v>27517.971307881689</v>
      </c>
      <c r="BZ125" s="4">
        <f t="shared" si="16"/>
        <v>78.115121446339998</v>
      </c>
      <c r="CA125" s="4">
        <f t="shared" si="17"/>
        <v>11.148867713148002</v>
      </c>
      <c r="CB125" s="4">
        <f t="shared" si="18"/>
        <v>18.003292189458001</v>
      </c>
    </row>
    <row r="126" spans="1:80" x14ac:dyDescent="0.25">
      <c r="A126" s="2">
        <v>42068</v>
      </c>
      <c r="B126" s="3">
        <v>5.5439814814814822E-3</v>
      </c>
      <c r="C126" s="4">
        <v>14.808</v>
      </c>
      <c r="D126" s="4">
        <v>0.14449999999999999</v>
      </c>
      <c r="E126" s="4">
        <v>1444.6923079999999</v>
      </c>
      <c r="F126" s="4">
        <v>76.599999999999994</v>
      </c>
      <c r="G126" s="4">
        <v>153.30000000000001</v>
      </c>
      <c r="H126" s="4">
        <v>277.10000000000002</v>
      </c>
      <c r="J126" s="4">
        <v>0.1</v>
      </c>
      <c r="K126" s="4">
        <v>0.874</v>
      </c>
      <c r="L126" s="4">
        <v>12.941599999999999</v>
      </c>
      <c r="M126" s="4">
        <v>0.1263</v>
      </c>
      <c r="N126" s="4">
        <v>66.9285</v>
      </c>
      <c r="O126" s="4">
        <v>133.98310000000001</v>
      </c>
      <c r="P126" s="4">
        <v>200.9</v>
      </c>
      <c r="Q126" s="4">
        <v>50.462800000000001</v>
      </c>
      <c r="R126" s="4">
        <v>101.02070000000001</v>
      </c>
      <c r="S126" s="4">
        <v>151.5</v>
      </c>
      <c r="T126" s="4">
        <v>277.05509999999998</v>
      </c>
      <c r="W126" s="4">
        <v>0</v>
      </c>
      <c r="X126" s="4">
        <v>8.7400000000000005E-2</v>
      </c>
      <c r="Y126" s="4">
        <v>11.9</v>
      </c>
      <c r="Z126" s="4">
        <v>888</v>
      </c>
      <c r="AA126" s="4">
        <v>931</v>
      </c>
      <c r="AB126" s="4">
        <v>859</v>
      </c>
      <c r="AC126" s="4">
        <v>48</v>
      </c>
      <c r="AD126" s="4">
        <v>5.58</v>
      </c>
      <c r="AE126" s="4">
        <v>0.13</v>
      </c>
      <c r="AF126" s="4">
        <v>989</v>
      </c>
      <c r="AG126" s="4">
        <v>-11</v>
      </c>
      <c r="AH126" s="4">
        <v>8</v>
      </c>
      <c r="AI126" s="4">
        <v>28</v>
      </c>
      <c r="AJ126" s="4">
        <v>190</v>
      </c>
      <c r="AK126" s="4">
        <v>139</v>
      </c>
      <c r="AL126" s="4">
        <v>1.9</v>
      </c>
      <c r="AM126" s="4">
        <v>195</v>
      </c>
      <c r="AN126" s="4" t="s">
        <v>155</v>
      </c>
      <c r="AO126" s="4">
        <v>2</v>
      </c>
      <c r="AP126" s="5">
        <v>0.92223379629629632</v>
      </c>
      <c r="AQ126" s="4">
        <v>47.162399999999998</v>
      </c>
      <c r="AR126" s="4">
        <v>-88.492133999999993</v>
      </c>
      <c r="AS126" s="4">
        <v>321.8</v>
      </c>
      <c r="AT126" s="4">
        <v>35.299999999999997</v>
      </c>
      <c r="AU126" s="4">
        <v>12</v>
      </c>
      <c r="AV126" s="4">
        <v>8</v>
      </c>
      <c r="AW126" s="4" t="s">
        <v>241</v>
      </c>
      <c r="AX126" s="4">
        <v>1.0742259999999999</v>
      </c>
      <c r="AY126" s="4">
        <v>1.8742259999999999</v>
      </c>
      <c r="AZ126" s="4">
        <v>2.2484519999999999</v>
      </c>
      <c r="BA126" s="4">
        <v>14.023</v>
      </c>
      <c r="BB126" s="4">
        <v>14.22</v>
      </c>
      <c r="BC126" s="4">
        <v>1.01</v>
      </c>
      <c r="BD126" s="4">
        <v>14.423</v>
      </c>
      <c r="BE126" s="4">
        <v>2997.0320000000002</v>
      </c>
      <c r="BF126" s="4">
        <v>18.61</v>
      </c>
      <c r="BG126" s="4">
        <v>1.623</v>
      </c>
      <c r="BH126" s="4">
        <v>3.2490000000000001</v>
      </c>
      <c r="BI126" s="4">
        <v>4.8719999999999999</v>
      </c>
      <c r="BJ126" s="4">
        <v>1.224</v>
      </c>
      <c r="BK126" s="4">
        <v>2.4500000000000002</v>
      </c>
      <c r="BL126" s="4">
        <v>3.6739999999999999</v>
      </c>
      <c r="BM126" s="4">
        <v>2.1217000000000001</v>
      </c>
      <c r="BQ126" s="4">
        <v>14.715999999999999</v>
      </c>
      <c r="BR126" s="4">
        <v>0.51034199999999996</v>
      </c>
      <c r="BS126" s="4">
        <v>-5</v>
      </c>
      <c r="BT126" s="4">
        <v>2.9796E-2</v>
      </c>
      <c r="BU126" s="4">
        <v>12.471482999999999</v>
      </c>
      <c r="BV126" s="4">
        <v>0.60187900000000005</v>
      </c>
      <c r="BW126" s="4">
        <f t="shared" si="19"/>
        <v>3.2949658085999998</v>
      </c>
      <c r="BY126" s="4">
        <f t="shared" si="15"/>
        <v>27547.168591542071</v>
      </c>
      <c r="BZ126" s="4">
        <f t="shared" si="16"/>
        <v>171.05349809030997</v>
      </c>
      <c r="CA126" s="4">
        <f t="shared" si="17"/>
        <v>11.250375156503999</v>
      </c>
      <c r="CB126" s="4">
        <f t="shared" si="18"/>
        <v>20.136627311117103</v>
      </c>
    </row>
    <row r="127" spans="1:80" x14ac:dyDescent="0.25">
      <c r="A127" s="2">
        <v>42068</v>
      </c>
      <c r="B127" s="3">
        <v>5.5555555555555558E-3</v>
      </c>
      <c r="C127" s="4">
        <v>14.815</v>
      </c>
      <c r="D127" s="4">
        <v>0.63749999999999996</v>
      </c>
      <c r="E127" s="4">
        <v>6375.4851639999997</v>
      </c>
      <c r="F127" s="4">
        <v>90</v>
      </c>
      <c r="G127" s="4">
        <v>231.8</v>
      </c>
      <c r="H127" s="4">
        <v>497.9</v>
      </c>
      <c r="J127" s="4">
        <v>0.1</v>
      </c>
      <c r="K127" s="4">
        <v>0.86939999999999995</v>
      </c>
      <c r="L127" s="4">
        <v>12.880100000000001</v>
      </c>
      <c r="M127" s="4">
        <v>0.55430000000000001</v>
      </c>
      <c r="N127" s="4">
        <v>78.247600000000006</v>
      </c>
      <c r="O127" s="4">
        <v>201.53100000000001</v>
      </c>
      <c r="P127" s="4">
        <v>279.8</v>
      </c>
      <c r="Q127" s="4">
        <v>58.997100000000003</v>
      </c>
      <c r="R127" s="4">
        <v>151.9504</v>
      </c>
      <c r="S127" s="4">
        <v>210.9</v>
      </c>
      <c r="T127" s="4">
        <v>497.8596</v>
      </c>
      <c r="W127" s="4">
        <v>0</v>
      </c>
      <c r="X127" s="4">
        <v>8.6900000000000005E-2</v>
      </c>
      <c r="Y127" s="4">
        <v>11.9</v>
      </c>
      <c r="Z127" s="4">
        <v>888</v>
      </c>
      <c r="AA127" s="4">
        <v>927</v>
      </c>
      <c r="AB127" s="4">
        <v>857</v>
      </c>
      <c r="AC127" s="4">
        <v>48</v>
      </c>
      <c r="AD127" s="4">
        <v>5.58</v>
      </c>
      <c r="AE127" s="4">
        <v>0.13</v>
      </c>
      <c r="AF127" s="4">
        <v>989</v>
      </c>
      <c r="AG127" s="4">
        <v>-11</v>
      </c>
      <c r="AH127" s="4">
        <v>7.8979999999999997</v>
      </c>
      <c r="AI127" s="4">
        <v>28</v>
      </c>
      <c r="AJ127" s="4">
        <v>190</v>
      </c>
      <c r="AK127" s="4">
        <v>139</v>
      </c>
      <c r="AL127" s="4">
        <v>1.9</v>
      </c>
      <c r="AM127" s="4">
        <v>195</v>
      </c>
      <c r="AN127" s="4" t="s">
        <v>155</v>
      </c>
      <c r="AO127" s="4">
        <v>2</v>
      </c>
      <c r="AP127" s="5">
        <v>0.92224537037037047</v>
      </c>
      <c r="AQ127" s="4">
        <v>47.162232000000003</v>
      </c>
      <c r="AR127" s="4">
        <v>-88.492053999999996</v>
      </c>
      <c r="AS127" s="4">
        <v>321.60000000000002</v>
      </c>
      <c r="AT127" s="4">
        <v>38.700000000000003</v>
      </c>
      <c r="AU127" s="4">
        <v>12</v>
      </c>
      <c r="AV127" s="4">
        <v>10</v>
      </c>
      <c r="AW127" s="4" t="s">
        <v>232</v>
      </c>
      <c r="AX127" s="4">
        <v>0.9</v>
      </c>
      <c r="AY127" s="4">
        <v>1.7</v>
      </c>
      <c r="AZ127" s="4">
        <v>1.9</v>
      </c>
      <c r="BA127" s="4">
        <v>14.023</v>
      </c>
      <c r="BB127" s="4">
        <v>13.71</v>
      </c>
      <c r="BC127" s="4">
        <v>0.98</v>
      </c>
      <c r="BD127" s="4">
        <v>15.02</v>
      </c>
      <c r="BE127" s="4">
        <v>2896.5509999999999</v>
      </c>
      <c r="BF127" s="4">
        <v>79.337999999999994</v>
      </c>
      <c r="BG127" s="4">
        <v>1.843</v>
      </c>
      <c r="BH127" s="4">
        <v>4.7460000000000004</v>
      </c>
      <c r="BI127" s="4">
        <v>6.5890000000000004</v>
      </c>
      <c r="BJ127" s="4">
        <v>1.389</v>
      </c>
      <c r="BK127" s="4">
        <v>3.5790000000000002</v>
      </c>
      <c r="BL127" s="4">
        <v>4.968</v>
      </c>
      <c r="BM127" s="4">
        <v>3.7025000000000001</v>
      </c>
      <c r="BQ127" s="4">
        <v>14.215999999999999</v>
      </c>
      <c r="BR127" s="4">
        <v>0.62848599999999999</v>
      </c>
      <c r="BS127" s="4">
        <v>-5</v>
      </c>
      <c r="BT127" s="4">
        <v>2.7694E-2</v>
      </c>
      <c r="BU127" s="4">
        <v>15.358627</v>
      </c>
      <c r="BV127" s="4">
        <v>0.559419</v>
      </c>
      <c r="BW127" s="4">
        <f t="shared" si="19"/>
        <v>4.0577492533999999</v>
      </c>
      <c r="BY127" s="4">
        <f t="shared" si="15"/>
        <v>32786.95319346655</v>
      </c>
      <c r="BZ127" s="4">
        <f t="shared" si="16"/>
        <v>898.05126595846184</v>
      </c>
      <c r="CA127" s="4">
        <f t="shared" si="17"/>
        <v>15.722518949510999</v>
      </c>
      <c r="CB127" s="4">
        <f t="shared" si="18"/>
        <v>43.274505831767499</v>
      </c>
    </row>
    <row r="128" spans="1:80" x14ac:dyDescent="0.25">
      <c r="A128" s="2">
        <v>42068</v>
      </c>
      <c r="B128" s="3">
        <v>5.5671296296296302E-3</v>
      </c>
      <c r="C128" s="4">
        <v>14.547000000000001</v>
      </c>
      <c r="D128" s="4">
        <v>1.0746</v>
      </c>
      <c r="E128" s="4">
        <v>10745.974340000001</v>
      </c>
      <c r="F128" s="4">
        <v>151.19999999999999</v>
      </c>
      <c r="G128" s="4">
        <v>149.4</v>
      </c>
      <c r="H128" s="4">
        <v>858.2</v>
      </c>
      <c r="J128" s="4">
        <v>0.1</v>
      </c>
      <c r="K128" s="4">
        <v>0.86719999999999997</v>
      </c>
      <c r="L128" s="4">
        <v>12.616</v>
      </c>
      <c r="M128" s="4">
        <v>0.93189999999999995</v>
      </c>
      <c r="N128" s="4">
        <v>131.1481</v>
      </c>
      <c r="O128" s="4">
        <v>129.5933</v>
      </c>
      <c r="P128" s="4">
        <v>260.7</v>
      </c>
      <c r="Q128" s="4">
        <v>98.883099999999999</v>
      </c>
      <c r="R128" s="4">
        <v>97.710800000000006</v>
      </c>
      <c r="S128" s="4">
        <v>196.6</v>
      </c>
      <c r="T128" s="4">
        <v>858.21379999999999</v>
      </c>
      <c r="W128" s="4">
        <v>0</v>
      </c>
      <c r="X128" s="4">
        <v>8.6699999999999999E-2</v>
      </c>
      <c r="Y128" s="4">
        <v>11.8</v>
      </c>
      <c r="Z128" s="4">
        <v>886</v>
      </c>
      <c r="AA128" s="4">
        <v>922</v>
      </c>
      <c r="AB128" s="4">
        <v>854</v>
      </c>
      <c r="AC128" s="4">
        <v>48</v>
      </c>
      <c r="AD128" s="4">
        <v>5.58</v>
      </c>
      <c r="AE128" s="4">
        <v>0.13</v>
      </c>
      <c r="AF128" s="4">
        <v>989</v>
      </c>
      <c r="AG128" s="4">
        <v>-11</v>
      </c>
      <c r="AH128" s="4">
        <v>7</v>
      </c>
      <c r="AI128" s="4">
        <v>28</v>
      </c>
      <c r="AJ128" s="4">
        <v>190</v>
      </c>
      <c r="AK128" s="4">
        <v>139</v>
      </c>
      <c r="AL128" s="4">
        <v>1.7</v>
      </c>
      <c r="AM128" s="4">
        <v>195</v>
      </c>
      <c r="AN128" s="4" t="s">
        <v>155</v>
      </c>
      <c r="AO128" s="4">
        <v>2</v>
      </c>
      <c r="AP128" s="5">
        <v>0.92225694444444439</v>
      </c>
      <c r="AQ128" s="4">
        <v>47.162059999999997</v>
      </c>
      <c r="AR128" s="4">
        <v>-88.491947999999994</v>
      </c>
      <c r="AS128" s="4">
        <v>321.39999999999998</v>
      </c>
      <c r="AT128" s="4">
        <v>41.4</v>
      </c>
      <c r="AU128" s="4">
        <v>12</v>
      </c>
      <c r="AV128" s="4">
        <v>9</v>
      </c>
      <c r="AW128" s="4" t="s">
        <v>242</v>
      </c>
      <c r="AX128" s="4">
        <v>0.9</v>
      </c>
      <c r="AY128" s="4">
        <v>1.7</v>
      </c>
      <c r="AZ128" s="4">
        <v>1.9</v>
      </c>
      <c r="BA128" s="4">
        <v>14.023</v>
      </c>
      <c r="BB128" s="4">
        <v>13.48</v>
      </c>
      <c r="BC128" s="4">
        <v>0.96</v>
      </c>
      <c r="BD128" s="4">
        <v>15.307</v>
      </c>
      <c r="BE128" s="4">
        <v>2805.9250000000002</v>
      </c>
      <c r="BF128" s="4">
        <v>131.923</v>
      </c>
      <c r="BG128" s="4">
        <v>3.0550000000000002</v>
      </c>
      <c r="BH128" s="4">
        <v>3.0179999999999998</v>
      </c>
      <c r="BI128" s="4">
        <v>6.0730000000000004</v>
      </c>
      <c r="BJ128" s="4">
        <v>2.3029999999999999</v>
      </c>
      <c r="BK128" s="4">
        <v>2.2759999999999998</v>
      </c>
      <c r="BL128" s="4">
        <v>4.5789999999999997</v>
      </c>
      <c r="BM128" s="4">
        <v>6.3120000000000003</v>
      </c>
      <c r="BQ128" s="4">
        <v>14.025</v>
      </c>
      <c r="BR128" s="4">
        <v>0.69149799999999995</v>
      </c>
      <c r="BS128" s="4">
        <v>-5</v>
      </c>
      <c r="BT128" s="4">
        <v>2.5204000000000001E-2</v>
      </c>
      <c r="BU128" s="4">
        <v>16.898482000000001</v>
      </c>
      <c r="BV128" s="4">
        <v>0.50912100000000005</v>
      </c>
      <c r="BW128" s="4">
        <f t="shared" si="19"/>
        <v>4.4645789444000004</v>
      </c>
      <c r="BY128" s="4">
        <f t="shared" si="15"/>
        <v>34945.498479011454</v>
      </c>
      <c r="BZ128" s="4">
        <f t="shared" si="16"/>
        <v>1642.9929509329822</v>
      </c>
      <c r="CA128" s="4">
        <f t="shared" si="17"/>
        <v>28.681979381902</v>
      </c>
      <c r="CB128" s="4">
        <f t="shared" si="18"/>
        <v>81.170709190224017</v>
      </c>
    </row>
    <row r="129" spans="1:80" x14ac:dyDescent="0.25">
      <c r="A129" s="2">
        <v>42068</v>
      </c>
      <c r="B129" s="3">
        <v>5.5787037037037038E-3</v>
      </c>
      <c r="C129" s="4">
        <v>14.307</v>
      </c>
      <c r="D129" s="4">
        <v>1.2635000000000001</v>
      </c>
      <c r="E129" s="4">
        <v>12634.97091</v>
      </c>
      <c r="F129" s="4">
        <v>199.9</v>
      </c>
      <c r="G129" s="4">
        <v>67.400000000000006</v>
      </c>
      <c r="H129" s="4">
        <v>1364.2</v>
      </c>
      <c r="J129" s="4">
        <v>0.2</v>
      </c>
      <c r="K129" s="4">
        <v>0.8669</v>
      </c>
      <c r="L129" s="4">
        <v>12.402699999999999</v>
      </c>
      <c r="M129" s="4">
        <v>1.0953999999999999</v>
      </c>
      <c r="N129" s="4">
        <v>173.3355</v>
      </c>
      <c r="O129" s="4">
        <v>58.4375</v>
      </c>
      <c r="P129" s="4">
        <v>231.8</v>
      </c>
      <c r="Q129" s="4">
        <v>130.69159999999999</v>
      </c>
      <c r="R129" s="4">
        <v>44.060699999999997</v>
      </c>
      <c r="S129" s="4">
        <v>174.8</v>
      </c>
      <c r="T129" s="4">
        <v>1364.2321999999999</v>
      </c>
      <c r="W129" s="4">
        <v>0</v>
      </c>
      <c r="X129" s="4">
        <v>0.1734</v>
      </c>
      <c r="Y129" s="4">
        <v>11.9</v>
      </c>
      <c r="Z129" s="4">
        <v>877</v>
      </c>
      <c r="AA129" s="4">
        <v>918</v>
      </c>
      <c r="AB129" s="4">
        <v>848</v>
      </c>
      <c r="AC129" s="4">
        <v>48</v>
      </c>
      <c r="AD129" s="4">
        <v>5.58</v>
      </c>
      <c r="AE129" s="4">
        <v>0.13</v>
      </c>
      <c r="AF129" s="4">
        <v>989</v>
      </c>
      <c r="AG129" s="4">
        <v>-11</v>
      </c>
      <c r="AH129" s="4">
        <v>7</v>
      </c>
      <c r="AI129" s="4">
        <v>28</v>
      </c>
      <c r="AJ129" s="4">
        <v>190</v>
      </c>
      <c r="AK129" s="4">
        <v>138.9</v>
      </c>
      <c r="AL129" s="4">
        <v>1.6</v>
      </c>
      <c r="AM129" s="4">
        <v>195</v>
      </c>
      <c r="AN129" s="4" t="s">
        <v>155</v>
      </c>
      <c r="AO129" s="4">
        <v>2</v>
      </c>
      <c r="AP129" s="5">
        <v>0.92226851851851854</v>
      </c>
      <c r="AQ129" s="4">
        <v>47.161895000000001</v>
      </c>
      <c r="AR129" s="4">
        <v>-88.491847000000007</v>
      </c>
      <c r="AS129" s="4">
        <v>321.3</v>
      </c>
      <c r="AT129" s="4">
        <v>43.5</v>
      </c>
      <c r="AU129" s="4">
        <v>12</v>
      </c>
      <c r="AV129" s="4">
        <v>9</v>
      </c>
      <c r="AW129" s="4" t="s">
        <v>242</v>
      </c>
      <c r="AX129" s="4">
        <v>0.9</v>
      </c>
      <c r="AY129" s="4">
        <v>1.7</v>
      </c>
      <c r="AZ129" s="4">
        <v>1.9</v>
      </c>
      <c r="BA129" s="4">
        <v>14.023</v>
      </c>
      <c r="BB129" s="4">
        <v>13.45</v>
      </c>
      <c r="BC129" s="4">
        <v>0.96</v>
      </c>
      <c r="BD129" s="4">
        <v>15.351000000000001</v>
      </c>
      <c r="BE129" s="4">
        <v>2758.3330000000001</v>
      </c>
      <c r="BF129" s="4">
        <v>155.047</v>
      </c>
      <c r="BG129" s="4">
        <v>4.0369999999999999</v>
      </c>
      <c r="BH129" s="4">
        <v>1.361</v>
      </c>
      <c r="BI129" s="4">
        <v>5.3979999999999997</v>
      </c>
      <c r="BJ129" s="4">
        <v>3.044</v>
      </c>
      <c r="BK129" s="4">
        <v>1.026</v>
      </c>
      <c r="BL129" s="4">
        <v>4.07</v>
      </c>
      <c r="BM129" s="4">
        <v>10.033200000000001</v>
      </c>
      <c r="BQ129" s="4">
        <v>28.038</v>
      </c>
      <c r="BR129" s="4">
        <v>0.49488399999999999</v>
      </c>
      <c r="BS129" s="4">
        <v>-5</v>
      </c>
      <c r="BT129" s="4">
        <v>2.6796E-2</v>
      </c>
      <c r="BU129" s="4">
        <v>12.093728</v>
      </c>
      <c r="BV129" s="4">
        <v>0.54127899999999995</v>
      </c>
      <c r="BW129" s="4">
        <f t="shared" si="19"/>
        <v>3.1951629376000001</v>
      </c>
      <c r="BY129" s="4">
        <f t="shared" si="15"/>
        <v>24585.235899107487</v>
      </c>
      <c r="BZ129" s="4">
        <f t="shared" si="16"/>
        <v>1381.9459327241918</v>
      </c>
      <c r="CA129" s="4">
        <f t="shared" si="17"/>
        <v>27.131408019584001</v>
      </c>
      <c r="CB129" s="4">
        <f t="shared" si="18"/>
        <v>92.338820536665608</v>
      </c>
    </row>
    <row r="130" spans="1:80" x14ac:dyDescent="0.25">
      <c r="A130" s="2">
        <v>42068</v>
      </c>
      <c r="B130" s="3">
        <v>5.5902777777777782E-3</v>
      </c>
      <c r="C130" s="4">
        <v>14.238</v>
      </c>
      <c r="D130" s="4">
        <v>1.2819</v>
      </c>
      <c r="E130" s="4">
        <v>12819.41426</v>
      </c>
      <c r="F130" s="4">
        <v>200.8</v>
      </c>
      <c r="G130" s="4">
        <v>129</v>
      </c>
      <c r="H130" s="4">
        <v>937.7</v>
      </c>
      <c r="J130" s="4">
        <v>0.2</v>
      </c>
      <c r="K130" s="4">
        <v>0.86770000000000003</v>
      </c>
      <c r="L130" s="4">
        <v>12.353899999999999</v>
      </c>
      <c r="M130" s="4">
        <v>1.1123000000000001</v>
      </c>
      <c r="N130" s="4">
        <v>174.22739999999999</v>
      </c>
      <c r="O130" s="4">
        <v>111.93989999999999</v>
      </c>
      <c r="P130" s="4">
        <v>286.2</v>
      </c>
      <c r="Q130" s="4">
        <v>131.364</v>
      </c>
      <c r="R130" s="4">
        <v>84.400499999999994</v>
      </c>
      <c r="S130" s="4">
        <v>215.8</v>
      </c>
      <c r="T130" s="4">
        <v>937.70190000000002</v>
      </c>
      <c r="W130" s="4">
        <v>0</v>
      </c>
      <c r="X130" s="4">
        <v>0.17349999999999999</v>
      </c>
      <c r="Y130" s="4">
        <v>11.8</v>
      </c>
      <c r="Z130" s="4">
        <v>871</v>
      </c>
      <c r="AA130" s="4">
        <v>914</v>
      </c>
      <c r="AB130" s="4">
        <v>842</v>
      </c>
      <c r="AC130" s="4">
        <v>48</v>
      </c>
      <c r="AD130" s="4">
        <v>5.58</v>
      </c>
      <c r="AE130" s="4">
        <v>0.13</v>
      </c>
      <c r="AF130" s="4">
        <v>989</v>
      </c>
      <c r="AG130" s="4">
        <v>-11</v>
      </c>
      <c r="AH130" s="4">
        <v>7</v>
      </c>
      <c r="AI130" s="4">
        <v>28</v>
      </c>
      <c r="AJ130" s="4">
        <v>190</v>
      </c>
      <c r="AK130" s="4">
        <v>138</v>
      </c>
      <c r="AL130" s="4">
        <v>1.6</v>
      </c>
      <c r="AM130" s="4">
        <v>195</v>
      </c>
      <c r="AN130" s="4" t="s">
        <v>155</v>
      </c>
      <c r="AO130" s="4">
        <v>2</v>
      </c>
      <c r="AP130" s="5">
        <v>0.92228009259259258</v>
      </c>
      <c r="AQ130" s="4">
        <v>47.161602999999999</v>
      </c>
      <c r="AR130" s="4">
        <v>-88.491508999999994</v>
      </c>
      <c r="AS130" s="4">
        <v>321.39999999999998</v>
      </c>
      <c r="AT130" s="4">
        <v>45.1</v>
      </c>
      <c r="AU130" s="4">
        <v>12</v>
      </c>
      <c r="AV130" s="4">
        <v>9</v>
      </c>
      <c r="AW130" s="4" t="s">
        <v>242</v>
      </c>
      <c r="AX130" s="4">
        <v>0.9</v>
      </c>
      <c r="AY130" s="4">
        <v>1.587</v>
      </c>
      <c r="AZ130" s="4">
        <v>1.8434999999999999</v>
      </c>
      <c r="BA130" s="4">
        <v>14.023</v>
      </c>
      <c r="BB130" s="4">
        <v>13.53</v>
      </c>
      <c r="BC130" s="4">
        <v>0.96</v>
      </c>
      <c r="BD130" s="4">
        <v>15.250999999999999</v>
      </c>
      <c r="BE130" s="4">
        <v>2762.62</v>
      </c>
      <c r="BF130" s="4">
        <v>158.31299999999999</v>
      </c>
      <c r="BG130" s="4">
        <v>4.08</v>
      </c>
      <c r="BH130" s="4">
        <v>2.621</v>
      </c>
      <c r="BI130" s="4">
        <v>6.702</v>
      </c>
      <c r="BJ130" s="4">
        <v>3.0760000000000001</v>
      </c>
      <c r="BK130" s="4">
        <v>1.9770000000000001</v>
      </c>
      <c r="BL130" s="4">
        <v>5.0529999999999999</v>
      </c>
      <c r="BM130" s="4">
        <v>6.9343000000000004</v>
      </c>
      <c r="BQ130" s="4">
        <v>28.216000000000001</v>
      </c>
      <c r="BR130" s="4">
        <v>0.357794</v>
      </c>
      <c r="BS130" s="4">
        <v>-5</v>
      </c>
      <c r="BT130" s="4">
        <v>2.5204000000000001E-2</v>
      </c>
      <c r="BU130" s="4">
        <v>8.7435899999999993</v>
      </c>
      <c r="BV130" s="4">
        <v>0.50912100000000005</v>
      </c>
      <c r="BW130" s="4">
        <f t="shared" si="19"/>
        <v>2.3100564779999999</v>
      </c>
      <c r="BY130" s="4">
        <f t="shared" si="15"/>
        <v>17802.394638474598</v>
      </c>
      <c r="BZ130" s="4">
        <f t="shared" si="16"/>
        <v>1020.1730612247899</v>
      </c>
      <c r="CA130" s="4">
        <f t="shared" si="17"/>
        <v>19.82182345308</v>
      </c>
      <c r="CB130" s="4">
        <f t="shared" si="18"/>
        <v>46.139944540257005</v>
      </c>
    </row>
    <row r="131" spans="1:80" x14ac:dyDescent="0.25">
      <c r="A131" s="2">
        <v>42068</v>
      </c>
      <c r="B131" s="3">
        <v>5.6018518518518518E-3</v>
      </c>
      <c r="C131" s="4">
        <v>13.962999999999999</v>
      </c>
      <c r="D131" s="4">
        <v>1.5682</v>
      </c>
      <c r="E131" s="4">
        <v>15681.81364</v>
      </c>
      <c r="F131" s="4">
        <v>161.4</v>
      </c>
      <c r="G131" s="4">
        <v>97.9</v>
      </c>
      <c r="H131" s="4">
        <v>987.6</v>
      </c>
      <c r="J131" s="4">
        <v>0.2</v>
      </c>
      <c r="K131" s="4">
        <v>0.86719999999999997</v>
      </c>
      <c r="L131" s="4">
        <v>12.107900000000001</v>
      </c>
      <c r="M131" s="4">
        <v>1.3599000000000001</v>
      </c>
      <c r="N131" s="4">
        <v>139.9616</v>
      </c>
      <c r="O131" s="4">
        <v>84.935699999999997</v>
      </c>
      <c r="P131" s="4">
        <v>224.9</v>
      </c>
      <c r="Q131" s="4">
        <v>105.5283</v>
      </c>
      <c r="R131" s="4">
        <v>64.039900000000003</v>
      </c>
      <c r="S131" s="4">
        <v>169.6</v>
      </c>
      <c r="T131" s="4">
        <v>987.60350000000005</v>
      </c>
      <c r="W131" s="4">
        <v>0</v>
      </c>
      <c r="X131" s="4">
        <v>0.1734</v>
      </c>
      <c r="Y131" s="4">
        <v>11.9</v>
      </c>
      <c r="Z131" s="4">
        <v>868</v>
      </c>
      <c r="AA131" s="4">
        <v>911</v>
      </c>
      <c r="AB131" s="4">
        <v>839</v>
      </c>
      <c r="AC131" s="4">
        <v>48</v>
      </c>
      <c r="AD131" s="4">
        <v>5.58</v>
      </c>
      <c r="AE131" s="4">
        <v>0.13</v>
      </c>
      <c r="AF131" s="4">
        <v>989</v>
      </c>
      <c r="AG131" s="4">
        <v>-11</v>
      </c>
      <c r="AH131" s="4">
        <v>7</v>
      </c>
      <c r="AI131" s="4">
        <v>28</v>
      </c>
      <c r="AJ131" s="4">
        <v>189.9</v>
      </c>
      <c r="AK131" s="4">
        <v>138.1</v>
      </c>
      <c r="AL131" s="4">
        <v>1.4</v>
      </c>
      <c r="AM131" s="4">
        <v>195</v>
      </c>
      <c r="AN131" s="4" t="s">
        <v>155</v>
      </c>
      <c r="AO131" s="4">
        <v>2</v>
      </c>
      <c r="AP131" s="5">
        <v>0.92229166666666673</v>
      </c>
      <c r="AQ131" s="4">
        <v>47.161276000000001</v>
      </c>
      <c r="AR131" s="4">
        <v>-88.491088000000005</v>
      </c>
      <c r="AS131" s="4">
        <v>321.60000000000002</v>
      </c>
      <c r="AT131" s="4">
        <v>44.9</v>
      </c>
      <c r="AU131" s="4">
        <v>12</v>
      </c>
      <c r="AV131" s="4">
        <v>11</v>
      </c>
      <c r="AW131" s="4" t="s">
        <v>206</v>
      </c>
      <c r="AX131" s="4">
        <v>0.9</v>
      </c>
      <c r="AY131" s="4">
        <v>1.612887</v>
      </c>
      <c r="AZ131" s="4">
        <v>1.856444</v>
      </c>
      <c r="BA131" s="4">
        <v>14.023</v>
      </c>
      <c r="BB131" s="4">
        <v>13.48</v>
      </c>
      <c r="BC131" s="4">
        <v>0.96</v>
      </c>
      <c r="BD131" s="4">
        <v>15.319000000000001</v>
      </c>
      <c r="BE131" s="4">
        <v>2706.2890000000002</v>
      </c>
      <c r="BF131" s="4">
        <v>193.453</v>
      </c>
      <c r="BG131" s="4">
        <v>3.2759999999999998</v>
      </c>
      <c r="BH131" s="4">
        <v>1.988</v>
      </c>
      <c r="BI131" s="4">
        <v>5.2640000000000002</v>
      </c>
      <c r="BJ131" s="4">
        <v>2.4700000000000002</v>
      </c>
      <c r="BK131" s="4">
        <v>1.4990000000000001</v>
      </c>
      <c r="BL131" s="4">
        <v>3.9689999999999999</v>
      </c>
      <c r="BM131" s="4">
        <v>7.2996999999999996</v>
      </c>
      <c r="BQ131" s="4">
        <v>28.186</v>
      </c>
      <c r="BR131" s="4">
        <v>0.38939200000000002</v>
      </c>
      <c r="BS131" s="4">
        <v>-5</v>
      </c>
      <c r="BT131" s="4">
        <v>2.7102000000000001E-2</v>
      </c>
      <c r="BU131" s="4">
        <v>9.5157670000000003</v>
      </c>
      <c r="BV131" s="4">
        <v>0.54745999999999995</v>
      </c>
      <c r="BW131" s="4">
        <f t="shared" si="19"/>
        <v>2.5140656413999998</v>
      </c>
      <c r="BY131" s="4">
        <f t="shared" si="15"/>
        <v>18979.530266734633</v>
      </c>
      <c r="BZ131" s="4">
        <f t="shared" si="16"/>
        <v>1356.7091573333871</v>
      </c>
      <c r="CA131" s="4">
        <f t="shared" si="17"/>
        <v>17.322407089129999</v>
      </c>
      <c r="CB131" s="4">
        <f t="shared" si="18"/>
        <v>52.860767965493906</v>
      </c>
    </row>
    <row r="132" spans="1:80" x14ac:dyDescent="0.25">
      <c r="A132" s="2">
        <v>42068</v>
      </c>
      <c r="B132" s="3">
        <v>5.6134259259259271E-3</v>
      </c>
      <c r="C132" s="4">
        <v>13.648999999999999</v>
      </c>
      <c r="D132" s="4">
        <v>2.1880000000000002</v>
      </c>
      <c r="E132" s="4">
        <v>21879.502530000002</v>
      </c>
      <c r="F132" s="4">
        <v>107.5</v>
      </c>
      <c r="G132" s="4">
        <v>35.299999999999997</v>
      </c>
      <c r="H132" s="4">
        <v>1804.4</v>
      </c>
      <c r="J132" s="4">
        <v>0.15</v>
      </c>
      <c r="K132" s="4">
        <v>0.86329999999999996</v>
      </c>
      <c r="L132" s="4">
        <v>11.783200000000001</v>
      </c>
      <c r="M132" s="4">
        <v>1.8889</v>
      </c>
      <c r="N132" s="4">
        <v>92.806799999999996</v>
      </c>
      <c r="O132" s="4">
        <v>30.4755</v>
      </c>
      <c r="P132" s="4">
        <v>123.3</v>
      </c>
      <c r="Q132" s="4">
        <v>69.974500000000006</v>
      </c>
      <c r="R132" s="4">
        <v>22.978000000000002</v>
      </c>
      <c r="S132" s="4">
        <v>93</v>
      </c>
      <c r="T132" s="4">
        <v>1804.3987</v>
      </c>
      <c r="W132" s="4">
        <v>0</v>
      </c>
      <c r="X132" s="4">
        <v>0.1313</v>
      </c>
      <c r="Y132" s="4">
        <v>11.9</v>
      </c>
      <c r="Z132" s="4">
        <v>869</v>
      </c>
      <c r="AA132" s="4">
        <v>908</v>
      </c>
      <c r="AB132" s="4">
        <v>841</v>
      </c>
      <c r="AC132" s="4">
        <v>48</v>
      </c>
      <c r="AD132" s="4">
        <v>5.58</v>
      </c>
      <c r="AE132" s="4">
        <v>0.13</v>
      </c>
      <c r="AF132" s="4">
        <v>989</v>
      </c>
      <c r="AG132" s="4">
        <v>-11</v>
      </c>
      <c r="AH132" s="4">
        <v>7.1020000000000003</v>
      </c>
      <c r="AI132" s="4">
        <v>28</v>
      </c>
      <c r="AJ132" s="4">
        <v>189</v>
      </c>
      <c r="AK132" s="4">
        <v>139</v>
      </c>
      <c r="AL132" s="4">
        <v>1.5</v>
      </c>
      <c r="AM132" s="4">
        <v>195</v>
      </c>
      <c r="AN132" s="4" t="s">
        <v>155</v>
      </c>
      <c r="AO132" s="4">
        <v>2</v>
      </c>
      <c r="AP132" s="5">
        <v>0.92231481481481481</v>
      </c>
      <c r="AQ132" s="4">
        <v>47.161152999999999</v>
      </c>
      <c r="AR132" s="4">
        <v>-88.490930000000006</v>
      </c>
      <c r="AS132" s="4">
        <v>321.7</v>
      </c>
      <c r="AT132" s="4">
        <v>44.8</v>
      </c>
      <c r="AU132" s="4">
        <v>12</v>
      </c>
      <c r="AV132" s="4">
        <v>11</v>
      </c>
      <c r="AW132" s="4" t="s">
        <v>206</v>
      </c>
      <c r="AX132" s="4">
        <v>0.9</v>
      </c>
      <c r="AY132" s="4">
        <v>1.7</v>
      </c>
      <c r="AZ132" s="4">
        <v>1.9</v>
      </c>
      <c r="BA132" s="4">
        <v>14.023</v>
      </c>
      <c r="BB132" s="4">
        <v>13.08</v>
      </c>
      <c r="BC132" s="4">
        <v>0.93</v>
      </c>
      <c r="BD132" s="4">
        <v>15.831</v>
      </c>
      <c r="BE132" s="4">
        <v>2579.152</v>
      </c>
      <c r="BF132" s="4">
        <v>263.15199999999999</v>
      </c>
      <c r="BG132" s="4">
        <v>2.1269999999999998</v>
      </c>
      <c r="BH132" s="4">
        <v>0.69899999999999995</v>
      </c>
      <c r="BI132" s="4">
        <v>2.8260000000000001</v>
      </c>
      <c r="BJ132" s="4">
        <v>1.6040000000000001</v>
      </c>
      <c r="BK132" s="4">
        <v>0.52700000000000002</v>
      </c>
      <c r="BL132" s="4">
        <v>2.1309999999999998</v>
      </c>
      <c r="BM132" s="4">
        <v>13.060700000000001</v>
      </c>
      <c r="BQ132" s="4">
        <v>20.888999999999999</v>
      </c>
      <c r="BR132" s="4">
        <v>0.29396</v>
      </c>
      <c r="BS132" s="4">
        <v>-5</v>
      </c>
      <c r="BT132" s="4">
        <v>2.7897999999999999E-2</v>
      </c>
      <c r="BU132" s="4">
        <v>7.1836479999999998</v>
      </c>
      <c r="BV132" s="4">
        <v>0.56354000000000004</v>
      </c>
      <c r="BW132" s="4">
        <f t="shared" si="19"/>
        <v>1.8979198015999998</v>
      </c>
      <c r="BY132" s="4">
        <f t="shared" si="15"/>
        <v>13654.92971848755</v>
      </c>
      <c r="BZ132" s="4">
        <f t="shared" si="16"/>
        <v>1393.2184164715518</v>
      </c>
      <c r="CA132" s="4">
        <f t="shared" si="17"/>
        <v>8.4921351159040004</v>
      </c>
      <c r="CB132" s="4">
        <f t="shared" si="18"/>
        <v>71.399661760969607</v>
      </c>
    </row>
    <row r="133" spans="1:80" x14ac:dyDescent="0.25">
      <c r="A133" s="2">
        <v>42068</v>
      </c>
      <c r="B133" s="3">
        <v>5.6249999999999989E-3</v>
      </c>
      <c r="C133" s="4">
        <v>13.73</v>
      </c>
      <c r="D133" s="4">
        <v>2.1097999999999999</v>
      </c>
      <c r="E133" s="4">
        <v>21098.157469999998</v>
      </c>
      <c r="F133" s="4">
        <v>94.2</v>
      </c>
      <c r="G133" s="4">
        <v>40.4</v>
      </c>
      <c r="H133" s="4">
        <v>1716</v>
      </c>
      <c r="J133" s="4">
        <v>0.1</v>
      </c>
      <c r="K133" s="4">
        <v>0.86350000000000005</v>
      </c>
      <c r="L133" s="4">
        <v>11.855600000000001</v>
      </c>
      <c r="M133" s="4">
        <v>1.8218000000000001</v>
      </c>
      <c r="N133" s="4">
        <v>81.340800000000002</v>
      </c>
      <c r="O133" s="4">
        <v>34.884999999999998</v>
      </c>
      <c r="P133" s="4">
        <v>116.2</v>
      </c>
      <c r="Q133" s="4">
        <v>61.3294</v>
      </c>
      <c r="R133" s="4">
        <v>26.302600000000002</v>
      </c>
      <c r="S133" s="4">
        <v>87.6</v>
      </c>
      <c r="T133" s="4">
        <v>1716.0201999999999</v>
      </c>
      <c r="W133" s="4">
        <v>0</v>
      </c>
      <c r="X133" s="4">
        <v>8.6300000000000002E-2</v>
      </c>
      <c r="Y133" s="4">
        <v>11.8</v>
      </c>
      <c r="Z133" s="4">
        <v>871</v>
      </c>
      <c r="AA133" s="4">
        <v>911</v>
      </c>
      <c r="AB133" s="4">
        <v>839</v>
      </c>
      <c r="AC133" s="4">
        <v>48</v>
      </c>
      <c r="AD133" s="4">
        <v>5.58</v>
      </c>
      <c r="AE133" s="4">
        <v>0.13</v>
      </c>
      <c r="AF133" s="4">
        <v>989</v>
      </c>
      <c r="AG133" s="4">
        <v>-11</v>
      </c>
      <c r="AH133" s="4">
        <v>8</v>
      </c>
      <c r="AI133" s="4">
        <v>28</v>
      </c>
      <c r="AJ133" s="4">
        <v>189</v>
      </c>
      <c r="AK133" s="4">
        <v>139</v>
      </c>
      <c r="AL133" s="4">
        <v>1.5</v>
      </c>
      <c r="AM133" s="4">
        <v>195</v>
      </c>
      <c r="AN133" s="4" t="s">
        <v>155</v>
      </c>
      <c r="AO133" s="4">
        <v>2</v>
      </c>
      <c r="AP133" s="5">
        <v>0.92231481481481481</v>
      </c>
      <c r="AQ133" s="4">
        <v>47.161076999999999</v>
      </c>
      <c r="AR133" s="4">
        <v>-88.490892000000002</v>
      </c>
      <c r="AS133" s="4">
        <v>321.60000000000002</v>
      </c>
      <c r="AT133" s="4">
        <v>42.6</v>
      </c>
      <c r="AU133" s="4">
        <v>12</v>
      </c>
      <c r="AV133" s="4">
        <v>11</v>
      </c>
      <c r="AW133" s="4" t="s">
        <v>206</v>
      </c>
      <c r="AX133" s="4">
        <v>1.2955000000000001</v>
      </c>
      <c r="AY133" s="4">
        <v>1.3045</v>
      </c>
      <c r="AZ133" s="4">
        <v>2.2389999999999999</v>
      </c>
      <c r="BA133" s="4">
        <v>14.023</v>
      </c>
      <c r="BB133" s="4">
        <v>13.1</v>
      </c>
      <c r="BC133" s="4">
        <v>0.93</v>
      </c>
      <c r="BD133" s="4">
        <v>15.808999999999999</v>
      </c>
      <c r="BE133" s="4">
        <v>2595.672</v>
      </c>
      <c r="BF133" s="4">
        <v>253.86600000000001</v>
      </c>
      <c r="BG133" s="4">
        <v>1.865</v>
      </c>
      <c r="BH133" s="4">
        <v>0.8</v>
      </c>
      <c r="BI133" s="4">
        <v>2.665</v>
      </c>
      <c r="BJ133" s="4">
        <v>1.4059999999999999</v>
      </c>
      <c r="BK133" s="4">
        <v>0.60299999999999998</v>
      </c>
      <c r="BL133" s="4">
        <v>2.0089999999999999</v>
      </c>
      <c r="BM133" s="4">
        <v>12.424200000000001</v>
      </c>
      <c r="BQ133" s="4">
        <v>13.746</v>
      </c>
      <c r="BR133" s="4">
        <v>0.28365000000000001</v>
      </c>
      <c r="BS133" s="4">
        <v>-5</v>
      </c>
      <c r="BT133" s="4">
        <v>2.7407999999999998E-2</v>
      </c>
      <c r="BU133" s="4">
        <v>6.9316969999999998</v>
      </c>
      <c r="BV133" s="4">
        <v>0.55364199999999997</v>
      </c>
      <c r="BW133" s="4">
        <f t="shared" si="19"/>
        <v>1.8313543473999998</v>
      </c>
      <c r="BY133" s="4">
        <f t="shared" si="15"/>
        <v>13260.407507938007</v>
      </c>
      <c r="BZ133" s="4">
        <f t="shared" si="16"/>
        <v>1296.9152544736739</v>
      </c>
      <c r="CA133" s="4">
        <f t="shared" si="17"/>
        <v>7.1827769287339995</v>
      </c>
      <c r="CB133" s="4">
        <f t="shared" si="18"/>
        <v>65.537921089091412</v>
      </c>
    </row>
    <row r="134" spans="1:80" x14ac:dyDescent="0.25">
      <c r="A134" s="2">
        <v>42068</v>
      </c>
      <c r="B134" s="3">
        <v>5.6365740740740742E-3</v>
      </c>
      <c r="C134" s="4">
        <v>13.815</v>
      </c>
      <c r="D134" s="4">
        <v>1.1641999999999999</v>
      </c>
      <c r="E134" s="4">
        <v>11641.98864</v>
      </c>
      <c r="F134" s="4">
        <v>57.3</v>
      </c>
      <c r="G134" s="4">
        <v>50.6</v>
      </c>
      <c r="H134" s="4">
        <v>1020.2</v>
      </c>
      <c r="J134" s="4">
        <v>0.05</v>
      </c>
      <c r="K134" s="4">
        <v>0.87190000000000001</v>
      </c>
      <c r="L134" s="4">
        <v>12.044700000000001</v>
      </c>
      <c r="M134" s="4">
        <v>1.0149999999999999</v>
      </c>
      <c r="N134" s="4">
        <v>49.932200000000002</v>
      </c>
      <c r="O134" s="4">
        <v>44.153399999999998</v>
      </c>
      <c r="P134" s="4">
        <v>94.1</v>
      </c>
      <c r="Q134" s="4">
        <v>37.6479</v>
      </c>
      <c r="R134" s="4">
        <v>33.290799999999997</v>
      </c>
      <c r="S134" s="4">
        <v>70.900000000000006</v>
      </c>
      <c r="T134" s="4">
        <v>1020.1825</v>
      </c>
      <c r="W134" s="4">
        <v>0</v>
      </c>
      <c r="X134" s="4">
        <v>4.1700000000000001E-2</v>
      </c>
      <c r="Y134" s="4">
        <v>11.9</v>
      </c>
      <c r="Z134" s="4">
        <v>872</v>
      </c>
      <c r="AA134" s="4">
        <v>911</v>
      </c>
      <c r="AB134" s="4">
        <v>843</v>
      </c>
      <c r="AC134" s="4">
        <v>48</v>
      </c>
      <c r="AD134" s="4">
        <v>5.58</v>
      </c>
      <c r="AE134" s="4">
        <v>0.13</v>
      </c>
      <c r="AF134" s="4">
        <v>989</v>
      </c>
      <c r="AG134" s="4">
        <v>-11</v>
      </c>
      <c r="AH134" s="4">
        <v>8</v>
      </c>
      <c r="AI134" s="4">
        <v>28</v>
      </c>
      <c r="AJ134" s="4">
        <v>189</v>
      </c>
      <c r="AK134" s="4">
        <v>139</v>
      </c>
      <c r="AL134" s="4">
        <v>1.6</v>
      </c>
      <c r="AM134" s="4">
        <v>195</v>
      </c>
      <c r="AN134" s="4" t="s">
        <v>155</v>
      </c>
      <c r="AO134" s="4">
        <v>2</v>
      </c>
      <c r="AP134" s="5">
        <v>0.92232638888888896</v>
      </c>
      <c r="AQ134" s="4">
        <v>47.160943000000003</v>
      </c>
      <c r="AR134" s="4">
        <v>-88.490782999999993</v>
      </c>
      <c r="AS134" s="4">
        <v>321.5</v>
      </c>
      <c r="AT134" s="4">
        <v>40.9</v>
      </c>
      <c r="AU134" s="4">
        <v>12</v>
      </c>
      <c r="AV134" s="4">
        <v>11</v>
      </c>
      <c r="AW134" s="4" t="s">
        <v>206</v>
      </c>
      <c r="AX134" s="4">
        <v>1.6</v>
      </c>
      <c r="AY134" s="4">
        <v>1</v>
      </c>
      <c r="AZ134" s="4">
        <v>2.5</v>
      </c>
      <c r="BA134" s="4">
        <v>14.023</v>
      </c>
      <c r="BB134" s="4">
        <v>13.98</v>
      </c>
      <c r="BC134" s="4">
        <v>1</v>
      </c>
      <c r="BD134" s="4">
        <v>14.698</v>
      </c>
      <c r="BE134" s="4">
        <v>2775.2249999999999</v>
      </c>
      <c r="BF134" s="4">
        <v>148.851</v>
      </c>
      <c r="BG134" s="4">
        <v>1.2050000000000001</v>
      </c>
      <c r="BH134" s="4">
        <v>1.0649999999999999</v>
      </c>
      <c r="BI134" s="4">
        <v>2.27</v>
      </c>
      <c r="BJ134" s="4">
        <v>0.90800000000000003</v>
      </c>
      <c r="BK134" s="4">
        <v>0.80300000000000005</v>
      </c>
      <c r="BL134" s="4">
        <v>1.712</v>
      </c>
      <c r="BM134" s="4">
        <v>7.7732000000000001</v>
      </c>
      <c r="BQ134" s="4">
        <v>6.9809999999999999</v>
      </c>
      <c r="BR134" s="4">
        <v>0.35446800000000001</v>
      </c>
      <c r="BS134" s="4">
        <v>-5</v>
      </c>
      <c r="BT134" s="4">
        <v>3.1E-2</v>
      </c>
      <c r="BU134" s="4">
        <v>8.6623110000000008</v>
      </c>
      <c r="BV134" s="4">
        <v>0.62619999999999998</v>
      </c>
      <c r="BW134" s="4">
        <f t="shared" si="19"/>
        <v>2.2885825662000001</v>
      </c>
      <c r="BY134" s="4">
        <f t="shared" si="15"/>
        <v>17717.378327146576</v>
      </c>
      <c r="BZ134" s="4">
        <f t="shared" si="16"/>
        <v>950.28312348515703</v>
      </c>
      <c r="CA134" s="4">
        <f t="shared" si="17"/>
        <v>5.7967838719560003</v>
      </c>
      <c r="CB134" s="4">
        <f t="shared" si="18"/>
        <v>51.241079533417214</v>
      </c>
    </row>
    <row r="135" spans="1:80" x14ac:dyDescent="0.25">
      <c r="A135" s="2">
        <v>42068</v>
      </c>
      <c r="B135" s="3">
        <v>5.6481481481481478E-3</v>
      </c>
      <c r="C135" s="4">
        <v>13.789</v>
      </c>
      <c r="D135" s="4">
        <v>0.4839</v>
      </c>
      <c r="E135" s="4">
        <v>4838.6284290000003</v>
      </c>
      <c r="F135" s="4">
        <v>33.9</v>
      </c>
      <c r="G135" s="4">
        <v>21.9</v>
      </c>
      <c r="H135" s="4">
        <v>475.2</v>
      </c>
      <c r="J135" s="4">
        <v>0</v>
      </c>
      <c r="K135" s="4">
        <v>0.87849999999999995</v>
      </c>
      <c r="L135" s="4">
        <v>12.114100000000001</v>
      </c>
      <c r="M135" s="4">
        <v>0.42509999999999998</v>
      </c>
      <c r="N135" s="4">
        <v>29.796299999999999</v>
      </c>
      <c r="O135" s="4">
        <v>19.239699999999999</v>
      </c>
      <c r="P135" s="4">
        <v>49</v>
      </c>
      <c r="Q135" s="4">
        <v>22.465800000000002</v>
      </c>
      <c r="R135" s="4">
        <v>14.506399999999999</v>
      </c>
      <c r="S135" s="4">
        <v>37</v>
      </c>
      <c r="T135" s="4">
        <v>475.2423</v>
      </c>
      <c r="W135" s="4">
        <v>0</v>
      </c>
      <c r="X135" s="4">
        <v>0</v>
      </c>
      <c r="Y135" s="4">
        <v>11.9</v>
      </c>
      <c r="Z135" s="4">
        <v>875</v>
      </c>
      <c r="AA135" s="4">
        <v>915</v>
      </c>
      <c r="AB135" s="4">
        <v>847</v>
      </c>
      <c r="AC135" s="4">
        <v>48</v>
      </c>
      <c r="AD135" s="4">
        <v>5.58</v>
      </c>
      <c r="AE135" s="4">
        <v>0.13</v>
      </c>
      <c r="AF135" s="4">
        <v>989</v>
      </c>
      <c r="AG135" s="4">
        <v>-11</v>
      </c>
      <c r="AH135" s="4">
        <v>8</v>
      </c>
      <c r="AI135" s="4">
        <v>28</v>
      </c>
      <c r="AJ135" s="4">
        <v>189</v>
      </c>
      <c r="AK135" s="4">
        <v>139</v>
      </c>
      <c r="AL135" s="4">
        <v>1.6</v>
      </c>
      <c r="AM135" s="4">
        <v>195</v>
      </c>
      <c r="AN135" s="4" t="s">
        <v>155</v>
      </c>
      <c r="AO135" s="4">
        <v>2</v>
      </c>
      <c r="AP135" s="5">
        <v>0.922337962962963</v>
      </c>
      <c r="AQ135" s="4">
        <v>47.160809999999998</v>
      </c>
      <c r="AR135" s="4">
        <v>-88.490641999999994</v>
      </c>
      <c r="AS135" s="4">
        <v>321.5</v>
      </c>
      <c r="AT135" s="4">
        <v>40.9</v>
      </c>
      <c r="AU135" s="4">
        <v>12</v>
      </c>
      <c r="AV135" s="4">
        <v>11</v>
      </c>
      <c r="AW135" s="4" t="s">
        <v>206</v>
      </c>
      <c r="AX135" s="4">
        <v>1.6</v>
      </c>
      <c r="AY135" s="4">
        <v>1</v>
      </c>
      <c r="AZ135" s="4">
        <v>2.5</v>
      </c>
      <c r="BA135" s="4">
        <v>14.023</v>
      </c>
      <c r="BB135" s="4">
        <v>14.78</v>
      </c>
      <c r="BC135" s="4">
        <v>1.05</v>
      </c>
      <c r="BD135" s="4">
        <v>13.827</v>
      </c>
      <c r="BE135" s="4">
        <v>2919.163</v>
      </c>
      <c r="BF135" s="4">
        <v>65.195999999999998</v>
      </c>
      <c r="BG135" s="4">
        <v>0.752</v>
      </c>
      <c r="BH135" s="4">
        <v>0.48599999999999999</v>
      </c>
      <c r="BI135" s="4">
        <v>1.2370000000000001</v>
      </c>
      <c r="BJ135" s="4">
        <v>0.56699999999999995</v>
      </c>
      <c r="BK135" s="4">
        <v>0.36599999999999999</v>
      </c>
      <c r="BL135" s="4">
        <v>0.93300000000000005</v>
      </c>
      <c r="BM135" s="4">
        <v>3.7871000000000001</v>
      </c>
      <c r="BQ135" s="4">
        <v>0</v>
      </c>
      <c r="BR135" s="4">
        <v>0.389488</v>
      </c>
      <c r="BS135" s="4">
        <v>-5</v>
      </c>
      <c r="BT135" s="4">
        <v>3.1203999999999999E-2</v>
      </c>
      <c r="BU135" s="4">
        <v>9.5181129999999996</v>
      </c>
      <c r="BV135" s="4">
        <v>0.63032100000000002</v>
      </c>
      <c r="BW135" s="4">
        <f t="shared" si="19"/>
        <v>2.5146854545999999</v>
      </c>
      <c r="BY135" s="4">
        <f t="shared" si="15"/>
        <v>20477.488471671801</v>
      </c>
      <c r="BZ135" s="4">
        <f t="shared" si="16"/>
        <v>457.34011372407593</v>
      </c>
      <c r="CA135" s="4">
        <f t="shared" si="17"/>
        <v>3.9774195423269996</v>
      </c>
      <c r="CB135" s="4">
        <f t="shared" si="18"/>
        <v>27.431040809890302</v>
      </c>
    </row>
    <row r="136" spans="1:80" x14ac:dyDescent="0.25">
      <c r="A136" s="2">
        <v>42068</v>
      </c>
      <c r="B136" s="3">
        <v>5.6597222222222222E-3</v>
      </c>
      <c r="C136" s="4">
        <v>13.831</v>
      </c>
      <c r="D136" s="4">
        <v>0.15870000000000001</v>
      </c>
      <c r="E136" s="4">
        <v>1587.4101920000001</v>
      </c>
      <c r="F136" s="4">
        <v>27.5</v>
      </c>
      <c r="G136" s="4">
        <v>21.8</v>
      </c>
      <c r="H136" s="4">
        <v>286.2</v>
      </c>
      <c r="J136" s="4">
        <v>0</v>
      </c>
      <c r="K136" s="4">
        <v>0.88119999999999998</v>
      </c>
      <c r="L136" s="4">
        <v>12.187900000000001</v>
      </c>
      <c r="M136" s="4">
        <v>0.1399</v>
      </c>
      <c r="N136" s="4">
        <v>24.239899999999999</v>
      </c>
      <c r="O136" s="4">
        <v>19.211200000000002</v>
      </c>
      <c r="P136" s="4">
        <v>43.5</v>
      </c>
      <c r="Q136" s="4">
        <v>18.276399999999999</v>
      </c>
      <c r="R136" s="4">
        <v>14.4848</v>
      </c>
      <c r="S136" s="4">
        <v>32.799999999999997</v>
      </c>
      <c r="T136" s="4">
        <v>286.20800000000003</v>
      </c>
      <c r="W136" s="4">
        <v>0</v>
      </c>
      <c r="X136" s="4">
        <v>0</v>
      </c>
      <c r="Y136" s="4">
        <v>11.9</v>
      </c>
      <c r="Z136" s="4">
        <v>876</v>
      </c>
      <c r="AA136" s="4">
        <v>918</v>
      </c>
      <c r="AB136" s="4">
        <v>846</v>
      </c>
      <c r="AC136" s="4">
        <v>48</v>
      </c>
      <c r="AD136" s="4">
        <v>5.58</v>
      </c>
      <c r="AE136" s="4">
        <v>0.13</v>
      </c>
      <c r="AF136" s="4">
        <v>989</v>
      </c>
      <c r="AG136" s="4">
        <v>-11</v>
      </c>
      <c r="AH136" s="4">
        <v>8</v>
      </c>
      <c r="AI136" s="4">
        <v>28</v>
      </c>
      <c r="AJ136" s="4">
        <v>189</v>
      </c>
      <c r="AK136" s="4">
        <v>139</v>
      </c>
      <c r="AL136" s="4">
        <v>1.6</v>
      </c>
      <c r="AM136" s="4">
        <v>195</v>
      </c>
      <c r="AN136" s="4" t="s">
        <v>155</v>
      </c>
      <c r="AO136" s="4">
        <v>2</v>
      </c>
      <c r="AP136" s="5">
        <v>0.92234953703703704</v>
      </c>
      <c r="AQ136" s="4">
        <v>47.160696000000002</v>
      </c>
      <c r="AR136" s="4">
        <v>-88.490578999999997</v>
      </c>
      <c r="AS136" s="4">
        <v>321.7</v>
      </c>
      <c r="AT136" s="4">
        <v>38.5</v>
      </c>
      <c r="AU136" s="4">
        <v>12</v>
      </c>
      <c r="AV136" s="4">
        <v>11</v>
      </c>
      <c r="AW136" s="4" t="s">
        <v>206</v>
      </c>
      <c r="AX136" s="4">
        <v>1.2055940000000001</v>
      </c>
      <c r="AY136" s="4">
        <v>1</v>
      </c>
      <c r="AZ136" s="4">
        <v>1.936563</v>
      </c>
      <c r="BA136" s="4">
        <v>14.023</v>
      </c>
      <c r="BB136" s="4">
        <v>15.12</v>
      </c>
      <c r="BC136" s="4">
        <v>1.08</v>
      </c>
      <c r="BD136" s="4">
        <v>13.478999999999999</v>
      </c>
      <c r="BE136" s="4">
        <v>2991.877</v>
      </c>
      <c r="BF136" s="4">
        <v>21.856000000000002</v>
      </c>
      <c r="BG136" s="4">
        <v>0.623</v>
      </c>
      <c r="BH136" s="4">
        <v>0.49399999999999999</v>
      </c>
      <c r="BI136" s="4">
        <v>1.117</v>
      </c>
      <c r="BJ136" s="4">
        <v>0.47</v>
      </c>
      <c r="BK136" s="4">
        <v>0.372</v>
      </c>
      <c r="BL136" s="4">
        <v>0.84199999999999997</v>
      </c>
      <c r="BM136" s="4">
        <v>2.3233999999999999</v>
      </c>
      <c r="BQ136" s="4">
        <v>0</v>
      </c>
      <c r="BR136" s="4">
        <v>0.43063000000000001</v>
      </c>
      <c r="BS136" s="4">
        <v>-5</v>
      </c>
      <c r="BT136" s="4">
        <v>3.3000000000000002E-2</v>
      </c>
      <c r="BU136" s="4">
        <v>10.523529999999999</v>
      </c>
      <c r="BV136" s="4">
        <v>0.66659999999999997</v>
      </c>
      <c r="BW136" s="4">
        <f t="shared" si="19"/>
        <v>2.7803166259999998</v>
      </c>
      <c r="BY136" s="4">
        <f t="shared" si="15"/>
        <v>23204.524128601966</v>
      </c>
      <c r="BZ136" s="4">
        <f t="shared" si="16"/>
        <v>169.51167422815999</v>
      </c>
      <c r="CA136" s="4">
        <f t="shared" si="17"/>
        <v>3.6452455566999995</v>
      </c>
      <c r="CB136" s="4">
        <f t="shared" si="18"/>
        <v>18.606731267122001</v>
      </c>
    </row>
    <row r="137" spans="1:80" x14ac:dyDescent="0.25">
      <c r="A137" s="2">
        <v>42068</v>
      </c>
      <c r="B137" s="3">
        <v>5.6712962962962958E-3</v>
      </c>
      <c r="C137" s="4">
        <v>14.361000000000001</v>
      </c>
      <c r="D137" s="4">
        <v>7.2499999999999995E-2</v>
      </c>
      <c r="E137" s="4">
        <v>725.1</v>
      </c>
      <c r="F137" s="4">
        <v>29.7</v>
      </c>
      <c r="G137" s="4">
        <v>96.6</v>
      </c>
      <c r="H137" s="4">
        <v>260.60000000000002</v>
      </c>
      <c r="J137" s="4">
        <v>0</v>
      </c>
      <c r="K137" s="4">
        <v>0.87790000000000001</v>
      </c>
      <c r="L137" s="4">
        <v>12.6074</v>
      </c>
      <c r="M137" s="4">
        <v>6.3700000000000007E-2</v>
      </c>
      <c r="N137" s="4">
        <v>26.0624</v>
      </c>
      <c r="O137" s="4">
        <v>84.846100000000007</v>
      </c>
      <c r="P137" s="4">
        <v>110.9</v>
      </c>
      <c r="Q137" s="4">
        <v>19.650500000000001</v>
      </c>
      <c r="R137" s="4">
        <v>63.972299999999997</v>
      </c>
      <c r="S137" s="4">
        <v>83.6</v>
      </c>
      <c r="T137" s="4">
        <v>260.60000000000002</v>
      </c>
      <c r="W137" s="4">
        <v>0</v>
      </c>
      <c r="X137" s="4">
        <v>0</v>
      </c>
      <c r="Y137" s="4">
        <v>11.9</v>
      </c>
      <c r="Z137" s="4">
        <v>877</v>
      </c>
      <c r="AA137" s="4">
        <v>915</v>
      </c>
      <c r="AB137" s="4">
        <v>848</v>
      </c>
      <c r="AC137" s="4">
        <v>48</v>
      </c>
      <c r="AD137" s="4">
        <v>5.58</v>
      </c>
      <c r="AE137" s="4">
        <v>0.13</v>
      </c>
      <c r="AF137" s="4">
        <v>989</v>
      </c>
      <c r="AG137" s="4">
        <v>-11</v>
      </c>
      <c r="AH137" s="4">
        <v>8</v>
      </c>
      <c r="AI137" s="4">
        <v>28</v>
      </c>
      <c r="AJ137" s="4">
        <v>189</v>
      </c>
      <c r="AK137" s="4">
        <v>139</v>
      </c>
      <c r="AL137" s="4">
        <v>1.5</v>
      </c>
      <c r="AM137" s="4">
        <v>195</v>
      </c>
      <c r="AN137" s="4" t="s">
        <v>155</v>
      </c>
      <c r="AO137" s="4">
        <v>2</v>
      </c>
      <c r="AP137" s="5">
        <v>0.92236111111111108</v>
      </c>
      <c r="AQ137" s="4">
        <v>47.160578000000001</v>
      </c>
      <c r="AR137" s="4">
        <v>-88.490522999999996</v>
      </c>
      <c r="AS137" s="4">
        <v>322</v>
      </c>
      <c r="AT137" s="4">
        <v>36.6</v>
      </c>
      <c r="AU137" s="4">
        <v>12</v>
      </c>
      <c r="AV137" s="4">
        <v>11</v>
      </c>
      <c r="AW137" s="4" t="s">
        <v>206</v>
      </c>
      <c r="AX137" s="4">
        <v>0.9</v>
      </c>
      <c r="AY137" s="4">
        <v>1</v>
      </c>
      <c r="AZ137" s="4">
        <v>1.5</v>
      </c>
      <c r="BA137" s="4">
        <v>14.023</v>
      </c>
      <c r="BB137" s="4">
        <v>14.7</v>
      </c>
      <c r="BC137" s="4">
        <v>1.05</v>
      </c>
      <c r="BD137" s="4">
        <v>13.909000000000001</v>
      </c>
      <c r="BE137" s="4">
        <v>3011.5509999999999</v>
      </c>
      <c r="BF137" s="4">
        <v>9.6780000000000008</v>
      </c>
      <c r="BG137" s="4">
        <v>0.65200000000000002</v>
      </c>
      <c r="BH137" s="4">
        <v>2.1219999999999999</v>
      </c>
      <c r="BI137" s="4">
        <v>2.774</v>
      </c>
      <c r="BJ137" s="4">
        <v>0.49199999999999999</v>
      </c>
      <c r="BK137" s="4">
        <v>1.6</v>
      </c>
      <c r="BL137" s="4">
        <v>2.0920000000000001</v>
      </c>
      <c r="BM137" s="4">
        <v>2.0585</v>
      </c>
      <c r="BQ137" s="4">
        <v>0</v>
      </c>
      <c r="BR137" s="4">
        <v>0.45238</v>
      </c>
      <c r="BS137" s="4">
        <v>-5</v>
      </c>
      <c r="BT137" s="4">
        <v>3.2596E-2</v>
      </c>
      <c r="BU137" s="4">
        <v>11.055046000000001</v>
      </c>
      <c r="BV137" s="4">
        <v>0.65843099999999999</v>
      </c>
      <c r="BW137" s="4">
        <f t="shared" si="19"/>
        <v>2.9207431532000001</v>
      </c>
      <c r="BY137" s="4">
        <f t="shared" si="15"/>
        <v>24536.819274387002</v>
      </c>
      <c r="BZ137" s="4">
        <f t="shared" si="16"/>
        <v>78.852171833556014</v>
      </c>
      <c r="CA137" s="4">
        <f t="shared" si="17"/>
        <v>4.0086038997840001</v>
      </c>
      <c r="CB137" s="4">
        <f t="shared" si="18"/>
        <v>17.317934077351001</v>
      </c>
    </row>
    <row r="138" spans="1:80" x14ac:dyDescent="0.25">
      <c r="A138" s="2">
        <v>42068</v>
      </c>
      <c r="B138" s="3">
        <v>5.6828703703703702E-3</v>
      </c>
      <c r="C138" s="4">
        <v>14.07</v>
      </c>
      <c r="D138" s="4">
        <v>4.4200000000000003E-2</v>
      </c>
      <c r="E138" s="4">
        <v>442.23559799999998</v>
      </c>
      <c r="F138" s="4">
        <v>52.4</v>
      </c>
      <c r="G138" s="4">
        <v>109.4</v>
      </c>
      <c r="H138" s="4">
        <v>251.9</v>
      </c>
      <c r="J138" s="4">
        <v>0</v>
      </c>
      <c r="K138" s="4">
        <v>0.88039999999999996</v>
      </c>
      <c r="L138" s="4">
        <v>12.386900000000001</v>
      </c>
      <c r="M138" s="4">
        <v>3.8899999999999997E-2</v>
      </c>
      <c r="N138" s="4">
        <v>46.133299999999998</v>
      </c>
      <c r="O138" s="4">
        <v>96.311400000000006</v>
      </c>
      <c r="P138" s="4">
        <v>142.4</v>
      </c>
      <c r="Q138" s="4">
        <v>34.7836</v>
      </c>
      <c r="R138" s="4">
        <v>72.616900000000001</v>
      </c>
      <c r="S138" s="4">
        <v>107.4</v>
      </c>
      <c r="T138" s="4">
        <v>251.8948</v>
      </c>
      <c r="W138" s="4">
        <v>0</v>
      </c>
      <c r="X138" s="4">
        <v>0</v>
      </c>
      <c r="Y138" s="4">
        <v>11.9</v>
      </c>
      <c r="Z138" s="4">
        <v>877</v>
      </c>
      <c r="AA138" s="4">
        <v>912</v>
      </c>
      <c r="AB138" s="4">
        <v>847</v>
      </c>
      <c r="AC138" s="4">
        <v>48</v>
      </c>
      <c r="AD138" s="4">
        <v>5.58</v>
      </c>
      <c r="AE138" s="4">
        <v>0.13</v>
      </c>
      <c r="AF138" s="4">
        <v>989</v>
      </c>
      <c r="AG138" s="4">
        <v>-11</v>
      </c>
      <c r="AH138" s="4">
        <v>8</v>
      </c>
      <c r="AI138" s="4">
        <v>28</v>
      </c>
      <c r="AJ138" s="4">
        <v>189.1</v>
      </c>
      <c r="AK138" s="4">
        <v>139</v>
      </c>
      <c r="AL138" s="4">
        <v>1.4</v>
      </c>
      <c r="AM138" s="4">
        <v>195</v>
      </c>
      <c r="AN138" s="4" t="s">
        <v>155</v>
      </c>
      <c r="AO138" s="4">
        <v>2</v>
      </c>
      <c r="AP138" s="5">
        <v>0.92237268518518523</v>
      </c>
      <c r="AQ138" s="4">
        <v>47.160446999999998</v>
      </c>
      <c r="AR138" s="4">
        <v>-88.490425000000002</v>
      </c>
      <c r="AS138" s="4">
        <v>322</v>
      </c>
      <c r="AT138" s="4">
        <v>36.6</v>
      </c>
      <c r="AU138" s="4">
        <v>12</v>
      </c>
      <c r="AV138" s="4">
        <v>10</v>
      </c>
      <c r="AW138" s="4" t="s">
        <v>213</v>
      </c>
      <c r="AX138" s="4">
        <v>0.9</v>
      </c>
      <c r="AY138" s="4">
        <v>1</v>
      </c>
      <c r="AZ138" s="4">
        <v>1.5</v>
      </c>
      <c r="BA138" s="4">
        <v>14.023</v>
      </c>
      <c r="BB138" s="4">
        <v>15.02</v>
      </c>
      <c r="BC138" s="4">
        <v>1.07</v>
      </c>
      <c r="BD138" s="4">
        <v>13.59</v>
      </c>
      <c r="BE138" s="4">
        <v>3017.5520000000001</v>
      </c>
      <c r="BF138" s="4">
        <v>6.0359999999999996</v>
      </c>
      <c r="BG138" s="4">
        <v>1.177</v>
      </c>
      <c r="BH138" s="4">
        <v>2.4569999999999999</v>
      </c>
      <c r="BI138" s="4">
        <v>3.6339999999999999</v>
      </c>
      <c r="BJ138" s="4">
        <v>0.88700000000000001</v>
      </c>
      <c r="BK138" s="4">
        <v>1.853</v>
      </c>
      <c r="BL138" s="4">
        <v>2.74</v>
      </c>
      <c r="BM138" s="4">
        <v>2.0291999999999999</v>
      </c>
      <c r="BQ138" s="4">
        <v>0</v>
      </c>
      <c r="BR138" s="4">
        <v>0.509432</v>
      </c>
      <c r="BS138" s="4">
        <v>-5</v>
      </c>
      <c r="BT138" s="4">
        <v>2.8898E-2</v>
      </c>
      <c r="BU138" s="4">
        <v>12.449244999999999</v>
      </c>
      <c r="BV138" s="4">
        <v>0.58374000000000004</v>
      </c>
      <c r="BW138" s="4">
        <f t="shared" si="19"/>
        <v>3.2890905289999997</v>
      </c>
      <c r="BY138" s="4">
        <f t="shared" si="15"/>
        <v>27686.32193725288</v>
      </c>
      <c r="BZ138" s="4">
        <f t="shared" si="16"/>
        <v>55.380864758339996</v>
      </c>
      <c r="CA138" s="4">
        <f t="shared" si="17"/>
        <v>8.1383079921549992</v>
      </c>
      <c r="CB138" s="4">
        <f t="shared" si="18"/>
        <v>19.224388052993998</v>
      </c>
    </row>
    <row r="139" spans="1:80" x14ac:dyDescent="0.25">
      <c r="A139" s="2">
        <v>42068</v>
      </c>
      <c r="B139" s="3">
        <v>5.6944444444444438E-3</v>
      </c>
      <c r="C139" s="4">
        <v>13.808999999999999</v>
      </c>
      <c r="D139" s="4">
        <v>2.4E-2</v>
      </c>
      <c r="E139" s="4">
        <v>240.16129000000001</v>
      </c>
      <c r="F139" s="4">
        <v>63.7</v>
      </c>
      <c r="G139" s="4">
        <v>62</v>
      </c>
      <c r="H139" s="4">
        <v>223.6</v>
      </c>
      <c r="J139" s="4">
        <v>0.1</v>
      </c>
      <c r="K139" s="4">
        <v>0.88260000000000005</v>
      </c>
      <c r="L139" s="4">
        <v>12.1881</v>
      </c>
      <c r="M139" s="4">
        <v>2.12E-2</v>
      </c>
      <c r="N139" s="4">
        <v>56.223500000000001</v>
      </c>
      <c r="O139" s="4">
        <v>54.722999999999999</v>
      </c>
      <c r="P139" s="4">
        <v>110.9</v>
      </c>
      <c r="Q139" s="4">
        <v>42.391399999999997</v>
      </c>
      <c r="R139" s="4">
        <v>41.260100000000001</v>
      </c>
      <c r="S139" s="4">
        <v>83.7</v>
      </c>
      <c r="T139" s="4">
        <v>223.5641</v>
      </c>
      <c r="W139" s="4">
        <v>0</v>
      </c>
      <c r="X139" s="4">
        <v>9.2600000000000002E-2</v>
      </c>
      <c r="Y139" s="4">
        <v>11.9</v>
      </c>
      <c r="Z139" s="4">
        <v>877</v>
      </c>
      <c r="AA139" s="4">
        <v>913</v>
      </c>
      <c r="AB139" s="4">
        <v>847</v>
      </c>
      <c r="AC139" s="4">
        <v>48</v>
      </c>
      <c r="AD139" s="4">
        <v>5.58</v>
      </c>
      <c r="AE139" s="4">
        <v>0.13</v>
      </c>
      <c r="AF139" s="4">
        <v>989</v>
      </c>
      <c r="AG139" s="4">
        <v>-11</v>
      </c>
      <c r="AH139" s="4">
        <v>8</v>
      </c>
      <c r="AI139" s="4">
        <v>28</v>
      </c>
      <c r="AJ139" s="4">
        <v>190</v>
      </c>
      <c r="AK139" s="4">
        <v>139</v>
      </c>
      <c r="AL139" s="4">
        <v>1.6</v>
      </c>
      <c r="AM139" s="4">
        <v>195</v>
      </c>
      <c r="AN139" s="4" t="s">
        <v>155</v>
      </c>
      <c r="AO139" s="4">
        <v>2</v>
      </c>
      <c r="AP139" s="5">
        <v>0.92238425925925915</v>
      </c>
      <c r="AQ139" s="4">
        <v>47.16039</v>
      </c>
      <c r="AR139" s="4">
        <v>-88.490382999999994</v>
      </c>
      <c r="AS139" s="4">
        <v>322</v>
      </c>
      <c r="AT139" s="4">
        <v>36.6</v>
      </c>
      <c r="AU139" s="4">
        <v>12</v>
      </c>
      <c r="AV139" s="4">
        <v>10</v>
      </c>
      <c r="AW139" s="4" t="s">
        <v>213</v>
      </c>
      <c r="AX139" s="4">
        <v>0.9</v>
      </c>
      <c r="AY139" s="4">
        <v>1</v>
      </c>
      <c r="AZ139" s="4">
        <v>1.5</v>
      </c>
      <c r="BA139" s="4">
        <v>14.023</v>
      </c>
      <c r="BB139" s="4">
        <v>15.31</v>
      </c>
      <c r="BC139" s="4">
        <v>1.0900000000000001</v>
      </c>
      <c r="BD139" s="4">
        <v>13.298</v>
      </c>
      <c r="BE139" s="4">
        <v>3022.547</v>
      </c>
      <c r="BF139" s="4">
        <v>3.3460000000000001</v>
      </c>
      <c r="BG139" s="4">
        <v>1.46</v>
      </c>
      <c r="BH139" s="4">
        <v>1.421</v>
      </c>
      <c r="BI139" s="4">
        <v>2.8809999999999998</v>
      </c>
      <c r="BJ139" s="4">
        <v>1.101</v>
      </c>
      <c r="BK139" s="4">
        <v>1.0720000000000001</v>
      </c>
      <c r="BL139" s="4">
        <v>2.1720000000000002</v>
      </c>
      <c r="BM139" s="4">
        <v>1.8333999999999999</v>
      </c>
      <c r="BQ139" s="4">
        <v>16.696999999999999</v>
      </c>
      <c r="BR139" s="4">
        <v>0.43287799999999999</v>
      </c>
      <c r="BS139" s="4">
        <v>-5</v>
      </c>
      <c r="BT139" s="4">
        <v>2.7796000000000001E-2</v>
      </c>
      <c r="BU139" s="4">
        <v>10.578455999999999</v>
      </c>
      <c r="BV139" s="4">
        <v>0.56147899999999995</v>
      </c>
      <c r="BW139" s="4">
        <f t="shared" si="19"/>
        <v>2.7948280751999999</v>
      </c>
      <c r="BY139" s="4">
        <f t="shared" ref="BY139:BY146" si="20">BE139*$BU139*0.737</f>
        <v>23564.749889757382</v>
      </c>
      <c r="BZ139" s="4">
        <f t="shared" ref="BZ139:BZ146" si="21">BF139*$BU139*0.737</f>
        <v>26.086493652912001</v>
      </c>
      <c r="CA139" s="4">
        <f t="shared" ref="CA139:CA146" si="22">BJ139*$BU139*0.737</f>
        <v>8.5837506012719995</v>
      </c>
      <c r="CB139" s="4">
        <f t="shared" ref="CB139:CB146" si="23">BM139*$BU139*0.761</f>
        <v>14.759245876334399</v>
      </c>
    </row>
    <row r="140" spans="1:80" x14ac:dyDescent="0.25">
      <c r="A140" s="2">
        <v>42068</v>
      </c>
      <c r="B140" s="3">
        <v>5.7060185185185191E-3</v>
      </c>
      <c r="C140" s="4">
        <v>13.69</v>
      </c>
      <c r="D140" s="4">
        <v>2.4799999999999999E-2</v>
      </c>
      <c r="E140" s="4">
        <v>248.22580600000001</v>
      </c>
      <c r="F140" s="4">
        <v>110.1</v>
      </c>
      <c r="G140" s="4">
        <v>42.2</v>
      </c>
      <c r="H140" s="4">
        <v>191.7</v>
      </c>
      <c r="J140" s="4">
        <v>0.4</v>
      </c>
      <c r="K140" s="4">
        <v>0.88360000000000005</v>
      </c>
      <c r="L140" s="4">
        <v>12.0962</v>
      </c>
      <c r="M140" s="4">
        <v>2.1899999999999999E-2</v>
      </c>
      <c r="N140" s="4">
        <v>97.284300000000002</v>
      </c>
      <c r="O140" s="4">
        <v>37.265300000000003</v>
      </c>
      <c r="P140" s="4">
        <v>134.5</v>
      </c>
      <c r="Q140" s="4">
        <v>73.350499999999997</v>
      </c>
      <c r="R140" s="4">
        <v>28.097300000000001</v>
      </c>
      <c r="S140" s="4">
        <v>101.4</v>
      </c>
      <c r="T140" s="4">
        <v>191.6653</v>
      </c>
      <c r="W140" s="4">
        <v>0</v>
      </c>
      <c r="X140" s="4">
        <v>0.35339999999999999</v>
      </c>
      <c r="Y140" s="4">
        <v>11.9</v>
      </c>
      <c r="Z140" s="4">
        <v>878</v>
      </c>
      <c r="AA140" s="4">
        <v>913</v>
      </c>
      <c r="AB140" s="4">
        <v>847</v>
      </c>
      <c r="AC140" s="4">
        <v>48</v>
      </c>
      <c r="AD140" s="4">
        <v>5.58</v>
      </c>
      <c r="AE140" s="4">
        <v>0.13</v>
      </c>
      <c r="AF140" s="4">
        <v>989</v>
      </c>
      <c r="AG140" s="4">
        <v>-11</v>
      </c>
      <c r="AH140" s="4">
        <v>8</v>
      </c>
      <c r="AI140" s="4">
        <v>28</v>
      </c>
      <c r="AJ140" s="4">
        <v>190</v>
      </c>
      <c r="AK140" s="4">
        <v>139</v>
      </c>
      <c r="AL140" s="4">
        <v>1.6</v>
      </c>
      <c r="AM140" s="4">
        <v>195</v>
      </c>
      <c r="AN140" s="4" t="s">
        <v>155</v>
      </c>
      <c r="AO140" s="4">
        <v>2</v>
      </c>
      <c r="AP140" s="5">
        <v>0.92238425925925915</v>
      </c>
      <c r="AQ140" s="4">
        <v>47.160314999999997</v>
      </c>
      <c r="AR140" s="4">
        <v>-88.490329000000003</v>
      </c>
      <c r="AS140" s="4">
        <v>322.10000000000002</v>
      </c>
      <c r="AT140" s="4">
        <v>36.6</v>
      </c>
      <c r="AU140" s="4">
        <v>12</v>
      </c>
      <c r="AV140" s="4">
        <v>10</v>
      </c>
      <c r="AW140" s="4" t="s">
        <v>213</v>
      </c>
      <c r="AX140" s="4">
        <v>0.9</v>
      </c>
      <c r="AY140" s="4">
        <v>1</v>
      </c>
      <c r="AZ140" s="4">
        <v>1.5</v>
      </c>
      <c r="BA140" s="4">
        <v>14.023</v>
      </c>
      <c r="BB140" s="4">
        <v>15.44</v>
      </c>
      <c r="BC140" s="4">
        <v>1.1000000000000001</v>
      </c>
      <c r="BD140" s="4">
        <v>13.177</v>
      </c>
      <c r="BE140" s="4">
        <v>3023.154</v>
      </c>
      <c r="BF140" s="4">
        <v>3.4889999999999999</v>
      </c>
      <c r="BG140" s="4">
        <v>2.5459999999999998</v>
      </c>
      <c r="BH140" s="4">
        <v>0.97499999999999998</v>
      </c>
      <c r="BI140" s="4">
        <v>3.5219999999999998</v>
      </c>
      <c r="BJ140" s="4">
        <v>1.92</v>
      </c>
      <c r="BK140" s="4">
        <v>0.73499999999999999</v>
      </c>
      <c r="BL140" s="4">
        <v>2.6549999999999998</v>
      </c>
      <c r="BM140" s="4">
        <v>1.5841000000000001</v>
      </c>
      <c r="BQ140" s="4">
        <v>64.225999999999999</v>
      </c>
      <c r="BR140" s="4">
        <v>0.422898</v>
      </c>
      <c r="BS140" s="4">
        <v>-5</v>
      </c>
      <c r="BT140" s="4">
        <v>2.6102E-2</v>
      </c>
      <c r="BU140" s="4">
        <v>10.334569999999999</v>
      </c>
      <c r="BV140" s="4">
        <v>0.52725999999999995</v>
      </c>
      <c r="BW140" s="4">
        <f t="shared" ref="BW140:BW146" si="24">BU140*0.2642</f>
        <v>2.7303933939999996</v>
      </c>
      <c r="BY140" s="4">
        <f t="shared" si="20"/>
        <v>23026.088519095858</v>
      </c>
      <c r="BZ140" s="4">
        <f t="shared" si="21"/>
        <v>26.574240956009994</v>
      </c>
      <c r="CA140" s="4">
        <f t="shared" si="22"/>
        <v>14.623829932799998</v>
      </c>
      <c r="CB140" s="4">
        <f t="shared" si="23"/>
        <v>12.458325168457</v>
      </c>
    </row>
    <row r="141" spans="1:80" x14ac:dyDescent="0.25">
      <c r="A141" s="2">
        <v>42068</v>
      </c>
      <c r="B141" s="3">
        <v>5.7175925925925927E-3</v>
      </c>
      <c r="C141" s="4">
        <v>13.67</v>
      </c>
      <c r="D141" s="4">
        <v>2.5000000000000001E-2</v>
      </c>
      <c r="E141" s="4">
        <v>250</v>
      </c>
      <c r="F141" s="4">
        <v>145</v>
      </c>
      <c r="G141" s="4">
        <v>30.9</v>
      </c>
      <c r="H141" s="4">
        <v>218</v>
      </c>
      <c r="J141" s="4">
        <v>0.6</v>
      </c>
      <c r="K141" s="4">
        <v>0.88370000000000004</v>
      </c>
      <c r="L141" s="4">
        <v>12.0807</v>
      </c>
      <c r="M141" s="4">
        <v>2.2100000000000002E-2</v>
      </c>
      <c r="N141" s="4">
        <v>128.1234</v>
      </c>
      <c r="O141" s="4">
        <v>27.307500000000001</v>
      </c>
      <c r="P141" s="4">
        <v>155.4</v>
      </c>
      <c r="Q141" s="4">
        <v>96.598500000000001</v>
      </c>
      <c r="R141" s="4">
        <v>20.5885</v>
      </c>
      <c r="S141" s="4">
        <v>117.2</v>
      </c>
      <c r="T141" s="4">
        <v>217.9804</v>
      </c>
      <c r="W141" s="4">
        <v>0</v>
      </c>
      <c r="X141" s="4">
        <v>0.5302</v>
      </c>
      <c r="Y141" s="4">
        <v>11.9</v>
      </c>
      <c r="Z141" s="4">
        <v>879</v>
      </c>
      <c r="AA141" s="4">
        <v>916</v>
      </c>
      <c r="AB141" s="4">
        <v>849</v>
      </c>
      <c r="AC141" s="4">
        <v>47.9</v>
      </c>
      <c r="AD141" s="4">
        <v>5.56</v>
      </c>
      <c r="AE141" s="4">
        <v>0.13</v>
      </c>
      <c r="AF141" s="4">
        <v>989</v>
      </c>
      <c r="AG141" s="4">
        <v>-11</v>
      </c>
      <c r="AH141" s="4">
        <v>8</v>
      </c>
      <c r="AI141" s="4">
        <v>28</v>
      </c>
      <c r="AJ141" s="4">
        <v>190</v>
      </c>
      <c r="AK141" s="4">
        <v>139</v>
      </c>
      <c r="AL141" s="4">
        <v>1.7</v>
      </c>
      <c r="AM141" s="4">
        <v>195</v>
      </c>
      <c r="AN141" s="4" t="s">
        <v>155</v>
      </c>
      <c r="AO141" s="4">
        <v>2</v>
      </c>
      <c r="AP141" s="5">
        <v>0.9223958333333333</v>
      </c>
      <c r="AQ141" s="4">
        <v>47.160184000000001</v>
      </c>
      <c r="AR141" s="4">
        <v>-88.490230999999994</v>
      </c>
      <c r="AS141" s="4">
        <v>322.2</v>
      </c>
      <c r="AT141" s="4">
        <v>36.6</v>
      </c>
      <c r="AU141" s="4">
        <v>12</v>
      </c>
      <c r="AV141" s="4">
        <v>10</v>
      </c>
      <c r="AW141" s="4" t="s">
        <v>213</v>
      </c>
      <c r="AX141" s="4">
        <v>0.9</v>
      </c>
      <c r="AY141" s="4">
        <v>1</v>
      </c>
      <c r="AZ141" s="4">
        <v>1.5</v>
      </c>
      <c r="BA141" s="4">
        <v>14.023</v>
      </c>
      <c r="BB141" s="4">
        <v>15.45</v>
      </c>
      <c r="BC141" s="4">
        <v>1.1000000000000001</v>
      </c>
      <c r="BD141" s="4">
        <v>13.156000000000001</v>
      </c>
      <c r="BE141" s="4">
        <v>3022.4549999999999</v>
      </c>
      <c r="BF141" s="4">
        <v>3.5179999999999998</v>
      </c>
      <c r="BG141" s="4">
        <v>3.3570000000000002</v>
      </c>
      <c r="BH141" s="4">
        <v>0.71499999999999997</v>
      </c>
      <c r="BI141" s="4">
        <v>4.0720000000000001</v>
      </c>
      <c r="BJ141" s="4">
        <v>2.5310000000000001</v>
      </c>
      <c r="BK141" s="4">
        <v>0.53900000000000003</v>
      </c>
      <c r="BL141" s="4">
        <v>3.07</v>
      </c>
      <c r="BM141" s="4">
        <v>1.8035000000000001</v>
      </c>
      <c r="BQ141" s="4">
        <v>96.459000000000003</v>
      </c>
      <c r="BR141" s="4">
        <v>0.41863400000000001</v>
      </c>
      <c r="BS141" s="4">
        <v>-5</v>
      </c>
      <c r="BT141" s="4">
        <v>2.7E-2</v>
      </c>
      <c r="BU141" s="4">
        <v>10.230368</v>
      </c>
      <c r="BV141" s="4">
        <v>0.5454</v>
      </c>
      <c r="BW141" s="4">
        <f t="shared" si="24"/>
        <v>2.7028632255999998</v>
      </c>
      <c r="BY141" s="4">
        <f t="shared" si="20"/>
        <v>22788.64943520528</v>
      </c>
      <c r="BZ141" s="4">
        <f t="shared" si="21"/>
        <v>26.524950317888003</v>
      </c>
      <c r="CA141" s="4">
        <f t="shared" si="22"/>
        <v>19.083186257695999</v>
      </c>
      <c r="CB141" s="4">
        <f t="shared" si="23"/>
        <v>14.040806671568001</v>
      </c>
    </row>
    <row r="142" spans="1:80" x14ac:dyDescent="0.25">
      <c r="A142" s="2">
        <v>42068</v>
      </c>
      <c r="B142" s="3">
        <v>5.7291666666666671E-3</v>
      </c>
      <c r="C142" s="4">
        <v>13.648999999999999</v>
      </c>
      <c r="D142" s="4">
        <v>2.35E-2</v>
      </c>
      <c r="E142" s="4">
        <v>235.46211500000001</v>
      </c>
      <c r="F142" s="4">
        <v>157.1</v>
      </c>
      <c r="G142" s="4">
        <v>28.3</v>
      </c>
      <c r="H142" s="4">
        <v>202.1</v>
      </c>
      <c r="J142" s="4">
        <v>0.75</v>
      </c>
      <c r="K142" s="4">
        <v>0.88400000000000001</v>
      </c>
      <c r="L142" s="4">
        <v>12.0663</v>
      </c>
      <c r="M142" s="4">
        <v>2.0799999999999999E-2</v>
      </c>
      <c r="N142" s="4">
        <v>138.84370000000001</v>
      </c>
      <c r="O142" s="4">
        <v>25.0182</v>
      </c>
      <c r="P142" s="4">
        <v>163.9</v>
      </c>
      <c r="Q142" s="4">
        <v>104.6467</v>
      </c>
      <c r="R142" s="4">
        <v>18.856200000000001</v>
      </c>
      <c r="S142" s="4">
        <v>123.5</v>
      </c>
      <c r="T142" s="4">
        <v>202.11760000000001</v>
      </c>
      <c r="W142" s="4">
        <v>0</v>
      </c>
      <c r="X142" s="4">
        <v>0.66159999999999997</v>
      </c>
      <c r="Y142" s="4">
        <v>11.9</v>
      </c>
      <c r="Z142" s="4">
        <v>878</v>
      </c>
      <c r="AA142" s="4">
        <v>917</v>
      </c>
      <c r="AB142" s="4">
        <v>847</v>
      </c>
      <c r="AC142" s="4">
        <v>47.1</v>
      </c>
      <c r="AD142" s="4">
        <v>5.47</v>
      </c>
      <c r="AE142" s="4">
        <v>0.13</v>
      </c>
      <c r="AF142" s="4">
        <v>989</v>
      </c>
      <c r="AG142" s="4">
        <v>-11</v>
      </c>
      <c r="AH142" s="4">
        <v>8</v>
      </c>
      <c r="AI142" s="4">
        <v>28</v>
      </c>
      <c r="AJ142" s="4">
        <v>190</v>
      </c>
      <c r="AK142" s="4">
        <v>139</v>
      </c>
      <c r="AL142" s="4">
        <v>2</v>
      </c>
      <c r="AM142" s="4">
        <v>195</v>
      </c>
      <c r="AN142" s="4" t="s">
        <v>155</v>
      </c>
      <c r="AO142" s="4">
        <v>2</v>
      </c>
      <c r="AP142" s="5">
        <v>0.92240740740740745</v>
      </c>
      <c r="AQ142" s="4">
        <v>47.160054000000002</v>
      </c>
      <c r="AR142" s="4">
        <v>-88.490133999999998</v>
      </c>
      <c r="AS142" s="4">
        <v>322.3</v>
      </c>
      <c r="AT142" s="4">
        <v>36.6</v>
      </c>
      <c r="AU142" s="4">
        <v>12</v>
      </c>
      <c r="AV142" s="4">
        <v>10</v>
      </c>
      <c r="AW142" s="4" t="s">
        <v>213</v>
      </c>
      <c r="AX142" s="4">
        <v>0.9</v>
      </c>
      <c r="AY142" s="4">
        <v>1</v>
      </c>
      <c r="AZ142" s="4">
        <v>1.5</v>
      </c>
      <c r="BA142" s="4">
        <v>14.023</v>
      </c>
      <c r="BB142" s="4">
        <v>15.48</v>
      </c>
      <c r="BC142" s="4">
        <v>1.1000000000000001</v>
      </c>
      <c r="BD142" s="4">
        <v>13.12</v>
      </c>
      <c r="BE142" s="4">
        <v>3023.1709999999998</v>
      </c>
      <c r="BF142" s="4">
        <v>3.319</v>
      </c>
      <c r="BG142" s="4">
        <v>3.6429999999999998</v>
      </c>
      <c r="BH142" s="4">
        <v>0.65600000000000003</v>
      </c>
      <c r="BI142" s="4">
        <v>4.2990000000000004</v>
      </c>
      <c r="BJ142" s="4">
        <v>2.746</v>
      </c>
      <c r="BK142" s="4">
        <v>0.495</v>
      </c>
      <c r="BL142" s="4">
        <v>3.24</v>
      </c>
      <c r="BM142" s="4">
        <v>1.6746000000000001</v>
      </c>
      <c r="BQ142" s="4">
        <v>120.532</v>
      </c>
      <c r="BR142" s="4">
        <v>0.38889800000000002</v>
      </c>
      <c r="BS142" s="4">
        <v>-5</v>
      </c>
      <c r="BT142" s="4">
        <v>2.6796E-2</v>
      </c>
      <c r="BU142" s="4">
        <v>9.5036950000000004</v>
      </c>
      <c r="BV142" s="4">
        <v>0.54127899999999995</v>
      </c>
      <c r="BW142" s="4">
        <f t="shared" si="24"/>
        <v>2.510876219</v>
      </c>
      <c r="BY142" s="4">
        <f t="shared" si="20"/>
        <v>21174.964501114762</v>
      </c>
      <c r="BZ142" s="4">
        <f t="shared" si="21"/>
        <v>23.247016850585002</v>
      </c>
      <c r="CA142" s="4">
        <f t="shared" si="22"/>
        <v>19.233596948390002</v>
      </c>
      <c r="CB142" s="4">
        <f t="shared" si="23"/>
        <v>12.111229499367003</v>
      </c>
    </row>
    <row r="143" spans="1:80" x14ac:dyDescent="0.25">
      <c r="A143" s="2">
        <v>42068</v>
      </c>
      <c r="B143" s="3">
        <v>5.7407407407407416E-3</v>
      </c>
      <c r="C143" s="4">
        <v>13.55</v>
      </c>
      <c r="D143" s="4">
        <v>2.3E-2</v>
      </c>
      <c r="E143" s="4">
        <v>229.53294399999999</v>
      </c>
      <c r="F143" s="4">
        <v>176.2</v>
      </c>
      <c r="G143" s="4">
        <v>31.1</v>
      </c>
      <c r="H143" s="4">
        <v>190.4</v>
      </c>
      <c r="J143" s="4">
        <v>1.01</v>
      </c>
      <c r="K143" s="4">
        <v>0.88480000000000003</v>
      </c>
      <c r="L143" s="4">
        <v>11.9884</v>
      </c>
      <c r="M143" s="4">
        <v>2.0299999999999999E-2</v>
      </c>
      <c r="N143" s="4">
        <v>155.8544</v>
      </c>
      <c r="O143" s="4">
        <v>27.520700000000001</v>
      </c>
      <c r="P143" s="4">
        <v>183.4</v>
      </c>
      <c r="Q143" s="4">
        <v>117.5063</v>
      </c>
      <c r="R143" s="4">
        <v>20.749199999999998</v>
      </c>
      <c r="S143" s="4">
        <v>138.30000000000001</v>
      </c>
      <c r="T143" s="4">
        <v>190.4</v>
      </c>
      <c r="W143" s="4">
        <v>0</v>
      </c>
      <c r="X143" s="4">
        <v>0.89090000000000003</v>
      </c>
      <c r="Y143" s="4">
        <v>11.8</v>
      </c>
      <c r="Z143" s="4">
        <v>879</v>
      </c>
      <c r="AA143" s="4">
        <v>917</v>
      </c>
      <c r="AB143" s="4">
        <v>845</v>
      </c>
      <c r="AC143" s="4">
        <v>47.9</v>
      </c>
      <c r="AD143" s="4">
        <v>5.56</v>
      </c>
      <c r="AE143" s="4">
        <v>0.13</v>
      </c>
      <c r="AF143" s="4">
        <v>989</v>
      </c>
      <c r="AG143" s="4">
        <v>-11</v>
      </c>
      <c r="AH143" s="4">
        <v>8</v>
      </c>
      <c r="AI143" s="4">
        <v>28</v>
      </c>
      <c r="AJ143" s="4">
        <v>190</v>
      </c>
      <c r="AK143" s="4">
        <v>139</v>
      </c>
      <c r="AL143" s="4">
        <v>1.9</v>
      </c>
      <c r="AM143" s="4">
        <v>195</v>
      </c>
      <c r="AN143" s="4" t="s">
        <v>155</v>
      </c>
      <c r="AO143" s="4">
        <v>2</v>
      </c>
      <c r="AP143" s="5">
        <v>0.92241898148148149</v>
      </c>
      <c r="AQ143" s="4">
        <v>47.159847999999997</v>
      </c>
      <c r="AR143" s="4">
        <v>-88.489981999999998</v>
      </c>
      <c r="AS143" s="4">
        <v>322.39999999999998</v>
      </c>
      <c r="AT143" s="4">
        <v>36.6</v>
      </c>
      <c r="AU143" s="4">
        <v>12</v>
      </c>
      <c r="AV143" s="4">
        <v>10</v>
      </c>
      <c r="AW143" s="4" t="s">
        <v>213</v>
      </c>
      <c r="AX143" s="4">
        <v>0.9</v>
      </c>
      <c r="AY143" s="4">
        <v>1</v>
      </c>
      <c r="AZ143" s="4">
        <v>1.5</v>
      </c>
      <c r="BA143" s="4">
        <v>14.023</v>
      </c>
      <c r="BB143" s="4">
        <v>15.59</v>
      </c>
      <c r="BC143" s="4">
        <v>1.1100000000000001</v>
      </c>
      <c r="BD143" s="4">
        <v>13.023999999999999</v>
      </c>
      <c r="BE143" s="4">
        <v>3023.5929999999998</v>
      </c>
      <c r="BF143" s="4">
        <v>3.26</v>
      </c>
      <c r="BG143" s="4">
        <v>4.1159999999999997</v>
      </c>
      <c r="BH143" s="4">
        <v>0.72699999999999998</v>
      </c>
      <c r="BI143" s="4">
        <v>4.843</v>
      </c>
      <c r="BJ143" s="4">
        <v>3.1040000000000001</v>
      </c>
      <c r="BK143" s="4">
        <v>0.54800000000000004</v>
      </c>
      <c r="BL143" s="4">
        <v>3.6520000000000001</v>
      </c>
      <c r="BM143" s="4">
        <v>1.5880000000000001</v>
      </c>
      <c r="BQ143" s="4">
        <v>163.38300000000001</v>
      </c>
      <c r="BR143" s="4">
        <v>0.38779599999999997</v>
      </c>
      <c r="BS143" s="4">
        <v>-5</v>
      </c>
      <c r="BT143" s="4">
        <v>2.5204000000000001E-2</v>
      </c>
      <c r="BU143" s="4">
        <v>9.4767650000000003</v>
      </c>
      <c r="BV143" s="4">
        <v>0.50912100000000005</v>
      </c>
      <c r="BW143" s="4">
        <f t="shared" si="24"/>
        <v>2.503761313</v>
      </c>
      <c r="BY143" s="4">
        <f t="shared" si="20"/>
        <v>21117.909793367362</v>
      </c>
      <c r="BZ143" s="4">
        <f t="shared" si="21"/>
        <v>22.769065124299999</v>
      </c>
      <c r="CA143" s="4">
        <f t="shared" si="22"/>
        <v>21.679502498720002</v>
      </c>
      <c r="CB143" s="4">
        <f t="shared" si="23"/>
        <v>11.452367246020001</v>
      </c>
    </row>
    <row r="144" spans="1:80" x14ac:dyDescent="0.25">
      <c r="A144" s="2">
        <v>42068</v>
      </c>
      <c r="B144" s="3">
        <v>5.7523148148148143E-3</v>
      </c>
      <c r="C144" s="4">
        <v>13.542</v>
      </c>
      <c r="D144" s="4">
        <v>2.5000000000000001E-2</v>
      </c>
      <c r="E144" s="4">
        <v>250</v>
      </c>
      <c r="F144" s="4">
        <v>192.8</v>
      </c>
      <c r="G144" s="4">
        <v>99</v>
      </c>
      <c r="H144" s="4">
        <v>210.5</v>
      </c>
      <c r="J144" s="4">
        <v>1.25</v>
      </c>
      <c r="K144" s="4">
        <v>0.88490000000000002</v>
      </c>
      <c r="L144" s="4">
        <v>11.9825</v>
      </c>
      <c r="M144" s="4">
        <v>2.2100000000000002E-2</v>
      </c>
      <c r="N144" s="4">
        <v>170.56989999999999</v>
      </c>
      <c r="O144" s="4">
        <v>87.642899999999997</v>
      </c>
      <c r="P144" s="4">
        <v>258.2</v>
      </c>
      <c r="Q144" s="4">
        <v>128.55340000000001</v>
      </c>
      <c r="R144" s="4">
        <v>66.053799999999995</v>
      </c>
      <c r="S144" s="4">
        <v>194.6</v>
      </c>
      <c r="T144" s="4">
        <v>210.5</v>
      </c>
      <c r="W144" s="4">
        <v>0</v>
      </c>
      <c r="X144" s="4">
        <v>1.1040000000000001</v>
      </c>
      <c r="Y144" s="4">
        <v>11.9</v>
      </c>
      <c r="Z144" s="4">
        <v>877</v>
      </c>
      <c r="AA144" s="4">
        <v>913</v>
      </c>
      <c r="AB144" s="4">
        <v>844</v>
      </c>
      <c r="AC144" s="4">
        <v>47</v>
      </c>
      <c r="AD144" s="4">
        <v>5.46</v>
      </c>
      <c r="AE144" s="4">
        <v>0.13</v>
      </c>
      <c r="AF144" s="4">
        <v>989</v>
      </c>
      <c r="AG144" s="4">
        <v>-11</v>
      </c>
      <c r="AH144" s="4">
        <v>8</v>
      </c>
      <c r="AI144" s="4">
        <v>28</v>
      </c>
      <c r="AJ144" s="4">
        <v>190</v>
      </c>
      <c r="AK144" s="4">
        <v>139</v>
      </c>
      <c r="AL144" s="4">
        <v>2.1</v>
      </c>
      <c r="AM144" s="4">
        <v>195</v>
      </c>
      <c r="AN144" s="4" t="s">
        <v>155</v>
      </c>
      <c r="AO144" s="4">
        <v>2</v>
      </c>
      <c r="AP144" s="5">
        <v>0.92244212962962957</v>
      </c>
      <c r="AQ144" s="4">
        <v>47.159619999999997</v>
      </c>
      <c r="AR144" s="4">
        <v>-88.490252999999996</v>
      </c>
      <c r="AS144" s="4">
        <v>322.2</v>
      </c>
      <c r="AT144" s="4">
        <v>35.200000000000003</v>
      </c>
      <c r="AU144" s="4">
        <v>12</v>
      </c>
      <c r="AV144" s="4">
        <v>0</v>
      </c>
      <c r="AW144" s="4" t="s">
        <v>234</v>
      </c>
      <c r="AX144" s="4">
        <v>0.9</v>
      </c>
      <c r="AY144" s="4">
        <v>1.113</v>
      </c>
      <c r="AZ144" s="4">
        <v>1.613</v>
      </c>
      <c r="BA144" s="4">
        <v>14.023</v>
      </c>
      <c r="BB144" s="4">
        <v>15.59</v>
      </c>
      <c r="BC144" s="4">
        <v>1.1100000000000001</v>
      </c>
      <c r="BD144" s="4">
        <v>13.012</v>
      </c>
      <c r="BE144" s="4">
        <v>3022.6280000000002</v>
      </c>
      <c r="BF144" s="4">
        <v>3.552</v>
      </c>
      <c r="BG144" s="4">
        <v>4.5060000000000002</v>
      </c>
      <c r="BH144" s="4">
        <v>2.3149999999999999</v>
      </c>
      <c r="BI144" s="4">
        <v>6.8209999999999997</v>
      </c>
      <c r="BJ144" s="4">
        <v>3.3959999999999999</v>
      </c>
      <c r="BK144" s="4">
        <v>1.7450000000000001</v>
      </c>
      <c r="BL144" s="4">
        <v>5.141</v>
      </c>
      <c r="BM144" s="4">
        <v>1.7559</v>
      </c>
      <c r="BQ144" s="4">
        <v>202.49</v>
      </c>
      <c r="BR144" s="4">
        <v>0.38630599999999998</v>
      </c>
      <c r="BS144" s="4">
        <v>-5</v>
      </c>
      <c r="BT144" s="4">
        <v>2.7102000000000001E-2</v>
      </c>
      <c r="BU144" s="4">
        <v>9.440353</v>
      </c>
      <c r="BV144" s="4">
        <v>0.54745999999999995</v>
      </c>
      <c r="BW144" s="4">
        <f t="shared" si="24"/>
        <v>2.4941412625999999</v>
      </c>
      <c r="BY144" s="4">
        <f t="shared" si="20"/>
        <v>21030.055701763111</v>
      </c>
      <c r="BZ144" s="4">
        <f t="shared" si="21"/>
        <v>24.713182651872</v>
      </c>
      <c r="CA144" s="4">
        <f t="shared" si="22"/>
        <v>23.627806386755999</v>
      </c>
      <c r="CB144" s="4">
        <f t="shared" si="23"/>
        <v>12.6145763486847</v>
      </c>
    </row>
    <row r="145" spans="1:80" x14ac:dyDescent="0.25">
      <c r="A145" s="2">
        <v>42068</v>
      </c>
      <c r="B145" s="3">
        <v>5.7638888888888887E-3</v>
      </c>
      <c r="C145" s="4">
        <v>13.547000000000001</v>
      </c>
      <c r="D145" s="4">
        <v>2.5000000000000001E-2</v>
      </c>
      <c r="E145" s="4">
        <v>249.975021</v>
      </c>
      <c r="F145" s="4">
        <v>195</v>
      </c>
      <c r="G145" s="4">
        <v>131.5</v>
      </c>
      <c r="H145" s="4">
        <v>182</v>
      </c>
      <c r="J145" s="4">
        <v>1.4</v>
      </c>
      <c r="K145" s="4">
        <v>0.88480000000000003</v>
      </c>
      <c r="L145" s="4">
        <v>11.9864</v>
      </c>
      <c r="M145" s="4">
        <v>2.2100000000000002E-2</v>
      </c>
      <c r="N145" s="4">
        <v>172.54130000000001</v>
      </c>
      <c r="O145" s="4">
        <v>116.3548</v>
      </c>
      <c r="P145" s="4">
        <v>288.89999999999998</v>
      </c>
      <c r="Q145" s="4">
        <v>130.03919999999999</v>
      </c>
      <c r="R145" s="4">
        <v>87.693100000000001</v>
      </c>
      <c r="S145" s="4">
        <v>217.7</v>
      </c>
      <c r="T145" s="4">
        <v>182.04060000000001</v>
      </c>
      <c r="W145" s="4">
        <v>0</v>
      </c>
      <c r="X145" s="4">
        <v>1.2394000000000001</v>
      </c>
      <c r="Y145" s="4">
        <v>11.9</v>
      </c>
      <c r="Z145" s="4">
        <v>876</v>
      </c>
      <c r="AA145" s="4">
        <v>912</v>
      </c>
      <c r="AB145" s="4">
        <v>847</v>
      </c>
      <c r="AC145" s="4">
        <v>47</v>
      </c>
      <c r="AD145" s="4">
        <v>5.46</v>
      </c>
      <c r="AE145" s="4">
        <v>0.13</v>
      </c>
      <c r="AF145" s="4">
        <v>989</v>
      </c>
      <c r="AG145" s="4">
        <v>-11</v>
      </c>
      <c r="AH145" s="4">
        <v>8</v>
      </c>
      <c r="AI145" s="4">
        <v>28</v>
      </c>
      <c r="AJ145" s="4">
        <v>190</v>
      </c>
      <c r="AK145" s="4">
        <v>139</v>
      </c>
      <c r="AL145" s="4">
        <v>2</v>
      </c>
      <c r="AM145" s="4">
        <v>195</v>
      </c>
      <c r="AN145" s="4" t="s">
        <v>155</v>
      </c>
      <c r="AO145" s="4">
        <v>2</v>
      </c>
      <c r="AP145" s="5">
        <v>0.92245370370370372</v>
      </c>
      <c r="AQ145" s="4">
        <v>47.159455999999999</v>
      </c>
      <c r="AR145" s="4">
        <v>-88.490522999999996</v>
      </c>
      <c r="AS145" s="4">
        <v>321.89999999999998</v>
      </c>
      <c r="AT145" s="4">
        <v>34.1</v>
      </c>
      <c r="AU145" s="4">
        <v>12</v>
      </c>
      <c r="AV145" s="4">
        <v>7</v>
      </c>
      <c r="AW145" s="4" t="s">
        <v>243</v>
      </c>
      <c r="AX145" s="4">
        <v>0.9</v>
      </c>
      <c r="AY145" s="4">
        <v>1.2</v>
      </c>
      <c r="AZ145" s="4">
        <v>1.7</v>
      </c>
      <c r="BA145" s="4">
        <v>14.023</v>
      </c>
      <c r="BB145" s="4">
        <v>15.59</v>
      </c>
      <c r="BC145" s="4">
        <v>1.1100000000000001</v>
      </c>
      <c r="BD145" s="4">
        <v>13.016</v>
      </c>
      <c r="BE145" s="4">
        <v>3023.3470000000002</v>
      </c>
      <c r="BF145" s="4">
        <v>3.5510000000000002</v>
      </c>
      <c r="BG145" s="4">
        <v>4.5579999999999998</v>
      </c>
      <c r="BH145" s="4">
        <v>3.073</v>
      </c>
      <c r="BI145" s="4">
        <v>7.6310000000000002</v>
      </c>
      <c r="BJ145" s="4">
        <v>3.4350000000000001</v>
      </c>
      <c r="BK145" s="4">
        <v>2.3159999999999998</v>
      </c>
      <c r="BL145" s="4">
        <v>5.7510000000000003</v>
      </c>
      <c r="BM145" s="4">
        <v>1.5184</v>
      </c>
      <c r="BQ145" s="4">
        <v>227.304</v>
      </c>
      <c r="BR145" s="4">
        <v>0.39155000000000001</v>
      </c>
      <c r="BS145" s="4">
        <v>-5</v>
      </c>
      <c r="BT145" s="4">
        <v>2.7796000000000001E-2</v>
      </c>
      <c r="BU145" s="4">
        <v>9.5685040000000008</v>
      </c>
      <c r="BV145" s="4">
        <v>0.56147899999999995</v>
      </c>
      <c r="BW145" s="4">
        <f t="shared" si="24"/>
        <v>2.5279987568000002</v>
      </c>
      <c r="BY145" s="4">
        <f t="shared" si="20"/>
        <v>21320.60509494846</v>
      </c>
      <c r="BZ145" s="4">
        <f t="shared" si="21"/>
        <v>25.041607427848003</v>
      </c>
      <c r="CA145" s="4">
        <f t="shared" si="22"/>
        <v>24.22357688388</v>
      </c>
      <c r="CB145" s="4">
        <f t="shared" si="23"/>
        <v>11.0564293364096</v>
      </c>
    </row>
    <row r="146" spans="1:80" x14ac:dyDescent="0.25">
      <c r="A146" s="2">
        <v>42068</v>
      </c>
      <c r="B146" s="3">
        <v>5.7754629629629623E-3</v>
      </c>
      <c r="C146" s="4">
        <v>13.545</v>
      </c>
      <c r="D146" s="4">
        <v>2.4199999999999999E-2</v>
      </c>
      <c r="E146" s="4">
        <v>241.64862600000001</v>
      </c>
      <c r="F146" s="4">
        <v>197.3</v>
      </c>
      <c r="G146" s="4">
        <v>119.2</v>
      </c>
      <c r="H146" s="4">
        <v>201.8</v>
      </c>
      <c r="J146" s="4">
        <v>1.55</v>
      </c>
      <c r="K146" s="4">
        <v>0.88490000000000002</v>
      </c>
      <c r="L146" s="4">
        <v>11.985300000000001</v>
      </c>
      <c r="M146" s="4">
        <v>2.1399999999999999E-2</v>
      </c>
      <c r="N146" s="4">
        <v>174.583</v>
      </c>
      <c r="O146" s="4">
        <v>105.5111</v>
      </c>
      <c r="P146" s="4">
        <v>280.10000000000002</v>
      </c>
      <c r="Q146" s="4">
        <v>131.578</v>
      </c>
      <c r="R146" s="4">
        <v>79.520600000000002</v>
      </c>
      <c r="S146" s="4">
        <v>211.1</v>
      </c>
      <c r="T146" s="4">
        <v>201.80629999999999</v>
      </c>
      <c r="W146" s="4">
        <v>0</v>
      </c>
      <c r="X146" s="4">
        <v>1.3703000000000001</v>
      </c>
      <c r="Y146" s="4">
        <v>11.9</v>
      </c>
      <c r="Z146" s="4">
        <v>877</v>
      </c>
      <c r="AA146" s="4">
        <v>910</v>
      </c>
      <c r="AB146" s="4">
        <v>849</v>
      </c>
      <c r="AC146" s="4">
        <v>47</v>
      </c>
      <c r="AD146" s="4">
        <v>5.46</v>
      </c>
      <c r="AE146" s="4">
        <v>0.13</v>
      </c>
      <c r="AF146" s="4">
        <v>989</v>
      </c>
      <c r="AG146" s="4">
        <v>-11</v>
      </c>
      <c r="AH146" s="4">
        <v>8</v>
      </c>
      <c r="AI146" s="4">
        <v>28</v>
      </c>
      <c r="AJ146" s="4">
        <v>190</v>
      </c>
      <c r="AK146" s="4">
        <v>139</v>
      </c>
      <c r="AL146" s="4">
        <v>2.1</v>
      </c>
      <c r="AM146" s="4">
        <v>195</v>
      </c>
      <c r="AN146" s="4" t="s">
        <v>155</v>
      </c>
      <c r="AO146" s="4">
        <v>2</v>
      </c>
      <c r="AP146" s="5">
        <v>0.92246527777777787</v>
      </c>
      <c r="AQ146" s="4">
        <v>47.159387000000002</v>
      </c>
      <c r="AR146" s="4">
        <v>-88.490286999999995</v>
      </c>
      <c r="AS146" s="4">
        <v>321.60000000000002</v>
      </c>
      <c r="AT146" s="4">
        <v>34.9</v>
      </c>
      <c r="AU146" s="4">
        <v>12</v>
      </c>
      <c r="AV146" s="4">
        <v>7</v>
      </c>
      <c r="AW146" s="4" t="s">
        <v>243</v>
      </c>
      <c r="AX146" s="4">
        <v>0.9</v>
      </c>
      <c r="AY146" s="4">
        <v>1.2</v>
      </c>
      <c r="AZ146" s="4">
        <v>1.7</v>
      </c>
      <c r="BA146" s="4">
        <v>14.023</v>
      </c>
      <c r="BB146" s="4">
        <v>15.59</v>
      </c>
      <c r="BC146" s="4">
        <v>1.1100000000000001</v>
      </c>
      <c r="BD146" s="4">
        <v>13.013</v>
      </c>
      <c r="BE146" s="4">
        <v>3023.0340000000001</v>
      </c>
      <c r="BF146" s="4">
        <v>3.4329999999999998</v>
      </c>
      <c r="BG146" s="4">
        <v>4.6109999999999998</v>
      </c>
      <c r="BH146" s="4">
        <v>2.7869999999999999</v>
      </c>
      <c r="BI146" s="4">
        <v>7.3979999999999997</v>
      </c>
      <c r="BJ146" s="4">
        <v>3.4750000000000001</v>
      </c>
      <c r="BK146" s="4">
        <v>2.1</v>
      </c>
      <c r="BL146" s="4">
        <v>5.5759999999999996</v>
      </c>
      <c r="BM146" s="4">
        <v>1.6833</v>
      </c>
      <c r="BQ146" s="4">
        <v>251.30199999999999</v>
      </c>
      <c r="BR146" s="4">
        <v>0.40828799999999998</v>
      </c>
      <c r="BS146" s="4">
        <v>-5</v>
      </c>
      <c r="BT146" s="4">
        <v>2.6102E-2</v>
      </c>
      <c r="BU146" s="4">
        <v>9.9775379999999991</v>
      </c>
      <c r="BV146" s="4">
        <v>0.52725999999999995</v>
      </c>
      <c r="BW146" s="4">
        <f t="shared" si="24"/>
        <v>2.6360655395999997</v>
      </c>
      <c r="BY146" s="4">
        <f t="shared" si="20"/>
        <v>22229.715781785202</v>
      </c>
      <c r="BZ146" s="4">
        <f t="shared" si="21"/>
        <v>25.244378422097995</v>
      </c>
      <c r="CA146" s="4">
        <f t="shared" si="22"/>
        <v>25.553223133349999</v>
      </c>
      <c r="CB146" s="4">
        <f t="shared" si="23"/>
        <v>12.7811393734194</v>
      </c>
    </row>
    <row r="147" spans="1:80" x14ac:dyDescent="0.25">
      <c r="B147" s="3"/>
      <c r="AP147" s="5"/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8"/>
  <sheetViews>
    <sheetView tabSelected="1" workbookViewId="0">
      <pane xSplit="2" ySplit="9" topLeftCell="BQ130" activePane="bottomRight" state="frozen"/>
      <selection pane="topRight" activeCell="C1" sqref="C1"/>
      <selection pane="bottomLeft" activeCell="A10" sqref="A10"/>
      <selection pane="bottomRight" activeCell="BW146" sqref="BW146:CB148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7" width="12" style="4" bestFit="1" customWidth="1"/>
    <col min="18" max="18" width="11" style="4" bestFit="1" customWidth="1"/>
    <col min="19" max="19" width="12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1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3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197</v>
      </c>
      <c r="CI2" s="1" t="s">
        <v>197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196</v>
      </c>
    </row>
    <row r="5" spans="1:87" s="14" customFormat="1" x14ac:dyDescent="0.25">
      <c r="A5" s="14" t="s">
        <v>169</v>
      </c>
      <c r="C5" s="14">
        <f>AVERAGE(C10:C150)</f>
        <v>14.005942446043155</v>
      </c>
      <c r="D5" s="14">
        <f t="shared" ref="D5:BO5" si="0">AVERAGE(D10:D150)</f>
        <v>1.2900712230215829</v>
      </c>
      <c r="E5" s="14">
        <f t="shared" si="0"/>
        <v>12900.72090429496</v>
      </c>
      <c r="F5" s="14">
        <f t="shared" si="0"/>
        <v>67.166187050359724</v>
      </c>
      <c r="G5" s="14">
        <f t="shared" si="0"/>
        <v>44.701438848920887</v>
      </c>
      <c r="H5" s="14">
        <f t="shared" si="0"/>
        <v>1114.3115107913673</v>
      </c>
      <c r="I5" s="14" t="e">
        <f t="shared" si="0"/>
        <v>#DIV/0!</v>
      </c>
      <c r="J5" s="14">
        <f t="shared" si="0"/>
        <v>0.25647482014388501</v>
      </c>
      <c r="K5" s="14">
        <f t="shared" si="0"/>
        <v>0.86934532374100726</v>
      </c>
      <c r="L5" s="14">
        <f t="shared" si="0"/>
        <v>12.177820863309346</v>
      </c>
      <c r="M5" s="14">
        <f t="shared" si="0"/>
        <v>1.1149964028776982</v>
      </c>
      <c r="N5" s="14">
        <f t="shared" si="0"/>
        <v>58.573199280575523</v>
      </c>
      <c r="O5" s="14">
        <f t="shared" si="0"/>
        <v>38.890619424460425</v>
      </c>
      <c r="P5" s="14">
        <f t="shared" si="0"/>
        <v>97.463309352517996</v>
      </c>
      <c r="Q5" s="14">
        <f t="shared" si="0"/>
        <v>44.13876978417268</v>
      </c>
      <c r="R5" s="14">
        <f t="shared" si="0"/>
        <v>29.311558273381298</v>
      </c>
      <c r="S5" s="14">
        <f t="shared" si="0"/>
        <v>73.44964028776981</v>
      </c>
      <c r="T5" s="14">
        <f t="shared" si="0"/>
        <v>1114.3169035971227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0.22404460431654677</v>
      </c>
      <c r="Y5" s="14">
        <f t="shared" si="0"/>
        <v>12.035251798561159</v>
      </c>
      <c r="Z5" s="14">
        <f t="shared" si="0"/>
        <v>874.04316546762595</v>
      </c>
      <c r="AA5" s="14">
        <f t="shared" si="0"/>
        <v>905.20863309352524</v>
      </c>
      <c r="AB5" s="14">
        <f t="shared" si="0"/>
        <v>844.38848920863313</v>
      </c>
      <c r="AC5" s="14">
        <f t="shared" si="0"/>
        <v>47.294964028776981</v>
      </c>
      <c r="AD5" s="14">
        <f t="shared" si="0"/>
        <v>5.4166906474820191</v>
      </c>
      <c r="AE5" s="14">
        <f t="shared" si="0"/>
        <v>0.12776978417266216</v>
      </c>
      <c r="AF5" s="14">
        <f t="shared" si="0"/>
        <v>989.07194244604318</v>
      </c>
      <c r="AG5" s="14">
        <f t="shared" si="0"/>
        <v>-11.180575539568345</v>
      </c>
      <c r="AH5" s="14">
        <f t="shared" si="0"/>
        <v>8.2237431942446051</v>
      </c>
      <c r="AI5" s="14">
        <f t="shared" si="0"/>
        <v>27.107186323741004</v>
      </c>
      <c r="AJ5" s="14">
        <f t="shared" si="0"/>
        <v>189.75611510791364</v>
      </c>
      <c r="AK5" s="14">
        <f t="shared" si="0"/>
        <v>139.09496402877696</v>
      </c>
      <c r="AL5" s="14">
        <f t="shared" si="0"/>
        <v>2.226618705035972</v>
      </c>
      <c r="AM5" s="14">
        <f t="shared" si="0"/>
        <v>195</v>
      </c>
      <c r="AN5" s="14" t="e">
        <f t="shared" si="0"/>
        <v>#DIV/0!</v>
      </c>
      <c r="AO5" s="14">
        <f t="shared" si="0"/>
        <v>2</v>
      </c>
      <c r="AP5" s="14">
        <f t="shared" si="0"/>
        <v>0.92326871835864666</v>
      </c>
      <c r="AQ5" s="14">
        <f t="shared" si="0"/>
        <v>47.161617597122323</v>
      </c>
      <c r="AR5" s="14">
        <f t="shared" si="0"/>
        <v>-88.487563366906443</v>
      </c>
      <c r="AS5" s="14">
        <f t="shared" si="0"/>
        <v>317.04676258992805</v>
      </c>
      <c r="AT5" s="14">
        <f t="shared" si="0"/>
        <v>33.250359712230214</v>
      </c>
      <c r="AU5" s="14">
        <f t="shared" si="0"/>
        <v>12</v>
      </c>
      <c r="AV5" s="14">
        <f t="shared" si="0"/>
        <v>10.402877697841726</v>
      </c>
      <c r="AW5" s="14" t="e">
        <f t="shared" si="0"/>
        <v>#DIV/0!</v>
      </c>
      <c r="AX5" s="14">
        <f t="shared" si="0"/>
        <v>1.1892107050359726</v>
      </c>
      <c r="AY5" s="14">
        <f t="shared" si="0"/>
        <v>1.4044056978417261</v>
      </c>
      <c r="AZ5" s="14">
        <f t="shared" si="0"/>
        <v>2.0598055611510762</v>
      </c>
      <c r="BA5" s="14">
        <f t="shared" si="0"/>
        <v>14.022999999999966</v>
      </c>
      <c r="BB5" s="14">
        <f t="shared" si="0"/>
        <v>13.725107913669065</v>
      </c>
      <c r="BC5" s="14">
        <f t="shared" si="0"/>
        <v>0.97877697841726585</v>
      </c>
      <c r="BD5" s="14">
        <f t="shared" si="0"/>
        <v>15.036669064748196</v>
      </c>
      <c r="BE5" s="14">
        <f t="shared" si="0"/>
        <v>2762.566460431653</v>
      </c>
      <c r="BF5" s="14">
        <f t="shared" si="0"/>
        <v>156.10859712230217</v>
      </c>
      <c r="BG5" s="14">
        <f t="shared" si="0"/>
        <v>1.4136978417266184</v>
      </c>
      <c r="BH5" s="14">
        <f t="shared" si="0"/>
        <v>0.92676258992805727</v>
      </c>
      <c r="BI5" s="14">
        <f t="shared" si="0"/>
        <v>2.3404676258992807</v>
      </c>
      <c r="BJ5" s="14">
        <f t="shared" si="0"/>
        <v>1.0653309352517981</v>
      </c>
      <c r="BK5" s="14">
        <f t="shared" si="0"/>
        <v>0.69847482014388507</v>
      </c>
      <c r="BL5" s="14">
        <f t="shared" si="0"/>
        <v>1.7638129496402877</v>
      </c>
      <c r="BM5" s="14">
        <f t="shared" si="0"/>
        <v>8.1375424460431685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37.859460431654668</v>
      </c>
      <c r="BR5" s="14">
        <f t="shared" si="1"/>
        <v>0.40203521582733809</v>
      </c>
      <c r="BS5" s="14">
        <f t="shared" si="1"/>
        <v>-5</v>
      </c>
      <c r="BT5" s="14">
        <f t="shared" si="1"/>
        <v>2.9619561151079148E-2</v>
      </c>
      <c r="BU5" s="14">
        <f t="shared" si="1"/>
        <v>9.8247357625899259</v>
      </c>
      <c r="BV5" s="14">
        <f t="shared" si="1"/>
        <v>0.59831520143884875</v>
      </c>
      <c r="BW5" s="14">
        <f t="shared" si="1"/>
        <v>2.5956951884762591</v>
      </c>
      <c r="BX5" s="23"/>
      <c r="BY5" s="14">
        <f t="shared" ref="BY5:CB5" si="2">AVERAGE(BY10:BY150)</f>
        <v>20147.685857081946</v>
      </c>
      <c r="BZ5" s="14">
        <f t="shared" si="2"/>
        <v>1050.3076869249517</v>
      </c>
      <c r="CA5" s="14">
        <f t="shared" si="2"/>
        <v>8.6414403451552921</v>
      </c>
      <c r="CB5" s="14">
        <f t="shared" si="2"/>
        <v>52.855905441385303</v>
      </c>
      <c r="CC5" s="24">
        <f>BZ8/(138/3600)+CB8/(138/3600)+CA8/(138/3600)</f>
        <v>1119.8615909195464</v>
      </c>
      <c r="CD5" s="23"/>
      <c r="CE5" s="22">
        <f>BY8/$AT8</f>
        <v>605.93888401367224</v>
      </c>
      <c r="CF5" s="22">
        <f>BZ8/$AT8</f>
        <v>31.58785938001823</v>
      </c>
      <c r="CG5" s="22">
        <f>CA8/$AT8</f>
        <v>0.25989013111268022</v>
      </c>
      <c r="CH5" s="22">
        <f>CB8/$AT8</f>
        <v>1.5896340941521827</v>
      </c>
      <c r="CI5" s="25">
        <f>(BZ8+CB8+CA8)/AT8</f>
        <v>33.437383605283088</v>
      </c>
    </row>
    <row r="6" spans="1:87" s="14" customFormat="1" x14ac:dyDescent="0.25">
      <c r="A6" s="14" t="s">
        <v>170</v>
      </c>
      <c r="C6" s="14">
        <f>MIN(C10:C150)</f>
        <v>12.836</v>
      </c>
      <c r="D6" s="14">
        <f t="shared" ref="D6:BO6" si="3">MIN(D10:D150)</f>
        <v>1.7500000000000002E-2</v>
      </c>
      <c r="E6" s="14">
        <f t="shared" si="3"/>
        <v>175.07870800000001</v>
      </c>
      <c r="F6" s="14">
        <f t="shared" si="3"/>
        <v>11.1</v>
      </c>
      <c r="G6" s="14">
        <f t="shared" si="3"/>
        <v>8.1999999999999993</v>
      </c>
      <c r="H6" s="14">
        <f t="shared" si="3"/>
        <v>190.4</v>
      </c>
      <c r="I6" s="14">
        <f t="shared" si="3"/>
        <v>0</v>
      </c>
      <c r="J6" s="14">
        <f t="shared" si="3"/>
        <v>0</v>
      </c>
      <c r="K6" s="14">
        <f t="shared" si="3"/>
        <v>0.85419999999999996</v>
      </c>
      <c r="L6" s="14">
        <f t="shared" si="3"/>
        <v>10.9962</v>
      </c>
      <c r="M6" s="14">
        <f t="shared" si="3"/>
        <v>1.54E-2</v>
      </c>
      <c r="N6" s="14">
        <f t="shared" si="3"/>
        <v>9.6902000000000008</v>
      </c>
      <c r="O6" s="14">
        <f t="shared" si="3"/>
        <v>7.1142000000000003</v>
      </c>
      <c r="P6" s="14">
        <f t="shared" si="3"/>
        <v>19.7</v>
      </c>
      <c r="Q6" s="14">
        <f t="shared" si="3"/>
        <v>7.2922000000000002</v>
      </c>
      <c r="R6" s="14">
        <f t="shared" si="3"/>
        <v>5.3617999999999997</v>
      </c>
      <c r="S6" s="14">
        <f t="shared" si="3"/>
        <v>14.8</v>
      </c>
      <c r="T6" s="14">
        <f t="shared" si="3"/>
        <v>190.4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0</v>
      </c>
      <c r="Y6" s="14">
        <f t="shared" si="3"/>
        <v>11.8</v>
      </c>
      <c r="Z6" s="14">
        <f t="shared" si="3"/>
        <v>858</v>
      </c>
      <c r="AA6" s="14">
        <f t="shared" si="3"/>
        <v>885</v>
      </c>
      <c r="AB6" s="14">
        <f t="shared" si="3"/>
        <v>828</v>
      </c>
      <c r="AC6" s="14">
        <f t="shared" si="3"/>
        <v>47</v>
      </c>
      <c r="AD6" s="14">
        <f t="shared" si="3"/>
        <v>5.03</v>
      </c>
      <c r="AE6" s="14">
        <f t="shared" si="3"/>
        <v>0.12</v>
      </c>
      <c r="AF6" s="14">
        <f t="shared" si="3"/>
        <v>988</v>
      </c>
      <c r="AG6" s="14">
        <f t="shared" si="3"/>
        <v>-12</v>
      </c>
      <c r="AH6" s="14">
        <f t="shared" si="3"/>
        <v>7.1011009999999999</v>
      </c>
      <c r="AI6" s="14">
        <f t="shared" si="3"/>
        <v>27</v>
      </c>
      <c r="AJ6" s="14">
        <f t="shared" si="3"/>
        <v>188</v>
      </c>
      <c r="AK6" s="14">
        <f t="shared" si="3"/>
        <v>137</v>
      </c>
      <c r="AL6" s="14">
        <f t="shared" si="3"/>
        <v>1.6</v>
      </c>
      <c r="AM6" s="14">
        <f t="shared" si="3"/>
        <v>195</v>
      </c>
      <c r="AN6" s="14">
        <f t="shared" si="3"/>
        <v>0</v>
      </c>
      <c r="AO6" s="14">
        <f t="shared" si="3"/>
        <v>2</v>
      </c>
      <c r="AP6" s="14">
        <f t="shared" si="3"/>
        <v>0.92246527777777787</v>
      </c>
      <c r="AQ6" s="14">
        <f t="shared" si="3"/>
        <v>47.158541999999997</v>
      </c>
      <c r="AR6" s="14">
        <f t="shared" si="3"/>
        <v>-88.492131999999998</v>
      </c>
      <c r="AS6" s="14">
        <f t="shared" si="3"/>
        <v>311.7</v>
      </c>
      <c r="AT6" s="14">
        <f t="shared" si="3"/>
        <v>19.100000000000001</v>
      </c>
      <c r="AU6" s="14">
        <f t="shared" si="3"/>
        <v>12</v>
      </c>
      <c r="AV6" s="14">
        <f t="shared" si="3"/>
        <v>0</v>
      </c>
      <c r="AW6" s="14">
        <f t="shared" si="3"/>
        <v>0</v>
      </c>
      <c r="AX6" s="14">
        <f t="shared" si="3"/>
        <v>0.8</v>
      </c>
      <c r="AY6" s="14">
        <f t="shared" si="3"/>
        <v>1</v>
      </c>
      <c r="AZ6" s="14">
        <f t="shared" si="3"/>
        <v>1.4</v>
      </c>
      <c r="BA6" s="14">
        <f t="shared" si="3"/>
        <v>14.023</v>
      </c>
      <c r="BB6" s="14">
        <f t="shared" si="3"/>
        <v>12.2</v>
      </c>
      <c r="BC6" s="14">
        <f t="shared" si="3"/>
        <v>0.87</v>
      </c>
      <c r="BD6" s="14">
        <f t="shared" si="3"/>
        <v>13.013</v>
      </c>
      <c r="BE6" s="14">
        <f t="shared" si="3"/>
        <v>2330.4380000000001</v>
      </c>
      <c r="BF6" s="14">
        <f t="shared" si="3"/>
        <v>2.4020000000000001</v>
      </c>
      <c r="BG6" s="14">
        <f t="shared" si="3"/>
        <v>0.22</v>
      </c>
      <c r="BH6" s="14">
        <f t="shared" si="3"/>
        <v>0.16700000000000001</v>
      </c>
      <c r="BI6" s="14">
        <f t="shared" si="3"/>
        <v>0.45800000000000002</v>
      </c>
      <c r="BJ6" s="14">
        <f t="shared" si="3"/>
        <v>0.16500000000000001</v>
      </c>
      <c r="BK6" s="14">
        <f t="shared" si="3"/>
        <v>0.126</v>
      </c>
      <c r="BL6" s="14">
        <f t="shared" si="3"/>
        <v>0.34399999999999997</v>
      </c>
      <c r="BM6" s="14">
        <f t="shared" si="3"/>
        <v>1.5324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0</v>
      </c>
      <c r="BR6" s="14">
        <f t="shared" si="4"/>
        <v>0.17963200000000001</v>
      </c>
      <c r="BS6" s="14">
        <f t="shared" si="4"/>
        <v>-5</v>
      </c>
      <c r="BT6" s="14">
        <f t="shared" si="4"/>
        <v>1.7302999999999999E-2</v>
      </c>
      <c r="BU6" s="14">
        <f t="shared" si="4"/>
        <v>4.3897570000000004</v>
      </c>
      <c r="BV6" s="14">
        <f t="shared" si="4"/>
        <v>0.34952699999999998</v>
      </c>
      <c r="BW6" s="14">
        <f t="shared" si="4"/>
        <v>1.1597737994000001</v>
      </c>
      <c r="BX6" s="23"/>
      <c r="BY6" s="14">
        <f t="shared" ref="BY6:CB6" si="5">MIN(BY10:BY150)</f>
        <v>8500.6605864084104</v>
      </c>
      <c r="BZ6" s="14">
        <f t="shared" si="5"/>
        <v>20.006948111414001</v>
      </c>
      <c r="CA6" s="14">
        <f t="shared" si="5"/>
        <v>0.71719653436199993</v>
      </c>
      <c r="CB6" s="14">
        <f t="shared" si="5"/>
        <v>10.333485735734699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15.106</v>
      </c>
      <c r="D7" s="14">
        <f t="shared" ref="D7:BO7" si="6">MAX(D10:D150)</f>
        <v>3.4498000000000002</v>
      </c>
      <c r="E7" s="14">
        <f t="shared" si="6"/>
        <v>34497.584269999999</v>
      </c>
      <c r="F7" s="14">
        <f t="shared" si="6"/>
        <v>204.7</v>
      </c>
      <c r="G7" s="14">
        <f t="shared" si="6"/>
        <v>234.6</v>
      </c>
      <c r="H7" s="14">
        <f t="shared" si="6"/>
        <v>3678.4</v>
      </c>
      <c r="I7" s="14">
        <f t="shared" si="6"/>
        <v>0</v>
      </c>
      <c r="J7" s="14">
        <f t="shared" si="6"/>
        <v>1.8</v>
      </c>
      <c r="K7" s="14">
        <f t="shared" si="6"/>
        <v>0.88490000000000002</v>
      </c>
      <c r="L7" s="14">
        <f t="shared" si="6"/>
        <v>13.139900000000001</v>
      </c>
      <c r="M7" s="14">
        <f t="shared" si="6"/>
        <v>2.9565999999999999</v>
      </c>
      <c r="N7" s="14">
        <f t="shared" si="6"/>
        <v>180.19640000000001</v>
      </c>
      <c r="O7" s="14">
        <f t="shared" si="6"/>
        <v>205.26920000000001</v>
      </c>
      <c r="P7" s="14">
        <f t="shared" si="6"/>
        <v>280.10000000000002</v>
      </c>
      <c r="Q7" s="14">
        <f t="shared" si="6"/>
        <v>135.80860000000001</v>
      </c>
      <c r="R7" s="14">
        <f t="shared" si="6"/>
        <v>154.7689</v>
      </c>
      <c r="S7" s="14">
        <f t="shared" si="6"/>
        <v>211.1</v>
      </c>
      <c r="T7" s="14">
        <f t="shared" si="6"/>
        <v>3678.3982000000001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1.5848</v>
      </c>
      <c r="Y7" s="14">
        <f t="shared" si="6"/>
        <v>12.5</v>
      </c>
      <c r="Z7" s="14">
        <f t="shared" si="6"/>
        <v>895</v>
      </c>
      <c r="AA7" s="14">
        <f t="shared" si="6"/>
        <v>930</v>
      </c>
      <c r="AB7" s="14">
        <f t="shared" si="6"/>
        <v>865</v>
      </c>
      <c r="AC7" s="14">
        <f t="shared" si="6"/>
        <v>48</v>
      </c>
      <c r="AD7" s="14">
        <f t="shared" si="6"/>
        <v>5.58</v>
      </c>
      <c r="AE7" s="14">
        <f t="shared" si="6"/>
        <v>0.13</v>
      </c>
      <c r="AF7" s="14">
        <f t="shared" si="6"/>
        <v>990</v>
      </c>
      <c r="AG7" s="14">
        <f t="shared" si="6"/>
        <v>-11</v>
      </c>
      <c r="AH7" s="14">
        <f t="shared" si="6"/>
        <v>9</v>
      </c>
      <c r="AI7" s="14">
        <f t="shared" si="6"/>
        <v>28</v>
      </c>
      <c r="AJ7" s="14">
        <f t="shared" si="6"/>
        <v>192</v>
      </c>
      <c r="AK7" s="14">
        <f t="shared" si="6"/>
        <v>142</v>
      </c>
      <c r="AL7" s="14">
        <f t="shared" si="6"/>
        <v>3.1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0.9240624999999999</v>
      </c>
      <c r="AQ7" s="14">
        <f t="shared" si="6"/>
        <v>47.164490999999998</v>
      </c>
      <c r="AR7" s="14">
        <f t="shared" si="6"/>
        <v>-88.483932999999993</v>
      </c>
      <c r="AS7" s="14">
        <f t="shared" si="6"/>
        <v>321.60000000000002</v>
      </c>
      <c r="AT7" s="14">
        <f t="shared" si="6"/>
        <v>45.5</v>
      </c>
      <c r="AU7" s="14">
        <f t="shared" si="6"/>
        <v>12</v>
      </c>
      <c r="AV7" s="14">
        <f t="shared" si="6"/>
        <v>12</v>
      </c>
      <c r="AW7" s="14">
        <f t="shared" si="6"/>
        <v>0</v>
      </c>
      <c r="AX7" s="14">
        <f t="shared" si="6"/>
        <v>2.3565</v>
      </c>
      <c r="AY7" s="14">
        <f t="shared" si="6"/>
        <v>2.3565</v>
      </c>
      <c r="AZ7" s="14">
        <f t="shared" si="6"/>
        <v>3.3564440000000002</v>
      </c>
      <c r="BA7" s="14">
        <f t="shared" si="6"/>
        <v>14.023</v>
      </c>
      <c r="BB7" s="14">
        <f t="shared" si="6"/>
        <v>15.59</v>
      </c>
      <c r="BC7" s="14">
        <f t="shared" si="6"/>
        <v>1.1100000000000001</v>
      </c>
      <c r="BD7" s="14">
        <f t="shared" si="6"/>
        <v>17.064</v>
      </c>
      <c r="BE7" s="14">
        <f t="shared" si="6"/>
        <v>3024.7350000000001</v>
      </c>
      <c r="BF7" s="14">
        <f t="shared" si="6"/>
        <v>399.50099999999998</v>
      </c>
      <c r="BG7" s="14">
        <f t="shared" si="6"/>
        <v>4.6109999999999998</v>
      </c>
      <c r="BH7" s="14">
        <f t="shared" si="6"/>
        <v>5.016</v>
      </c>
      <c r="BI7" s="14">
        <f t="shared" si="6"/>
        <v>7.3979999999999997</v>
      </c>
      <c r="BJ7" s="14">
        <f t="shared" si="6"/>
        <v>3.4750000000000001</v>
      </c>
      <c r="BK7" s="14">
        <f t="shared" si="6"/>
        <v>3.782</v>
      </c>
      <c r="BL7" s="14">
        <f t="shared" si="6"/>
        <v>5.5759999999999996</v>
      </c>
      <c r="BM7" s="14">
        <f t="shared" si="6"/>
        <v>25.779399999999999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280.44200000000001</v>
      </c>
      <c r="BR7" s="14">
        <f t="shared" si="7"/>
        <v>0.67008599999999996</v>
      </c>
      <c r="BS7" s="14">
        <f t="shared" si="7"/>
        <v>-5</v>
      </c>
      <c r="BT7" s="14">
        <f t="shared" si="7"/>
        <v>4.3796000000000002E-2</v>
      </c>
      <c r="BU7" s="14">
        <f t="shared" si="7"/>
        <v>16.375226999999999</v>
      </c>
      <c r="BV7" s="14">
        <f t="shared" si="7"/>
        <v>0.88467899999999999</v>
      </c>
      <c r="BW7" s="14">
        <f t="shared" si="7"/>
        <v>4.3263349733999998</v>
      </c>
      <c r="BX7" s="23"/>
      <c r="BY7" s="14">
        <f t="shared" ref="BY7:CB7" si="8">MAX(BY10:BY150)</f>
        <v>34375.998901628082</v>
      </c>
      <c r="BZ7" s="14">
        <f t="shared" si="8"/>
        <v>4001.095896929769</v>
      </c>
      <c r="CA7" s="14">
        <f t="shared" si="8"/>
        <v>32.692303350508993</v>
      </c>
      <c r="CB7" s="14">
        <f t="shared" si="8"/>
        <v>154.13776201140348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B148-B10</f>
        <v>1.5972222222222238E-3</v>
      </c>
      <c r="AT8" s="15">
        <f>SUM(AT10:AT150)/3600</f>
        <v>1.2838333333333334</v>
      </c>
      <c r="BU8" s="28">
        <f>SUM(BU10:BU150)/3600</f>
        <v>0.3793439641666666</v>
      </c>
      <c r="BV8" s="23"/>
      <c r="BW8" s="28">
        <f>SUM(BW10:BW150)/3600</f>
        <v>0.10022267533283334</v>
      </c>
      <c r="BX8" s="23"/>
      <c r="BY8" s="28">
        <f>SUM(BY10:BY150)/3600</f>
        <v>777.92453725955295</v>
      </c>
      <c r="BZ8" s="28">
        <f>SUM(BZ10:BZ150)/3600</f>
        <v>40.553546800713406</v>
      </c>
      <c r="CA8" s="28">
        <f>SUM(CA10:CA150)/3600</f>
        <v>0.3336556133268293</v>
      </c>
      <c r="CB8" s="28">
        <f>SUM(CB10:CB150)/3600</f>
        <v>2.0408252378757106</v>
      </c>
      <c r="CC8" s="29"/>
      <c r="CD8" s="23"/>
      <c r="CE8" s="23"/>
      <c r="CF8" s="23"/>
      <c r="CG8" s="23"/>
      <c r="CH8" s="23"/>
      <c r="CI8" s="29"/>
    </row>
    <row r="9" spans="1:87" s="14" customFormat="1" x14ac:dyDescent="0.25">
      <c r="B9" s="16"/>
      <c r="AT9" s="17"/>
      <c r="BU9" s="4"/>
      <c r="BV9" s="4"/>
      <c r="BW9" s="30">
        <f>AT8/BW8</f>
        <v>12.809809048399496</v>
      </c>
      <c r="BX9" s="31" t="s">
        <v>191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2">
        <v>42068</v>
      </c>
      <c r="B10" s="3">
        <v>5.7754629629629623E-3</v>
      </c>
      <c r="C10" s="4">
        <v>13.545</v>
      </c>
      <c r="D10" s="4">
        <v>2.4199999999999999E-2</v>
      </c>
      <c r="E10" s="4">
        <v>241.64862600000001</v>
      </c>
      <c r="F10" s="4">
        <v>197.3</v>
      </c>
      <c r="G10" s="4">
        <v>119.2</v>
      </c>
      <c r="H10" s="4">
        <v>201.8</v>
      </c>
      <c r="J10" s="4">
        <v>1.55</v>
      </c>
      <c r="K10" s="4">
        <v>0.88490000000000002</v>
      </c>
      <c r="L10" s="4">
        <v>11.985300000000001</v>
      </c>
      <c r="M10" s="4">
        <v>2.1399999999999999E-2</v>
      </c>
      <c r="N10" s="4">
        <v>174.583</v>
      </c>
      <c r="O10" s="4">
        <v>105.5111</v>
      </c>
      <c r="P10" s="4">
        <v>280.10000000000002</v>
      </c>
      <c r="Q10" s="4">
        <v>131.578</v>
      </c>
      <c r="R10" s="4">
        <v>79.520600000000002</v>
      </c>
      <c r="S10" s="4">
        <v>211.1</v>
      </c>
      <c r="T10" s="4">
        <v>201.80629999999999</v>
      </c>
      <c r="W10" s="4">
        <v>0</v>
      </c>
      <c r="X10" s="4">
        <v>1.3703000000000001</v>
      </c>
      <c r="Y10" s="4">
        <v>11.9</v>
      </c>
      <c r="Z10" s="4">
        <v>877</v>
      </c>
      <c r="AA10" s="4">
        <v>910</v>
      </c>
      <c r="AB10" s="4">
        <v>849</v>
      </c>
      <c r="AC10" s="4">
        <v>47</v>
      </c>
      <c r="AD10" s="4">
        <v>5.46</v>
      </c>
      <c r="AE10" s="4">
        <v>0.13</v>
      </c>
      <c r="AF10" s="4">
        <v>989</v>
      </c>
      <c r="AG10" s="4">
        <v>-11</v>
      </c>
      <c r="AH10" s="4">
        <v>8</v>
      </c>
      <c r="AI10" s="4">
        <v>28</v>
      </c>
      <c r="AJ10" s="4">
        <v>190</v>
      </c>
      <c r="AK10" s="4">
        <v>139</v>
      </c>
      <c r="AL10" s="4">
        <v>2.1</v>
      </c>
      <c r="AM10" s="4">
        <v>195</v>
      </c>
      <c r="AN10" s="4" t="s">
        <v>155</v>
      </c>
      <c r="AO10" s="4">
        <v>2</v>
      </c>
      <c r="AP10" s="5">
        <v>0.92246527777777787</v>
      </c>
      <c r="AQ10" s="4">
        <v>47.159387000000002</v>
      </c>
      <c r="AR10" s="4">
        <v>-88.490286999999995</v>
      </c>
      <c r="AS10" s="4">
        <v>321.60000000000002</v>
      </c>
      <c r="AT10" s="4">
        <v>34.9</v>
      </c>
      <c r="AU10" s="4">
        <v>12</v>
      </c>
      <c r="AV10" s="4">
        <v>7</v>
      </c>
      <c r="AW10" s="4" t="s">
        <v>243</v>
      </c>
      <c r="AX10" s="4">
        <v>0.9</v>
      </c>
      <c r="AY10" s="4">
        <v>1.2</v>
      </c>
      <c r="AZ10" s="4">
        <v>1.7</v>
      </c>
      <c r="BA10" s="4">
        <v>14.023</v>
      </c>
      <c r="BB10" s="4">
        <v>15.59</v>
      </c>
      <c r="BC10" s="4">
        <v>1.1100000000000001</v>
      </c>
      <c r="BD10" s="4">
        <v>13.013</v>
      </c>
      <c r="BE10" s="4">
        <v>3023.0340000000001</v>
      </c>
      <c r="BF10" s="4">
        <v>3.4329999999999998</v>
      </c>
      <c r="BG10" s="4">
        <v>4.6109999999999998</v>
      </c>
      <c r="BH10" s="4">
        <v>2.7869999999999999</v>
      </c>
      <c r="BI10" s="4">
        <v>7.3979999999999997</v>
      </c>
      <c r="BJ10" s="4">
        <v>3.4750000000000001</v>
      </c>
      <c r="BK10" s="4">
        <v>2.1</v>
      </c>
      <c r="BL10" s="4">
        <v>5.5759999999999996</v>
      </c>
      <c r="BM10" s="4">
        <v>1.6833</v>
      </c>
      <c r="BQ10" s="4">
        <v>251.30199999999999</v>
      </c>
      <c r="BR10" s="4">
        <v>0.40828799999999998</v>
      </c>
      <c r="BS10" s="4">
        <v>-5</v>
      </c>
      <c r="BT10" s="4">
        <v>2.6102E-2</v>
      </c>
      <c r="BU10" s="4">
        <v>9.9775379999999991</v>
      </c>
      <c r="BV10" s="4">
        <v>0.52725999999999995</v>
      </c>
      <c r="BW10" s="4">
        <f>BU10*0.2642</f>
        <v>2.6360655395999997</v>
      </c>
      <c r="BY10" s="4">
        <f>BE10*$BU10*0.737</f>
        <v>22229.715781785202</v>
      </c>
      <c r="BZ10" s="4">
        <f>BF10*$BU10*0.737</f>
        <v>25.244378422097995</v>
      </c>
      <c r="CA10" s="4">
        <f>BJ10*$BU10*0.737</f>
        <v>25.553223133349999</v>
      </c>
      <c r="CB10" s="4">
        <f>BM10*$BU10*0.737</f>
        <v>12.378054820249799</v>
      </c>
      <c r="CE10" s="32" t="s">
        <v>192</v>
      </c>
    </row>
    <row r="11" spans="1:87" x14ac:dyDescent="0.25">
      <c r="A11" s="2">
        <v>42068</v>
      </c>
      <c r="B11" s="3">
        <v>5.7870370370370376E-3</v>
      </c>
      <c r="C11" s="4">
        <v>13.673999999999999</v>
      </c>
      <c r="D11" s="4">
        <v>2.4E-2</v>
      </c>
      <c r="E11" s="4">
        <v>240</v>
      </c>
      <c r="F11" s="4">
        <v>189.5</v>
      </c>
      <c r="G11" s="4">
        <v>62.7</v>
      </c>
      <c r="H11" s="4">
        <v>193.2</v>
      </c>
      <c r="J11" s="4">
        <v>1.7</v>
      </c>
      <c r="K11" s="4">
        <v>0.88390000000000002</v>
      </c>
      <c r="L11" s="4">
        <v>12.0861</v>
      </c>
      <c r="M11" s="4">
        <v>2.12E-2</v>
      </c>
      <c r="N11" s="4">
        <v>167.4967</v>
      </c>
      <c r="O11" s="4">
        <v>55.429499999999997</v>
      </c>
      <c r="P11" s="4">
        <v>222.9</v>
      </c>
      <c r="Q11" s="4">
        <v>126.24250000000001</v>
      </c>
      <c r="R11" s="4">
        <v>41.777299999999997</v>
      </c>
      <c r="S11" s="4">
        <v>168</v>
      </c>
      <c r="T11" s="4">
        <v>193.19159999999999</v>
      </c>
      <c r="W11" s="4">
        <v>0</v>
      </c>
      <c r="X11" s="4">
        <v>1.5025999999999999</v>
      </c>
      <c r="Y11" s="4">
        <v>11.9</v>
      </c>
      <c r="Z11" s="4">
        <v>877</v>
      </c>
      <c r="AA11" s="4">
        <v>907</v>
      </c>
      <c r="AB11" s="4">
        <v>848</v>
      </c>
      <c r="AC11" s="4">
        <v>47.1</v>
      </c>
      <c r="AD11" s="4">
        <v>5.47</v>
      </c>
      <c r="AE11" s="4">
        <v>0.13</v>
      </c>
      <c r="AF11" s="4">
        <v>989</v>
      </c>
      <c r="AG11" s="4">
        <v>-11</v>
      </c>
      <c r="AH11" s="4">
        <v>8</v>
      </c>
      <c r="AI11" s="4">
        <v>28</v>
      </c>
      <c r="AJ11" s="4">
        <v>190</v>
      </c>
      <c r="AK11" s="4">
        <v>139</v>
      </c>
      <c r="AL11" s="4">
        <v>2.1</v>
      </c>
      <c r="AM11" s="4">
        <v>195</v>
      </c>
      <c r="AN11" s="4" t="s">
        <v>155</v>
      </c>
      <c r="AO11" s="4">
        <v>2</v>
      </c>
      <c r="AP11" s="5">
        <v>0.9224768518518518</v>
      </c>
      <c r="AQ11" s="4">
        <v>47.159325000000003</v>
      </c>
      <c r="AR11" s="4">
        <v>-88.490020999999999</v>
      </c>
      <c r="AS11" s="4">
        <v>321.39999999999998</v>
      </c>
      <c r="AT11" s="4">
        <v>35.6</v>
      </c>
      <c r="AU11" s="4">
        <v>12</v>
      </c>
      <c r="AV11" s="4">
        <v>9</v>
      </c>
      <c r="AW11" s="4" t="s">
        <v>203</v>
      </c>
      <c r="AX11" s="4">
        <v>0.9</v>
      </c>
      <c r="AY11" s="4">
        <v>1.2</v>
      </c>
      <c r="AZ11" s="4">
        <v>1.7</v>
      </c>
      <c r="BA11" s="4">
        <v>14.023</v>
      </c>
      <c r="BB11" s="4">
        <v>15.45</v>
      </c>
      <c r="BC11" s="4">
        <v>1.1000000000000001</v>
      </c>
      <c r="BD11" s="4">
        <v>13.141</v>
      </c>
      <c r="BE11" s="4">
        <v>3023.2959999999998</v>
      </c>
      <c r="BF11" s="4">
        <v>3.3769999999999998</v>
      </c>
      <c r="BG11" s="4">
        <v>4.3879999999999999</v>
      </c>
      <c r="BH11" s="4">
        <v>1.452</v>
      </c>
      <c r="BI11" s="4">
        <v>5.84</v>
      </c>
      <c r="BJ11" s="4">
        <v>3.3069999999999999</v>
      </c>
      <c r="BK11" s="4">
        <v>1.0940000000000001</v>
      </c>
      <c r="BL11" s="4">
        <v>4.4009999999999998</v>
      </c>
      <c r="BM11" s="4">
        <v>1.5981000000000001</v>
      </c>
      <c r="BQ11" s="4">
        <v>273.29000000000002</v>
      </c>
      <c r="BR11" s="4">
        <v>0.35902000000000001</v>
      </c>
      <c r="BS11" s="4">
        <v>-5</v>
      </c>
      <c r="BT11" s="4">
        <v>2.6796E-2</v>
      </c>
      <c r="BU11" s="4">
        <v>8.7735509999999994</v>
      </c>
      <c r="BV11" s="4">
        <v>0.54127899999999995</v>
      </c>
      <c r="BW11" s="4">
        <f t="shared" ref="BW11:BW74" si="9">BU11*0.2642</f>
        <v>2.3179721741999999</v>
      </c>
      <c r="BY11" s="4">
        <f t="shared" ref="BY11:BY74" si="10">BE11*$BU11*0.737</f>
        <v>19548.955691698749</v>
      </c>
      <c r="BZ11" s="4">
        <f t="shared" ref="BZ11:BZ74" si="11">BF11*$BU11*0.737</f>
        <v>21.836043632798997</v>
      </c>
      <c r="CA11" s="4">
        <f t="shared" ref="CA11:CA74" si="12">BJ11*$BU11*0.737</f>
        <v>21.383416136708998</v>
      </c>
      <c r="CB11" s="4">
        <f t="shared" ref="CB11:CB74" si="13">BM11*$BU11*0.737</f>
        <v>10.333485735734699</v>
      </c>
    </row>
    <row r="12" spans="1:87" x14ac:dyDescent="0.25">
      <c r="A12" s="2">
        <v>42068</v>
      </c>
      <c r="B12" s="3">
        <v>5.7986111111111112E-3</v>
      </c>
      <c r="C12" s="4">
        <v>14.066000000000001</v>
      </c>
      <c r="D12" s="4">
        <v>6.8099999999999994E-2</v>
      </c>
      <c r="E12" s="4">
        <v>680.93567299999995</v>
      </c>
      <c r="F12" s="4">
        <v>186.4</v>
      </c>
      <c r="G12" s="4">
        <v>49.3</v>
      </c>
      <c r="H12" s="4">
        <v>190.4</v>
      </c>
      <c r="J12" s="4">
        <v>1.8</v>
      </c>
      <c r="K12" s="4">
        <v>0.88039999999999996</v>
      </c>
      <c r="L12" s="4">
        <v>12.383900000000001</v>
      </c>
      <c r="M12" s="4">
        <v>0.06</v>
      </c>
      <c r="N12" s="4">
        <v>164.11930000000001</v>
      </c>
      <c r="O12" s="4">
        <v>43.405299999999997</v>
      </c>
      <c r="P12" s="4">
        <v>207.5</v>
      </c>
      <c r="Q12" s="4">
        <v>123.7375</v>
      </c>
      <c r="R12" s="4">
        <v>32.725299999999997</v>
      </c>
      <c r="S12" s="4">
        <v>156.5</v>
      </c>
      <c r="T12" s="4">
        <v>190.4</v>
      </c>
      <c r="W12" s="4">
        <v>0</v>
      </c>
      <c r="X12" s="4">
        <v>1.5848</v>
      </c>
      <c r="Y12" s="4">
        <v>11.8</v>
      </c>
      <c r="Z12" s="4">
        <v>877</v>
      </c>
      <c r="AA12" s="4">
        <v>909</v>
      </c>
      <c r="AB12" s="4">
        <v>849</v>
      </c>
      <c r="AC12" s="4">
        <v>47.9</v>
      </c>
      <c r="AD12" s="4">
        <v>5.56</v>
      </c>
      <c r="AE12" s="4">
        <v>0.13</v>
      </c>
      <c r="AF12" s="4">
        <v>989</v>
      </c>
      <c r="AG12" s="4">
        <v>-11</v>
      </c>
      <c r="AH12" s="4">
        <v>8</v>
      </c>
      <c r="AI12" s="4">
        <v>28</v>
      </c>
      <c r="AJ12" s="4">
        <v>190</v>
      </c>
      <c r="AK12" s="4">
        <v>139.1</v>
      </c>
      <c r="AL12" s="4">
        <v>2.1</v>
      </c>
      <c r="AM12" s="4">
        <v>195</v>
      </c>
      <c r="AN12" s="4" t="s">
        <v>155</v>
      </c>
      <c r="AO12" s="4">
        <v>2</v>
      </c>
      <c r="AP12" s="5">
        <v>0.92248842592592595</v>
      </c>
      <c r="AQ12" s="4">
        <v>47.159170000000003</v>
      </c>
      <c r="AR12" s="4">
        <v>-88.489784</v>
      </c>
      <c r="AS12" s="4">
        <v>321.5</v>
      </c>
      <c r="AT12" s="4">
        <v>35.6</v>
      </c>
      <c r="AU12" s="4">
        <v>12</v>
      </c>
      <c r="AV12" s="4">
        <v>7</v>
      </c>
      <c r="AW12" s="4" t="s">
        <v>244</v>
      </c>
      <c r="AX12" s="4">
        <v>0.9</v>
      </c>
      <c r="AY12" s="4">
        <v>1.2</v>
      </c>
      <c r="AZ12" s="4">
        <v>1.7</v>
      </c>
      <c r="BA12" s="4">
        <v>14.023</v>
      </c>
      <c r="BB12" s="4">
        <v>15</v>
      </c>
      <c r="BC12" s="4">
        <v>1.07</v>
      </c>
      <c r="BD12" s="4">
        <v>13.581</v>
      </c>
      <c r="BE12" s="4">
        <v>3013.9369999999999</v>
      </c>
      <c r="BF12" s="4">
        <v>9.2870000000000008</v>
      </c>
      <c r="BG12" s="4">
        <v>4.1829999999999998</v>
      </c>
      <c r="BH12" s="4">
        <v>1.1060000000000001</v>
      </c>
      <c r="BI12" s="4">
        <v>5.2889999999999997</v>
      </c>
      <c r="BJ12" s="4">
        <v>3.1539999999999999</v>
      </c>
      <c r="BK12" s="4">
        <v>0.83399999999999996</v>
      </c>
      <c r="BL12" s="4">
        <v>3.988</v>
      </c>
      <c r="BM12" s="4">
        <v>1.5324</v>
      </c>
      <c r="BQ12" s="4">
        <v>280.44200000000001</v>
      </c>
      <c r="BR12" s="4">
        <v>0.37758799999999998</v>
      </c>
      <c r="BS12" s="4">
        <v>-5</v>
      </c>
      <c r="BT12" s="4">
        <v>2.5101999999999999E-2</v>
      </c>
      <c r="BU12" s="4">
        <v>9.2273069999999997</v>
      </c>
      <c r="BV12" s="4">
        <v>0.50705999999999996</v>
      </c>
      <c r="BW12" s="4">
        <f t="shared" si="9"/>
        <v>2.4378545093999997</v>
      </c>
      <c r="BY12" s="4">
        <f t="shared" si="10"/>
        <v>20496.35469753468</v>
      </c>
      <c r="BZ12" s="4">
        <f t="shared" si="11"/>
        <v>63.156478080333002</v>
      </c>
      <c r="CA12" s="4">
        <f t="shared" si="12"/>
        <v>21.448856666885998</v>
      </c>
      <c r="CB12" s="4">
        <f t="shared" si="13"/>
        <v>10.421124906891599</v>
      </c>
    </row>
    <row r="13" spans="1:87" x14ac:dyDescent="0.25">
      <c r="A13" s="2">
        <v>42068</v>
      </c>
      <c r="B13" s="3">
        <v>5.8101851851851856E-3</v>
      </c>
      <c r="C13" s="4">
        <v>14.8</v>
      </c>
      <c r="D13" s="4">
        <v>0.1452</v>
      </c>
      <c r="E13" s="4">
        <v>1452.2009969999999</v>
      </c>
      <c r="F13" s="4">
        <v>186.1</v>
      </c>
      <c r="G13" s="4">
        <v>28.7</v>
      </c>
      <c r="H13" s="4">
        <v>339.1</v>
      </c>
      <c r="J13" s="4">
        <v>1.8</v>
      </c>
      <c r="K13" s="4">
        <v>0.874</v>
      </c>
      <c r="L13" s="4">
        <v>12.935499999999999</v>
      </c>
      <c r="M13" s="4">
        <v>0.12690000000000001</v>
      </c>
      <c r="N13" s="4">
        <v>162.65729999999999</v>
      </c>
      <c r="O13" s="4">
        <v>25.1051</v>
      </c>
      <c r="P13" s="4">
        <v>187.8</v>
      </c>
      <c r="Q13" s="4">
        <v>122.5899</v>
      </c>
      <c r="R13" s="4">
        <v>18.9209</v>
      </c>
      <c r="S13" s="4">
        <v>141.5</v>
      </c>
      <c r="T13" s="4">
        <v>339.11669999999998</v>
      </c>
      <c r="W13" s="4">
        <v>0</v>
      </c>
      <c r="X13" s="4">
        <v>1.5731999999999999</v>
      </c>
      <c r="Y13" s="4">
        <v>11.9</v>
      </c>
      <c r="Z13" s="4">
        <v>880</v>
      </c>
      <c r="AA13" s="4">
        <v>911</v>
      </c>
      <c r="AB13" s="4">
        <v>850</v>
      </c>
      <c r="AC13" s="4">
        <v>47</v>
      </c>
      <c r="AD13" s="4">
        <v>5.46</v>
      </c>
      <c r="AE13" s="4">
        <v>0.13</v>
      </c>
      <c r="AF13" s="4">
        <v>989</v>
      </c>
      <c r="AG13" s="4">
        <v>-11</v>
      </c>
      <c r="AH13" s="4">
        <v>8</v>
      </c>
      <c r="AI13" s="4">
        <v>28</v>
      </c>
      <c r="AJ13" s="4">
        <v>190</v>
      </c>
      <c r="AK13" s="4">
        <v>140</v>
      </c>
      <c r="AL13" s="4">
        <v>2.1</v>
      </c>
      <c r="AM13" s="4">
        <v>195</v>
      </c>
      <c r="AN13" s="4" t="s">
        <v>155</v>
      </c>
      <c r="AO13" s="4">
        <v>2</v>
      </c>
      <c r="AP13" s="5">
        <v>0.92251157407407414</v>
      </c>
      <c r="AQ13" s="4">
        <v>47.159083000000003</v>
      </c>
      <c r="AR13" s="4">
        <v>-88.489652000000007</v>
      </c>
      <c r="AS13" s="4">
        <v>321.5</v>
      </c>
      <c r="AT13" s="4">
        <v>35.4</v>
      </c>
      <c r="AU13" s="4">
        <v>12</v>
      </c>
      <c r="AV13" s="4">
        <v>7</v>
      </c>
      <c r="AW13" s="4" t="s">
        <v>244</v>
      </c>
      <c r="AX13" s="4">
        <v>0.9</v>
      </c>
      <c r="AY13" s="4">
        <v>1.2</v>
      </c>
      <c r="AZ13" s="4">
        <v>1.7</v>
      </c>
      <c r="BA13" s="4">
        <v>14.023</v>
      </c>
      <c r="BB13" s="4">
        <v>14.22</v>
      </c>
      <c r="BC13" s="4">
        <v>1.01</v>
      </c>
      <c r="BD13" s="4">
        <v>14.413</v>
      </c>
      <c r="BE13" s="4">
        <v>2995.4430000000002</v>
      </c>
      <c r="BF13" s="4">
        <v>18.707000000000001</v>
      </c>
      <c r="BG13" s="4">
        <v>3.944</v>
      </c>
      <c r="BH13" s="4">
        <v>0.60899999999999999</v>
      </c>
      <c r="BI13" s="4">
        <v>4.5529999999999999</v>
      </c>
      <c r="BJ13" s="4">
        <v>2.9729999999999999</v>
      </c>
      <c r="BK13" s="4">
        <v>0.45900000000000002</v>
      </c>
      <c r="BL13" s="4">
        <v>3.4319999999999999</v>
      </c>
      <c r="BM13" s="4">
        <v>2.5968</v>
      </c>
      <c r="BQ13" s="4">
        <v>264.89299999999997</v>
      </c>
      <c r="BR13" s="4">
        <v>0.47434199999999999</v>
      </c>
      <c r="BS13" s="4">
        <v>-5</v>
      </c>
      <c r="BT13" s="4">
        <v>2.5999999999999999E-2</v>
      </c>
      <c r="BU13" s="4">
        <v>11.591733</v>
      </c>
      <c r="BV13" s="4">
        <v>0.5252</v>
      </c>
      <c r="BW13" s="4">
        <f t="shared" si="9"/>
        <v>3.0625358586</v>
      </c>
      <c r="BY13" s="4">
        <f t="shared" si="10"/>
        <v>25590.390723393906</v>
      </c>
      <c r="BZ13" s="4">
        <f t="shared" si="11"/>
        <v>159.81590678324702</v>
      </c>
      <c r="CA13" s="4">
        <f t="shared" si="12"/>
        <v>25.398657768032997</v>
      </c>
      <c r="CB13" s="4">
        <f t="shared" si="13"/>
        <v>22.1847408314928</v>
      </c>
    </row>
    <row r="14" spans="1:87" x14ac:dyDescent="0.25">
      <c r="A14" s="2">
        <v>42068</v>
      </c>
      <c r="B14" s="3">
        <v>5.8217592592592592E-3</v>
      </c>
      <c r="C14" s="4">
        <v>14.8</v>
      </c>
      <c r="D14" s="4">
        <v>0.33529999999999999</v>
      </c>
      <c r="E14" s="4">
        <v>3353</v>
      </c>
      <c r="F14" s="4">
        <v>188.2</v>
      </c>
      <c r="G14" s="4">
        <v>16.3</v>
      </c>
      <c r="H14" s="4">
        <v>373.3</v>
      </c>
      <c r="J14" s="4">
        <v>1.8</v>
      </c>
      <c r="K14" s="4">
        <v>0.87229999999999996</v>
      </c>
      <c r="L14" s="4">
        <v>12.910299999999999</v>
      </c>
      <c r="M14" s="4">
        <v>0.29249999999999998</v>
      </c>
      <c r="N14" s="4">
        <v>164.1591</v>
      </c>
      <c r="O14" s="4">
        <v>14.2559</v>
      </c>
      <c r="P14" s="4">
        <v>178.4</v>
      </c>
      <c r="Q14" s="4">
        <v>123.7217</v>
      </c>
      <c r="R14" s="4">
        <v>10.744300000000001</v>
      </c>
      <c r="S14" s="4">
        <v>134.5</v>
      </c>
      <c r="T14" s="4">
        <v>373.3433</v>
      </c>
      <c r="W14" s="4">
        <v>0</v>
      </c>
      <c r="X14" s="4">
        <v>1.5702</v>
      </c>
      <c r="Y14" s="4">
        <v>11.9</v>
      </c>
      <c r="Z14" s="4">
        <v>881</v>
      </c>
      <c r="AA14" s="4">
        <v>911</v>
      </c>
      <c r="AB14" s="4">
        <v>849</v>
      </c>
      <c r="AC14" s="4">
        <v>47</v>
      </c>
      <c r="AD14" s="4">
        <v>5.46</v>
      </c>
      <c r="AE14" s="4">
        <v>0.13</v>
      </c>
      <c r="AF14" s="4">
        <v>989</v>
      </c>
      <c r="AG14" s="4">
        <v>-11</v>
      </c>
      <c r="AH14" s="4">
        <v>8</v>
      </c>
      <c r="AI14" s="4">
        <v>28</v>
      </c>
      <c r="AJ14" s="4">
        <v>190</v>
      </c>
      <c r="AK14" s="4">
        <v>140</v>
      </c>
      <c r="AL14" s="4">
        <v>2</v>
      </c>
      <c r="AM14" s="4">
        <v>195</v>
      </c>
      <c r="AN14" s="4" t="s">
        <v>155</v>
      </c>
      <c r="AO14" s="4">
        <v>2</v>
      </c>
      <c r="AP14" s="5">
        <v>0.92251157407407414</v>
      </c>
      <c r="AQ14" s="4">
        <v>47.159007000000003</v>
      </c>
      <c r="AR14" s="4">
        <v>-88.489397999999994</v>
      </c>
      <c r="AS14" s="4">
        <v>321.39999999999998</v>
      </c>
      <c r="AT14" s="4">
        <v>35.700000000000003</v>
      </c>
      <c r="AU14" s="4">
        <v>12</v>
      </c>
      <c r="AV14" s="4">
        <v>7</v>
      </c>
      <c r="AW14" s="4" t="s">
        <v>244</v>
      </c>
      <c r="AX14" s="4">
        <v>0.9</v>
      </c>
      <c r="AY14" s="4">
        <v>1.2565</v>
      </c>
      <c r="AZ14" s="4">
        <v>1.7</v>
      </c>
      <c r="BA14" s="4">
        <v>14.023</v>
      </c>
      <c r="BB14" s="4">
        <v>14.02</v>
      </c>
      <c r="BC14" s="4">
        <v>1</v>
      </c>
      <c r="BD14" s="4">
        <v>14.637</v>
      </c>
      <c r="BE14" s="4">
        <v>2957.0349999999999</v>
      </c>
      <c r="BF14" s="4">
        <v>42.639000000000003</v>
      </c>
      <c r="BG14" s="4">
        <v>3.9380000000000002</v>
      </c>
      <c r="BH14" s="4">
        <v>0.34200000000000003</v>
      </c>
      <c r="BI14" s="4">
        <v>4.2789999999999999</v>
      </c>
      <c r="BJ14" s="4">
        <v>2.968</v>
      </c>
      <c r="BK14" s="4">
        <v>0.25800000000000001</v>
      </c>
      <c r="BL14" s="4">
        <v>3.2250000000000001</v>
      </c>
      <c r="BM14" s="4">
        <v>2.8277999999999999</v>
      </c>
      <c r="BQ14" s="4">
        <v>261.49599999999998</v>
      </c>
      <c r="BR14" s="4">
        <v>0.57891999999999999</v>
      </c>
      <c r="BS14" s="4">
        <v>-5</v>
      </c>
      <c r="BT14" s="4">
        <v>2.5999999999999999E-2</v>
      </c>
      <c r="BU14" s="4">
        <v>14.147357</v>
      </c>
      <c r="BV14" s="4">
        <v>0.5252</v>
      </c>
      <c r="BW14" s="4">
        <f t="shared" si="9"/>
        <v>3.7377317193999997</v>
      </c>
      <c r="BY14" s="4">
        <f t="shared" si="10"/>
        <v>30831.82736738681</v>
      </c>
      <c r="BZ14" s="4">
        <f t="shared" si="11"/>
        <v>444.57988732565104</v>
      </c>
      <c r="CA14" s="4">
        <f t="shared" si="12"/>
        <v>30.946155059512002</v>
      </c>
      <c r="CB14" s="4">
        <f t="shared" si="13"/>
        <v>29.4843454438302</v>
      </c>
    </row>
    <row r="15" spans="1:87" x14ac:dyDescent="0.25">
      <c r="A15" s="2">
        <v>42068</v>
      </c>
      <c r="B15" s="3">
        <v>5.8333333333333336E-3</v>
      </c>
      <c r="C15" s="4">
        <v>14.42</v>
      </c>
      <c r="D15" s="4">
        <v>1.0339</v>
      </c>
      <c r="E15" s="4">
        <v>10339.27691</v>
      </c>
      <c r="F15" s="4">
        <v>191</v>
      </c>
      <c r="G15" s="4">
        <v>16.3</v>
      </c>
      <c r="H15" s="4">
        <v>647.5</v>
      </c>
      <c r="J15" s="4">
        <v>1.8</v>
      </c>
      <c r="K15" s="4">
        <v>0.86880000000000002</v>
      </c>
      <c r="L15" s="4">
        <v>12.529</v>
      </c>
      <c r="M15" s="4">
        <v>0.89829999999999999</v>
      </c>
      <c r="N15" s="4">
        <v>165.94919999999999</v>
      </c>
      <c r="O15" s="4">
        <v>14.1622</v>
      </c>
      <c r="P15" s="4">
        <v>180.1</v>
      </c>
      <c r="Q15" s="4">
        <v>125.07089999999999</v>
      </c>
      <c r="R15" s="4">
        <v>10.6736</v>
      </c>
      <c r="S15" s="4">
        <v>135.69999999999999</v>
      </c>
      <c r="T15" s="4">
        <v>647.51350000000002</v>
      </c>
      <c r="W15" s="4">
        <v>0</v>
      </c>
      <c r="X15" s="4">
        <v>1.5639000000000001</v>
      </c>
      <c r="Y15" s="4">
        <v>11.9</v>
      </c>
      <c r="Z15" s="4">
        <v>882</v>
      </c>
      <c r="AA15" s="4">
        <v>909</v>
      </c>
      <c r="AB15" s="4">
        <v>848</v>
      </c>
      <c r="AC15" s="4">
        <v>47</v>
      </c>
      <c r="AD15" s="4">
        <v>5.46</v>
      </c>
      <c r="AE15" s="4">
        <v>0.13</v>
      </c>
      <c r="AF15" s="4">
        <v>989</v>
      </c>
      <c r="AG15" s="4">
        <v>-11</v>
      </c>
      <c r="AH15" s="4">
        <v>8</v>
      </c>
      <c r="AI15" s="4">
        <v>28</v>
      </c>
      <c r="AJ15" s="4">
        <v>190.1</v>
      </c>
      <c r="AK15" s="4">
        <v>140</v>
      </c>
      <c r="AL15" s="4">
        <v>1.9</v>
      </c>
      <c r="AM15" s="4">
        <v>195</v>
      </c>
      <c r="AN15" s="4" t="s">
        <v>155</v>
      </c>
      <c r="AO15" s="4">
        <v>2</v>
      </c>
      <c r="AP15" s="5">
        <v>0.92253472222222221</v>
      </c>
      <c r="AQ15" s="4">
        <v>47.158921999999997</v>
      </c>
      <c r="AR15" s="4">
        <v>-88.489063999999999</v>
      </c>
      <c r="AS15" s="4">
        <v>321</v>
      </c>
      <c r="AT15" s="4">
        <v>36.9</v>
      </c>
      <c r="AU15" s="4">
        <v>12</v>
      </c>
      <c r="AV15" s="4">
        <v>10</v>
      </c>
      <c r="AW15" s="4" t="s">
        <v>236</v>
      </c>
      <c r="AX15" s="4">
        <v>0.95644399999999996</v>
      </c>
      <c r="AY15" s="4">
        <v>1.3</v>
      </c>
      <c r="AZ15" s="4">
        <v>1.7</v>
      </c>
      <c r="BA15" s="4">
        <v>14.023</v>
      </c>
      <c r="BB15" s="4">
        <v>13.64</v>
      </c>
      <c r="BC15" s="4">
        <v>0.97</v>
      </c>
      <c r="BD15" s="4">
        <v>15.095000000000001</v>
      </c>
      <c r="BE15" s="4">
        <v>2815.9270000000001</v>
      </c>
      <c r="BF15" s="4">
        <v>128.50299999999999</v>
      </c>
      <c r="BG15" s="4">
        <v>3.9060000000000001</v>
      </c>
      <c r="BH15" s="4">
        <v>0.33300000000000002</v>
      </c>
      <c r="BI15" s="4">
        <v>4.2389999999999999</v>
      </c>
      <c r="BJ15" s="4">
        <v>2.944</v>
      </c>
      <c r="BK15" s="4">
        <v>0.251</v>
      </c>
      <c r="BL15" s="4">
        <v>3.1949999999999998</v>
      </c>
      <c r="BM15" s="4">
        <v>4.8125</v>
      </c>
      <c r="BQ15" s="4">
        <v>255.57499999999999</v>
      </c>
      <c r="BR15" s="4">
        <v>0.54259199999999996</v>
      </c>
      <c r="BS15" s="4">
        <v>-5</v>
      </c>
      <c r="BT15" s="4">
        <v>2.6306E-2</v>
      </c>
      <c r="BU15" s="4">
        <v>13.259593000000001</v>
      </c>
      <c r="BV15" s="4">
        <v>0.53138099999999999</v>
      </c>
      <c r="BW15" s="4">
        <f t="shared" si="9"/>
        <v>3.5031844705999999</v>
      </c>
      <c r="BY15" s="4">
        <f t="shared" si="10"/>
        <v>27518.139856093007</v>
      </c>
      <c r="BZ15" s="4">
        <f t="shared" si="11"/>
        <v>1255.772442228623</v>
      </c>
      <c r="CA15" s="4">
        <f t="shared" si="12"/>
        <v>28.769710200703997</v>
      </c>
      <c r="CB15" s="4">
        <f t="shared" si="13"/>
        <v>47.029290197312505</v>
      </c>
    </row>
    <row r="16" spans="1:87" x14ac:dyDescent="0.25">
      <c r="A16" s="2">
        <v>42068</v>
      </c>
      <c r="B16" s="3">
        <v>5.8449074074074072E-3</v>
      </c>
      <c r="C16" s="4">
        <v>14.032999999999999</v>
      </c>
      <c r="D16" s="4">
        <v>1.6617</v>
      </c>
      <c r="E16" s="4">
        <v>16617.009040000001</v>
      </c>
      <c r="F16" s="4">
        <v>181.2</v>
      </c>
      <c r="G16" s="4">
        <v>22.5</v>
      </c>
      <c r="H16" s="4">
        <v>991</v>
      </c>
      <c r="J16" s="4">
        <v>1.6</v>
      </c>
      <c r="K16" s="4">
        <v>0.86599999999999999</v>
      </c>
      <c r="L16" s="4">
        <v>12.153</v>
      </c>
      <c r="M16" s="4">
        <v>1.4391</v>
      </c>
      <c r="N16" s="4">
        <v>156.8879</v>
      </c>
      <c r="O16" s="4">
        <v>19.453099999999999</v>
      </c>
      <c r="P16" s="4">
        <v>176.3</v>
      </c>
      <c r="Q16" s="4">
        <v>118.24169999999999</v>
      </c>
      <c r="R16" s="4">
        <v>14.661199999999999</v>
      </c>
      <c r="S16" s="4">
        <v>132.9</v>
      </c>
      <c r="T16" s="4">
        <v>991.03719999999998</v>
      </c>
      <c r="W16" s="4">
        <v>0</v>
      </c>
      <c r="X16" s="4">
        <v>1.3895</v>
      </c>
      <c r="Y16" s="4">
        <v>11.9</v>
      </c>
      <c r="Z16" s="4">
        <v>884</v>
      </c>
      <c r="AA16" s="4">
        <v>914</v>
      </c>
      <c r="AB16" s="4">
        <v>852</v>
      </c>
      <c r="AC16" s="4">
        <v>47</v>
      </c>
      <c r="AD16" s="4">
        <v>5.46</v>
      </c>
      <c r="AE16" s="4">
        <v>0.13</v>
      </c>
      <c r="AF16" s="4">
        <v>989</v>
      </c>
      <c r="AG16" s="4">
        <v>-11</v>
      </c>
      <c r="AH16" s="4">
        <v>8</v>
      </c>
      <c r="AI16" s="4">
        <v>28</v>
      </c>
      <c r="AJ16" s="4">
        <v>191</v>
      </c>
      <c r="AK16" s="4">
        <v>140</v>
      </c>
      <c r="AL16" s="4">
        <v>2.1</v>
      </c>
      <c r="AM16" s="4">
        <v>195</v>
      </c>
      <c r="AN16" s="4" t="s">
        <v>155</v>
      </c>
      <c r="AO16" s="4">
        <v>2</v>
      </c>
      <c r="AP16" s="5">
        <v>0.92254629629629636</v>
      </c>
      <c r="AQ16" s="4">
        <v>47.158886000000003</v>
      </c>
      <c r="AR16" s="4">
        <v>-88.488815000000002</v>
      </c>
      <c r="AS16" s="4">
        <v>320.60000000000002</v>
      </c>
      <c r="AT16" s="4">
        <v>38.299999999999997</v>
      </c>
      <c r="AU16" s="4">
        <v>12</v>
      </c>
      <c r="AV16" s="4">
        <v>11</v>
      </c>
      <c r="AW16" s="4" t="s">
        <v>228</v>
      </c>
      <c r="AX16" s="4">
        <v>1</v>
      </c>
      <c r="AY16" s="4">
        <v>1.3</v>
      </c>
      <c r="AZ16" s="4">
        <v>1.7</v>
      </c>
      <c r="BA16" s="4">
        <v>14.023</v>
      </c>
      <c r="BB16" s="4">
        <v>13.33</v>
      </c>
      <c r="BC16" s="4">
        <v>0.95</v>
      </c>
      <c r="BD16" s="4">
        <v>15.472</v>
      </c>
      <c r="BE16" s="4">
        <v>2691.5639999999999</v>
      </c>
      <c r="BF16" s="4">
        <v>202.851</v>
      </c>
      <c r="BG16" s="4">
        <v>3.6389999999999998</v>
      </c>
      <c r="BH16" s="4">
        <v>0.45100000000000001</v>
      </c>
      <c r="BI16" s="4">
        <v>4.09</v>
      </c>
      <c r="BJ16" s="4">
        <v>2.742</v>
      </c>
      <c r="BK16" s="4">
        <v>0.34</v>
      </c>
      <c r="BL16" s="4">
        <v>3.0819999999999999</v>
      </c>
      <c r="BM16" s="4">
        <v>7.2583000000000002</v>
      </c>
      <c r="BQ16" s="4">
        <v>223.76</v>
      </c>
      <c r="BR16" s="4">
        <v>0.53818500000000002</v>
      </c>
      <c r="BS16" s="4">
        <v>-5</v>
      </c>
      <c r="BT16" s="4">
        <v>2.9509000000000001E-2</v>
      </c>
      <c r="BU16" s="4">
        <v>13.151892</v>
      </c>
      <c r="BV16" s="4">
        <v>0.59609199999999996</v>
      </c>
      <c r="BW16" s="4">
        <f t="shared" si="9"/>
        <v>3.4747298663999997</v>
      </c>
      <c r="BY16" s="4">
        <f t="shared" si="10"/>
        <v>26089.180211807856</v>
      </c>
      <c r="BZ16" s="4">
        <f t="shared" si="11"/>
        <v>1966.2234652958039</v>
      </c>
      <c r="CA16" s="4">
        <f t="shared" si="12"/>
        <v>26.578053555767998</v>
      </c>
      <c r="CB16" s="4">
        <f t="shared" si="13"/>
        <v>70.354298367553199</v>
      </c>
    </row>
    <row r="17" spans="1:80" x14ac:dyDescent="0.25">
      <c r="A17" s="2">
        <v>42068</v>
      </c>
      <c r="B17" s="3">
        <v>5.8564814814814825E-3</v>
      </c>
      <c r="C17" s="4">
        <v>13.734999999999999</v>
      </c>
      <c r="D17" s="4">
        <v>2.0832999999999999</v>
      </c>
      <c r="E17" s="4">
        <v>20833.333330000001</v>
      </c>
      <c r="F17" s="4">
        <v>157.9</v>
      </c>
      <c r="G17" s="4">
        <v>22.5</v>
      </c>
      <c r="H17" s="4">
        <v>1091.4000000000001</v>
      </c>
      <c r="J17" s="4">
        <v>1.19</v>
      </c>
      <c r="K17" s="4">
        <v>0.86450000000000005</v>
      </c>
      <c r="L17" s="4">
        <v>11.874499999999999</v>
      </c>
      <c r="M17" s="4">
        <v>1.8010999999999999</v>
      </c>
      <c r="N17" s="4">
        <v>136.48990000000001</v>
      </c>
      <c r="O17" s="4">
        <v>19.452100000000002</v>
      </c>
      <c r="P17" s="4">
        <v>155.9</v>
      </c>
      <c r="Q17" s="4">
        <v>102.8681</v>
      </c>
      <c r="R17" s="4">
        <v>14.660399999999999</v>
      </c>
      <c r="S17" s="4">
        <v>117.5</v>
      </c>
      <c r="T17" s="4">
        <v>1091.4114</v>
      </c>
      <c r="W17" s="4">
        <v>0</v>
      </c>
      <c r="X17" s="4">
        <v>1.0304</v>
      </c>
      <c r="Y17" s="4">
        <v>12.1</v>
      </c>
      <c r="Z17" s="4">
        <v>882</v>
      </c>
      <c r="AA17" s="4">
        <v>910</v>
      </c>
      <c r="AB17" s="4">
        <v>851</v>
      </c>
      <c r="AC17" s="4">
        <v>47</v>
      </c>
      <c r="AD17" s="4">
        <v>5.46</v>
      </c>
      <c r="AE17" s="4">
        <v>0.13</v>
      </c>
      <c r="AF17" s="4">
        <v>989</v>
      </c>
      <c r="AG17" s="4">
        <v>-11</v>
      </c>
      <c r="AH17" s="4">
        <v>8</v>
      </c>
      <c r="AI17" s="4">
        <v>27.898899</v>
      </c>
      <c r="AJ17" s="4">
        <v>191</v>
      </c>
      <c r="AK17" s="4">
        <v>140.1</v>
      </c>
      <c r="AL17" s="4">
        <v>2.4</v>
      </c>
      <c r="AM17" s="4">
        <v>195</v>
      </c>
      <c r="AN17" s="4" t="s">
        <v>155</v>
      </c>
      <c r="AO17" s="4">
        <v>2</v>
      </c>
      <c r="AP17" s="5">
        <v>0.9225578703703704</v>
      </c>
      <c r="AQ17" s="4">
        <v>47.158866000000003</v>
      </c>
      <c r="AR17" s="4">
        <v>-88.488557999999998</v>
      </c>
      <c r="AS17" s="4">
        <v>320.2</v>
      </c>
      <c r="AT17" s="4">
        <v>39.6</v>
      </c>
      <c r="AU17" s="4">
        <v>12</v>
      </c>
      <c r="AV17" s="4">
        <v>11</v>
      </c>
      <c r="AW17" s="4" t="s">
        <v>228</v>
      </c>
      <c r="AX17" s="4">
        <v>1.0565</v>
      </c>
      <c r="AY17" s="4">
        <v>1.3565</v>
      </c>
      <c r="AZ17" s="4">
        <v>1.7565</v>
      </c>
      <c r="BA17" s="4">
        <v>14.023</v>
      </c>
      <c r="BB17" s="4">
        <v>13.18</v>
      </c>
      <c r="BC17" s="4">
        <v>0.94</v>
      </c>
      <c r="BD17" s="4">
        <v>15.669</v>
      </c>
      <c r="BE17" s="4">
        <v>2611.962</v>
      </c>
      <c r="BF17" s="4">
        <v>252.15700000000001</v>
      </c>
      <c r="BG17" s="4">
        <v>3.1440000000000001</v>
      </c>
      <c r="BH17" s="4">
        <v>0.44800000000000001</v>
      </c>
      <c r="BI17" s="4">
        <v>3.5920000000000001</v>
      </c>
      <c r="BJ17" s="4">
        <v>2.37</v>
      </c>
      <c r="BK17" s="4">
        <v>0.33800000000000002</v>
      </c>
      <c r="BL17" s="4">
        <v>2.7069999999999999</v>
      </c>
      <c r="BM17" s="4">
        <v>7.9389000000000003</v>
      </c>
      <c r="BQ17" s="4">
        <v>164.80199999999999</v>
      </c>
      <c r="BR17" s="4">
        <v>0.54363799999999995</v>
      </c>
      <c r="BS17" s="4">
        <v>-5</v>
      </c>
      <c r="BT17" s="4">
        <v>3.4403999999999997E-2</v>
      </c>
      <c r="BU17" s="4">
        <v>13.285145</v>
      </c>
      <c r="BV17" s="4">
        <v>0.69496899999999995</v>
      </c>
      <c r="BW17" s="4">
        <f t="shared" si="9"/>
        <v>3.5099353089999998</v>
      </c>
      <c r="BY17" s="4">
        <f t="shared" si="10"/>
        <v>25574.116607609129</v>
      </c>
      <c r="BZ17" s="4">
        <f t="shared" si="11"/>
        <v>2468.9074808228052</v>
      </c>
      <c r="CA17" s="4">
        <f t="shared" si="12"/>
        <v>23.205029920050002</v>
      </c>
      <c r="CB17" s="4">
        <f t="shared" si="13"/>
        <v>77.730975541048508</v>
      </c>
    </row>
    <row r="18" spans="1:80" x14ac:dyDescent="0.25">
      <c r="A18" s="2">
        <v>42068</v>
      </c>
      <c r="B18" s="3">
        <v>5.8680555555555543E-3</v>
      </c>
      <c r="C18" s="4">
        <v>13.522</v>
      </c>
      <c r="D18" s="4">
        <v>1.9467000000000001</v>
      </c>
      <c r="E18" s="4">
        <v>19467.15221</v>
      </c>
      <c r="F18" s="4">
        <v>124.6</v>
      </c>
      <c r="G18" s="4">
        <v>22.4</v>
      </c>
      <c r="H18" s="4">
        <v>1376.4</v>
      </c>
      <c r="J18" s="4">
        <v>0.81</v>
      </c>
      <c r="K18" s="4">
        <v>0.86709999999999998</v>
      </c>
      <c r="L18" s="4">
        <v>11.7249</v>
      </c>
      <c r="M18" s="4">
        <v>1.6880999999999999</v>
      </c>
      <c r="N18" s="4">
        <v>108.0151</v>
      </c>
      <c r="O18" s="4">
        <v>19.424199999999999</v>
      </c>
      <c r="P18" s="4">
        <v>127.4</v>
      </c>
      <c r="Q18" s="4">
        <v>81.406099999999995</v>
      </c>
      <c r="R18" s="4">
        <v>14.639099999999999</v>
      </c>
      <c r="S18" s="4">
        <v>96</v>
      </c>
      <c r="T18" s="4">
        <v>1376.4359999999999</v>
      </c>
      <c r="W18" s="4">
        <v>0</v>
      </c>
      <c r="X18" s="4">
        <v>0.70269999999999999</v>
      </c>
      <c r="Y18" s="4">
        <v>12.3</v>
      </c>
      <c r="Z18" s="4">
        <v>882</v>
      </c>
      <c r="AA18" s="4">
        <v>910</v>
      </c>
      <c r="AB18" s="4">
        <v>851</v>
      </c>
      <c r="AC18" s="4">
        <v>47</v>
      </c>
      <c r="AD18" s="4">
        <v>5.45</v>
      </c>
      <c r="AE18" s="4">
        <v>0.13</v>
      </c>
      <c r="AF18" s="4">
        <v>990</v>
      </c>
      <c r="AG18" s="4">
        <v>-11</v>
      </c>
      <c r="AH18" s="4">
        <v>8</v>
      </c>
      <c r="AI18" s="4">
        <v>27</v>
      </c>
      <c r="AJ18" s="4">
        <v>191</v>
      </c>
      <c r="AK18" s="4">
        <v>141</v>
      </c>
      <c r="AL18" s="4">
        <v>2.5</v>
      </c>
      <c r="AM18" s="4">
        <v>195</v>
      </c>
      <c r="AN18" s="4" t="s">
        <v>155</v>
      </c>
      <c r="AO18" s="4">
        <v>2</v>
      </c>
      <c r="AP18" s="5">
        <v>0.92256944444444444</v>
      </c>
      <c r="AQ18" s="4">
        <v>47.15887</v>
      </c>
      <c r="AR18" s="4">
        <v>-88.488287</v>
      </c>
      <c r="AS18" s="4">
        <v>319.8</v>
      </c>
      <c r="AT18" s="4">
        <v>41.4</v>
      </c>
      <c r="AU18" s="4">
        <v>12</v>
      </c>
      <c r="AV18" s="4">
        <v>11</v>
      </c>
      <c r="AW18" s="4" t="s">
        <v>228</v>
      </c>
      <c r="AX18" s="4">
        <v>1.1000000000000001</v>
      </c>
      <c r="AY18" s="4">
        <v>1.4</v>
      </c>
      <c r="AZ18" s="4">
        <v>1.8</v>
      </c>
      <c r="BA18" s="4">
        <v>14.023</v>
      </c>
      <c r="BB18" s="4">
        <v>13.44</v>
      </c>
      <c r="BC18" s="4">
        <v>0.96</v>
      </c>
      <c r="BD18" s="4">
        <v>15.323</v>
      </c>
      <c r="BE18" s="4">
        <v>2623.7579999999998</v>
      </c>
      <c r="BF18" s="4">
        <v>240.42400000000001</v>
      </c>
      <c r="BG18" s="4">
        <v>2.5310000000000001</v>
      </c>
      <c r="BH18" s="4">
        <v>0.45500000000000002</v>
      </c>
      <c r="BI18" s="4">
        <v>2.9860000000000002</v>
      </c>
      <c r="BJ18" s="4">
        <v>1.9079999999999999</v>
      </c>
      <c r="BK18" s="4">
        <v>0.34300000000000003</v>
      </c>
      <c r="BL18" s="4">
        <v>2.2509999999999999</v>
      </c>
      <c r="BM18" s="4">
        <v>10.185700000000001</v>
      </c>
      <c r="BQ18" s="4">
        <v>114.34399999999999</v>
      </c>
      <c r="BR18" s="4">
        <v>0.64937</v>
      </c>
      <c r="BS18" s="4">
        <v>-5</v>
      </c>
      <c r="BT18" s="4">
        <v>3.7999999999999999E-2</v>
      </c>
      <c r="BU18" s="4">
        <v>15.868979</v>
      </c>
      <c r="BV18" s="4">
        <v>0.76759999999999995</v>
      </c>
      <c r="BW18" s="4">
        <f t="shared" si="9"/>
        <v>4.1925842517999996</v>
      </c>
      <c r="BY18" s="4">
        <f t="shared" si="10"/>
        <v>30685.997764471427</v>
      </c>
      <c r="BZ18" s="4">
        <f t="shared" si="11"/>
        <v>2811.8638710297519</v>
      </c>
      <c r="CA18" s="4">
        <f t="shared" si="12"/>
        <v>22.314894793883997</v>
      </c>
      <c r="CB18" s="4">
        <f t="shared" si="13"/>
        <v>119.1262179780211</v>
      </c>
    </row>
    <row r="19" spans="1:80" x14ac:dyDescent="0.25">
      <c r="A19" s="2">
        <v>42068</v>
      </c>
      <c r="B19" s="3">
        <v>5.8796296296296296E-3</v>
      </c>
      <c r="C19" s="4">
        <v>13.53</v>
      </c>
      <c r="D19" s="4">
        <v>1.2456</v>
      </c>
      <c r="E19" s="4">
        <v>12455.58059</v>
      </c>
      <c r="F19" s="4">
        <v>97.1</v>
      </c>
      <c r="G19" s="4">
        <v>44.4</v>
      </c>
      <c r="H19" s="4">
        <v>918.4</v>
      </c>
      <c r="J19" s="4">
        <v>0.5</v>
      </c>
      <c r="K19" s="4">
        <v>0.87370000000000003</v>
      </c>
      <c r="L19" s="4">
        <v>11.8218</v>
      </c>
      <c r="M19" s="4">
        <v>1.0883</v>
      </c>
      <c r="N19" s="4">
        <v>84.801000000000002</v>
      </c>
      <c r="O19" s="4">
        <v>38.756100000000004</v>
      </c>
      <c r="P19" s="4">
        <v>123.6</v>
      </c>
      <c r="Q19" s="4">
        <v>63.910699999999999</v>
      </c>
      <c r="R19" s="4">
        <v>29.2087</v>
      </c>
      <c r="S19" s="4">
        <v>93.1</v>
      </c>
      <c r="T19" s="4">
        <v>918.42579999999998</v>
      </c>
      <c r="W19" s="4">
        <v>0</v>
      </c>
      <c r="X19" s="4">
        <v>0.43380000000000002</v>
      </c>
      <c r="Y19" s="4">
        <v>12.3</v>
      </c>
      <c r="Z19" s="4">
        <v>880</v>
      </c>
      <c r="AA19" s="4">
        <v>909</v>
      </c>
      <c r="AB19" s="4">
        <v>848</v>
      </c>
      <c r="AC19" s="4">
        <v>47</v>
      </c>
      <c r="AD19" s="4">
        <v>5.45</v>
      </c>
      <c r="AE19" s="4">
        <v>0.13</v>
      </c>
      <c r="AF19" s="4">
        <v>990</v>
      </c>
      <c r="AG19" s="4">
        <v>-11</v>
      </c>
      <c r="AH19" s="4">
        <v>8</v>
      </c>
      <c r="AI19" s="4">
        <v>27</v>
      </c>
      <c r="AJ19" s="4">
        <v>191.1</v>
      </c>
      <c r="AK19" s="4">
        <v>141</v>
      </c>
      <c r="AL19" s="4">
        <v>2.7</v>
      </c>
      <c r="AM19" s="4">
        <v>195</v>
      </c>
      <c r="AN19" s="4" t="s">
        <v>155</v>
      </c>
      <c r="AO19" s="4">
        <v>2</v>
      </c>
      <c r="AP19" s="5">
        <v>0.92258101851851848</v>
      </c>
      <c r="AQ19" s="4">
        <v>47.158887999999997</v>
      </c>
      <c r="AR19" s="4">
        <v>-88.488005999999999</v>
      </c>
      <c r="AS19" s="4">
        <v>319.5</v>
      </c>
      <c r="AT19" s="4">
        <v>43.1</v>
      </c>
      <c r="AU19" s="4">
        <v>12</v>
      </c>
      <c r="AV19" s="4">
        <v>11</v>
      </c>
      <c r="AW19" s="4" t="s">
        <v>228</v>
      </c>
      <c r="AX19" s="4">
        <v>1.2130000000000001</v>
      </c>
      <c r="AY19" s="4">
        <v>1.1739999999999999</v>
      </c>
      <c r="AZ19" s="4">
        <v>1.8565</v>
      </c>
      <c r="BA19" s="4">
        <v>14.023</v>
      </c>
      <c r="BB19" s="4">
        <v>14.16</v>
      </c>
      <c r="BC19" s="4">
        <v>1.01</v>
      </c>
      <c r="BD19" s="4">
        <v>14.451000000000001</v>
      </c>
      <c r="BE19" s="4">
        <v>2757.4450000000002</v>
      </c>
      <c r="BF19" s="4">
        <v>161.56299999999999</v>
      </c>
      <c r="BG19" s="4">
        <v>2.0710000000000002</v>
      </c>
      <c r="BH19" s="4">
        <v>0.94699999999999995</v>
      </c>
      <c r="BI19" s="4">
        <v>3.0179999999999998</v>
      </c>
      <c r="BJ19" s="4">
        <v>1.5609999999999999</v>
      </c>
      <c r="BK19" s="4">
        <v>0.71299999999999997</v>
      </c>
      <c r="BL19" s="4">
        <v>2.2749999999999999</v>
      </c>
      <c r="BM19" s="4">
        <v>7.0841000000000003</v>
      </c>
      <c r="BQ19" s="4">
        <v>73.576999999999998</v>
      </c>
      <c r="BR19" s="4">
        <v>0.584982</v>
      </c>
      <c r="BS19" s="4">
        <v>-5</v>
      </c>
      <c r="BT19" s="4">
        <v>3.7999999999999999E-2</v>
      </c>
      <c r="BU19" s="4">
        <v>14.295496999999999</v>
      </c>
      <c r="BV19" s="4">
        <v>0.76759999999999995</v>
      </c>
      <c r="BW19" s="4">
        <f t="shared" si="9"/>
        <v>3.7768703073999998</v>
      </c>
      <c r="BY19" s="4">
        <f t="shared" si="10"/>
        <v>29051.837436446604</v>
      </c>
      <c r="BZ19" s="4">
        <f t="shared" si="11"/>
        <v>1702.1924323947067</v>
      </c>
      <c r="CA19" s="4">
        <f t="shared" si="12"/>
        <v>16.446354592128998</v>
      </c>
      <c r="CB19" s="4">
        <f t="shared" si="13"/>
        <v>74.636528229404902</v>
      </c>
    </row>
    <row r="20" spans="1:80" x14ac:dyDescent="0.25">
      <c r="A20" s="2">
        <v>42068</v>
      </c>
      <c r="B20" s="3">
        <v>5.8912037037037032E-3</v>
      </c>
      <c r="C20" s="4">
        <v>13.545999999999999</v>
      </c>
      <c r="D20" s="4">
        <v>0.3523</v>
      </c>
      <c r="E20" s="4">
        <v>3522.876033</v>
      </c>
      <c r="F20" s="4">
        <v>74.7</v>
      </c>
      <c r="G20" s="4">
        <v>38.4</v>
      </c>
      <c r="H20" s="4">
        <v>449.4</v>
      </c>
      <c r="J20" s="4">
        <v>0.3</v>
      </c>
      <c r="K20" s="4">
        <v>0.88190000000000002</v>
      </c>
      <c r="L20" s="4">
        <v>11.9467</v>
      </c>
      <c r="M20" s="4">
        <v>0.31069999999999998</v>
      </c>
      <c r="N20" s="4">
        <v>65.912000000000006</v>
      </c>
      <c r="O20" s="4">
        <v>33.902099999999997</v>
      </c>
      <c r="P20" s="4">
        <v>99.8</v>
      </c>
      <c r="Q20" s="4">
        <v>49.667099999999998</v>
      </c>
      <c r="R20" s="4">
        <v>25.546500000000002</v>
      </c>
      <c r="S20" s="4">
        <v>75.2</v>
      </c>
      <c r="T20" s="4">
        <v>449.4</v>
      </c>
      <c r="W20" s="4">
        <v>0</v>
      </c>
      <c r="X20" s="4">
        <v>0.2646</v>
      </c>
      <c r="Y20" s="4">
        <v>12.3</v>
      </c>
      <c r="Z20" s="4">
        <v>876</v>
      </c>
      <c r="AA20" s="4">
        <v>904</v>
      </c>
      <c r="AB20" s="4">
        <v>845</v>
      </c>
      <c r="AC20" s="4">
        <v>47</v>
      </c>
      <c r="AD20" s="4">
        <v>5.41</v>
      </c>
      <c r="AE20" s="4">
        <v>0.12</v>
      </c>
      <c r="AF20" s="4">
        <v>990</v>
      </c>
      <c r="AG20" s="4">
        <v>-11.1</v>
      </c>
      <c r="AH20" s="4">
        <v>8.1020000000000003</v>
      </c>
      <c r="AI20" s="4">
        <v>27</v>
      </c>
      <c r="AJ20" s="4">
        <v>192</v>
      </c>
      <c r="AK20" s="4">
        <v>141</v>
      </c>
      <c r="AL20" s="4">
        <v>2.7</v>
      </c>
      <c r="AM20" s="4">
        <v>195</v>
      </c>
      <c r="AN20" s="4" t="s">
        <v>155</v>
      </c>
      <c r="AO20" s="4">
        <v>2</v>
      </c>
      <c r="AP20" s="5">
        <v>0.92259259259259263</v>
      </c>
      <c r="AQ20" s="4">
        <v>47.158907999999997</v>
      </c>
      <c r="AR20" s="4">
        <v>-88.487712000000002</v>
      </c>
      <c r="AS20" s="4">
        <v>319.3</v>
      </c>
      <c r="AT20" s="4">
        <v>44.6</v>
      </c>
      <c r="AU20" s="4">
        <v>12</v>
      </c>
      <c r="AV20" s="4">
        <v>12</v>
      </c>
      <c r="AW20" s="4" t="s">
        <v>228</v>
      </c>
      <c r="AX20" s="4">
        <v>1.412887</v>
      </c>
      <c r="AY20" s="4">
        <v>1</v>
      </c>
      <c r="AZ20" s="4">
        <v>1.9564440000000001</v>
      </c>
      <c r="BA20" s="4">
        <v>14.023</v>
      </c>
      <c r="BB20" s="4">
        <v>15.17</v>
      </c>
      <c r="BC20" s="4">
        <v>1.08</v>
      </c>
      <c r="BD20" s="4">
        <v>13.391</v>
      </c>
      <c r="BE20" s="4">
        <v>2945.5940000000001</v>
      </c>
      <c r="BF20" s="4">
        <v>48.755000000000003</v>
      </c>
      <c r="BG20" s="4">
        <v>1.702</v>
      </c>
      <c r="BH20" s="4">
        <v>0.875</v>
      </c>
      <c r="BI20" s="4">
        <v>2.577</v>
      </c>
      <c r="BJ20" s="4">
        <v>1.282</v>
      </c>
      <c r="BK20" s="4">
        <v>0.66</v>
      </c>
      <c r="BL20" s="4">
        <v>1.9419999999999999</v>
      </c>
      <c r="BM20" s="4">
        <v>3.6642000000000001</v>
      </c>
      <c r="BQ20" s="4">
        <v>47.432000000000002</v>
      </c>
      <c r="BR20" s="4">
        <v>0.52231000000000005</v>
      </c>
      <c r="BS20" s="4">
        <v>-5</v>
      </c>
      <c r="BT20" s="4">
        <v>3.8306E-2</v>
      </c>
      <c r="BU20" s="4">
        <v>12.763951</v>
      </c>
      <c r="BV20" s="4">
        <v>0.77378100000000005</v>
      </c>
      <c r="BW20" s="4">
        <f t="shared" si="9"/>
        <v>3.3722358541999999</v>
      </c>
      <c r="BY20" s="4">
        <f t="shared" si="10"/>
        <v>27709.296684155877</v>
      </c>
      <c r="BZ20" s="4">
        <f t="shared" si="11"/>
        <v>458.63983965068502</v>
      </c>
      <c r="CA20" s="4">
        <f t="shared" si="12"/>
        <v>12.059814879134001</v>
      </c>
      <c r="CB20" s="4">
        <f t="shared" si="13"/>
        <v>34.469246240345399</v>
      </c>
    </row>
    <row r="21" spans="1:80" x14ac:dyDescent="0.25">
      <c r="A21" s="2">
        <v>42068</v>
      </c>
      <c r="B21" s="3">
        <v>5.9027777777777776E-3</v>
      </c>
      <c r="C21" s="4">
        <v>13.555999999999999</v>
      </c>
      <c r="D21" s="4">
        <v>8.7499999999999994E-2</v>
      </c>
      <c r="E21" s="4">
        <v>874.52631599999995</v>
      </c>
      <c r="F21" s="4">
        <v>67.2</v>
      </c>
      <c r="G21" s="4">
        <v>26.9</v>
      </c>
      <c r="H21" s="4">
        <v>307.10000000000002</v>
      </c>
      <c r="J21" s="4">
        <v>0.2</v>
      </c>
      <c r="K21" s="4">
        <v>0.88429999999999997</v>
      </c>
      <c r="L21" s="4">
        <v>11.9878</v>
      </c>
      <c r="M21" s="4">
        <v>7.7299999999999994E-2</v>
      </c>
      <c r="N21" s="4">
        <v>59.435299999999998</v>
      </c>
      <c r="O21" s="4">
        <v>23.787299999999998</v>
      </c>
      <c r="P21" s="4">
        <v>83.2</v>
      </c>
      <c r="Q21" s="4">
        <v>44.726900000000001</v>
      </c>
      <c r="R21" s="4">
        <v>17.900700000000001</v>
      </c>
      <c r="S21" s="4">
        <v>62.6</v>
      </c>
      <c r="T21" s="4">
        <v>307.1345</v>
      </c>
      <c r="W21" s="4">
        <v>0</v>
      </c>
      <c r="X21" s="4">
        <v>0.1769</v>
      </c>
      <c r="Y21" s="4">
        <v>12.4</v>
      </c>
      <c r="Z21" s="4">
        <v>874</v>
      </c>
      <c r="AA21" s="4">
        <v>902</v>
      </c>
      <c r="AB21" s="4">
        <v>844</v>
      </c>
      <c r="AC21" s="4">
        <v>47</v>
      </c>
      <c r="AD21" s="4">
        <v>5.03</v>
      </c>
      <c r="AE21" s="4">
        <v>0.12</v>
      </c>
      <c r="AF21" s="4">
        <v>990</v>
      </c>
      <c r="AG21" s="4">
        <v>-12</v>
      </c>
      <c r="AH21" s="4">
        <v>8.8979999999999997</v>
      </c>
      <c r="AI21" s="4">
        <v>27</v>
      </c>
      <c r="AJ21" s="4">
        <v>192</v>
      </c>
      <c r="AK21" s="4">
        <v>141</v>
      </c>
      <c r="AL21" s="4">
        <v>2.8</v>
      </c>
      <c r="AM21" s="4">
        <v>195</v>
      </c>
      <c r="AN21" s="4" t="s">
        <v>155</v>
      </c>
      <c r="AO21" s="4">
        <v>2</v>
      </c>
      <c r="AP21" s="5">
        <v>0.92260416666666656</v>
      </c>
      <c r="AQ21" s="4">
        <v>47.158923999999999</v>
      </c>
      <c r="AR21" s="4">
        <v>-88.487424000000004</v>
      </c>
      <c r="AS21" s="4">
        <v>318.89999999999998</v>
      </c>
      <c r="AT21" s="4">
        <v>45.5</v>
      </c>
      <c r="AU21" s="4">
        <v>12</v>
      </c>
      <c r="AV21" s="4">
        <v>12</v>
      </c>
      <c r="AW21" s="4" t="s">
        <v>233</v>
      </c>
      <c r="AX21" s="4">
        <v>1.5</v>
      </c>
      <c r="AY21" s="4">
        <v>1.112913</v>
      </c>
      <c r="AZ21" s="4">
        <v>2.0564559999999998</v>
      </c>
      <c r="BA21" s="4">
        <v>14.023</v>
      </c>
      <c r="BB21" s="4">
        <v>15.49</v>
      </c>
      <c r="BC21" s="4">
        <v>1.1000000000000001</v>
      </c>
      <c r="BD21" s="4">
        <v>13.085000000000001</v>
      </c>
      <c r="BE21" s="4">
        <v>3006.3620000000001</v>
      </c>
      <c r="BF21" s="4">
        <v>12.343999999999999</v>
      </c>
      <c r="BG21" s="4">
        <v>1.5609999999999999</v>
      </c>
      <c r="BH21" s="4">
        <v>0.625</v>
      </c>
      <c r="BI21" s="4">
        <v>2.1859999999999999</v>
      </c>
      <c r="BJ21" s="4">
        <v>1.175</v>
      </c>
      <c r="BK21" s="4">
        <v>0.47</v>
      </c>
      <c r="BL21" s="4">
        <v>1.645</v>
      </c>
      <c r="BM21" s="4">
        <v>2.5470999999999999</v>
      </c>
      <c r="BQ21" s="4">
        <v>32.249000000000002</v>
      </c>
      <c r="BR21" s="4">
        <v>0.435776</v>
      </c>
      <c r="BS21" s="4">
        <v>-5</v>
      </c>
      <c r="BT21" s="4">
        <v>4.0694000000000001E-2</v>
      </c>
      <c r="BU21" s="4">
        <v>10.649276</v>
      </c>
      <c r="BV21" s="4">
        <v>0.82201900000000006</v>
      </c>
      <c r="BW21" s="4">
        <f t="shared" si="9"/>
        <v>2.8135387191999999</v>
      </c>
      <c r="BY21" s="4">
        <f t="shared" si="10"/>
        <v>23595.481497413144</v>
      </c>
      <c r="BZ21" s="4">
        <f t="shared" si="11"/>
        <v>96.882086589728004</v>
      </c>
      <c r="CA21" s="4">
        <f t="shared" si="12"/>
        <v>9.2220067841000013</v>
      </c>
      <c r="CB21" s="4">
        <f t="shared" si="13"/>
        <v>19.9909561530052</v>
      </c>
    </row>
    <row r="22" spans="1:80" x14ac:dyDescent="0.25">
      <c r="A22" s="2">
        <v>42068</v>
      </c>
      <c r="B22" s="3">
        <v>5.9143518518518521E-3</v>
      </c>
      <c r="C22" s="4">
        <v>13.565</v>
      </c>
      <c r="D22" s="4">
        <v>4.53E-2</v>
      </c>
      <c r="E22" s="4">
        <v>453.47368399999999</v>
      </c>
      <c r="F22" s="4">
        <v>63.8</v>
      </c>
      <c r="G22" s="4">
        <v>42.2</v>
      </c>
      <c r="H22" s="4">
        <v>233.3</v>
      </c>
      <c r="J22" s="4">
        <v>0.1</v>
      </c>
      <c r="K22" s="4">
        <v>0.88460000000000005</v>
      </c>
      <c r="L22" s="4">
        <v>12</v>
      </c>
      <c r="M22" s="4">
        <v>4.0099999999999997E-2</v>
      </c>
      <c r="N22" s="4">
        <v>56.4392</v>
      </c>
      <c r="O22" s="4">
        <v>37.338299999999997</v>
      </c>
      <c r="P22" s="4">
        <v>93.8</v>
      </c>
      <c r="Q22" s="4">
        <v>42.472200000000001</v>
      </c>
      <c r="R22" s="4">
        <v>28.098199999999999</v>
      </c>
      <c r="S22" s="4">
        <v>70.599999999999994</v>
      </c>
      <c r="T22" s="4">
        <v>233.3287</v>
      </c>
      <c r="W22" s="4">
        <v>0</v>
      </c>
      <c r="X22" s="4">
        <v>8.8499999999999995E-2</v>
      </c>
      <c r="Y22" s="4">
        <v>12.4</v>
      </c>
      <c r="Z22" s="4">
        <v>875</v>
      </c>
      <c r="AA22" s="4">
        <v>904</v>
      </c>
      <c r="AB22" s="4">
        <v>844</v>
      </c>
      <c r="AC22" s="4">
        <v>47</v>
      </c>
      <c r="AD22" s="4">
        <v>5.03</v>
      </c>
      <c r="AE22" s="4">
        <v>0.12</v>
      </c>
      <c r="AF22" s="4">
        <v>990</v>
      </c>
      <c r="AG22" s="4">
        <v>-12</v>
      </c>
      <c r="AH22" s="4">
        <v>8.1020000000000003</v>
      </c>
      <c r="AI22" s="4">
        <v>27</v>
      </c>
      <c r="AJ22" s="4">
        <v>192</v>
      </c>
      <c r="AK22" s="4">
        <v>141</v>
      </c>
      <c r="AL22" s="4">
        <v>2.7</v>
      </c>
      <c r="AM22" s="4">
        <v>195</v>
      </c>
      <c r="AN22" s="4" t="s">
        <v>155</v>
      </c>
      <c r="AO22" s="4">
        <v>2</v>
      </c>
      <c r="AP22" s="5">
        <v>0.92261574074074071</v>
      </c>
      <c r="AQ22" s="4">
        <v>47.158928000000003</v>
      </c>
      <c r="AR22" s="4">
        <v>-88.487302999999997</v>
      </c>
      <c r="AS22" s="4">
        <v>318.60000000000002</v>
      </c>
      <c r="AT22" s="4">
        <v>44.9</v>
      </c>
      <c r="AU22" s="4">
        <v>12</v>
      </c>
      <c r="AV22" s="4">
        <v>12</v>
      </c>
      <c r="AW22" s="4" t="s">
        <v>233</v>
      </c>
      <c r="AX22" s="4">
        <v>1.5</v>
      </c>
      <c r="AY22" s="4">
        <v>1.2</v>
      </c>
      <c r="AZ22" s="4">
        <v>2.1</v>
      </c>
      <c r="BA22" s="4">
        <v>14.023</v>
      </c>
      <c r="BB22" s="4">
        <v>15.54</v>
      </c>
      <c r="BC22" s="4">
        <v>1.1100000000000001</v>
      </c>
      <c r="BD22" s="4">
        <v>13.041</v>
      </c>
      <c r="BE22" s="4">
        <v>3017.5320000000002</v>
      </c>
      <c r="BF22" s="4">
        <v>6.42</v>
      </c>
      <c r="BG22" s="4">
        <v>1.486</v>
      </c>
      <c r="BH22" s="4">
        <v>0.98299999999999998</v>
      </c>
      <c r="BI22" s="4">
        <v>2.4689999999999999</v>
      </c>
      <c r="BJ22" s="4">
        <v>1.1180000000000001</v>
      </c>
      <c r="BK22" s="4">
        <v>0.74</v>
      </c>
      <c r="BL22" s="4">
        <v>1.8580000000000001</v>
      </c>
      <c r="BM22" s="4">
        <v>1.9402999999999999</v>
      </c>
      <c r="BQ22" s="4">
        <v>16.175000000000001</v>
      </c>
      <c r="BR22" s="4">
        <v>0.42183799999999999</v>
      </c>
      <c r="BS22" s="4">
        <v>-5</v>
      </c>
      <c r="BT22" s="4">
        <v>3.8306E-2</v>
      </c>
      <c r="BU22" s="4">
        <v>10.308666000000001</v>
      </c>
      <c r="BV22" s="4">
        <v>0.77378100000000005</v>
      </c>
      <c r="BW22" s="4">
        <f t="shared" si="9"/>
        <v>2.7235495572000001</v>
      </c>
      <c r="BY22" s="4">
        <f t="shared" si="10"/>
        <v>22925.659665313946</v>
      </c>
      <c r="BZ22" s="4">
        <f t="shared" si="11"/>
        <v>48.77586552564</v>
      </c>
      <c r="CA22" s="4">
        <f t="shared" si="12"/>
        <v>8.4939902893560006</v>
      </c>
      <c r="CB22" s="4">
        <f t="shared" si="13"/>
        <v>14.741403719532599</v>
      </c>
    </row>
    <row r="23" spans="1:80" x14ac:dyDescent="0.25">
      <c r="A23" s="2">
        <v>42068</v>
      </c>
      <c r="B23" s="3">
        <v>5.9259259259259256E-3</v>
      </c>
      <c r="C23" s="4">
        <v>13.978</v>
      </c>
      <c r="D23" s="4">
        <v>6.3899999999999998E-2</v>
      </c>
      <c r="E23" s="4">
        <v>639.24874799999998</v>
      </c>
      <c r="F23" s="4">
        <v>84.2</v>
      </c>
      <c r="G23" s="4">
        <v>46.2</v>
      </c>
      <c r="H23" s="4">
        <v>256.8</v>
      </c>
      <c r="J23" s="4">
        <v>0.11</v>
      </c>
      <c r="K23" s="4">
        <v>0.88129999999999997</v>
      </c>
      <c r="L23" s="4">
        <v>12.318199999999999</v>
      </c>
      <c r="M23" s="4">
        <v>5.6300000000000003E-2</v>
      </c>
      <c r="N23" s="4">
        <v>74.231200000000001</v>
      </c>
      <c r="O23" s="4">
        <v>40.714100000000002</v>
      </c>
      <c r="P23" s="4">
        <v>114.9</v>
      </c>
      <c r="Q23" s="4">
        <v>55.869500000000002</v>
      </c>
      <c r="R23" s="4">
        <v>30.6431</v>
      </c>
      <c r="S23" s="4">
        <v>86.5</v>
      </c>
      <c r="T23" s="4">
        <v>256.77379999999999</v>
      </c>
      <c r="W23" s="4">
        <v>0</v>
      </c>
      <c r="X23" s="4">
        <v>9.4200000000000006E-2</v>
      </c>
      <c r="Y23" s="4">
        <v>12.4</v>
      </c>
      <c r="Z23" s="4">
        <v>874</v>
      </c>
      <c r="AA23" s="4">
        <v>904</v>
      </c>
      <c r="AB23" s="4">
        <v>845</v>
      </c>
      <c r="AC23" s="4">
        <v>47</v>
      </c>
      <c r="AD23" s="4">
        <v>5.07</v>
      </c>
      <c r="AE23" s="4">
        <v>0.12</v>
      </c>
      <c r="AF23" s="4">
        <v>990</v>
      </c>
      <c r="AG23" s="4">
        <v>-11.9</v>
      </c>
      <c r="AH23" s="4">
        <v>9</v>
      </c>
      <c r="AI23" s="4">
        <v>27</v>
      </c>
      <c r="AJ23" s="4">
        <v>192</v>
      </c>
      <c r="AK23" s="4">
        <v>141</v>
      </c>
      <c r="AL23" s="4">
        <v>2.7</v>
      </c>
      <c r="AM23" s="4">
        <v>195</v>
      </c>
      <c r="AN23" s="4" t="s">
        <v>155</v>
      </c>
      <c r="AO23" s="4">
        <v>2</v>
      </c>
      <c r="AP23" s="5">
        <v>0.92261574074074071</v>
      </c>
      <c r="AQ23" s="4">
        <v>47.158923000000001</v>
      </c>
      <c r="AR23" s="4">
        <v>-88.487009999999998</v>
      </c>
      <c r="AS23" s="4">
        <v>318</v>
      </c>
      <c r="AT23" s="4">
        <v>44.2</v>
      </c>
      <c r="AU23" s="4">
        <v>12</v>
      </c>
      <c r="AV23" s="4">
        <v>12</v>
      </c>
      <c r="AW23" s="4" t="s">
        <v>233</v>
      </c>
      <c r="AX23" s="4">
        <v>1.613</v>
      </c>
      <c r="AY23" s="4">
        <v>1.087</v>
      </c>
      <c r="AZ23" s="4">
        <v>2.2130000000000001</v>
      </c>
      <c r="BA23" s="4">
        <v>14.023</v>
      </c>
      <c r="BB23" s="4">
        <v>15.09</v>
      </c>
      <c r="BC23" s="4">
        <v>1.08</v>
      </c>
      <c r="BD23" s="4">
        <v>13.474</v>
      </c>
      <c r="BE23" s="4">
        <v>3013.152</v>
      </c>
      <c r="BF23" s="4">
        <v>8.77</v>
      </c>
      <c r="BG23" s="4">
        <v>1.9019999999999999</v>
      </c>
      <c r="BH23" s="4">
        <v>1.0429999999999999</v>
      </c>
      <c r="BI23" s="4">
        <v>2.944</v>
      </c>
      <c r="BJ23" s="4">
        <v>1.431</v>
      </c>
      <c r="BK23" s="4">
        <v>0.78500000000000003</v>
      </c>
      <c r="BL23" s="4">
        <v>2.2160000000000002</v>
      </c>
      <c r="BM23" s="4">
        <v>2.077</v>
      </c>
      <c r="BQ23" s="4">
        <v>16.751000000000001</v>
      </c>
      <c r="BR23" s="4">
        <v>0.39471400000000001</v>
      </c>
      <c r="BS23" s="4">
        <v>-5</v>
      </c>
      <c r="BT23" s="4">
        <v>4.1000000000000002E-2</v>
      </c>
      <c r="BU23" s="4">
        <v>9.645823</v>
      </c>
      <c r="BV23" s="4">
        <v>0.82820000000000005</v>
      </c>
      <c r="BW23" s="4">
        <f t="shared" si="9"/>
        <v>2.5484264365999998</v>
      </c>
      <c r="BY23" s="4">
        <f t="shared" si="10"/>
        <v>21420.411846838753</v>
      </c>
      <c r="BZ23" s="4">
        <f t="shared" si="11"/>
        <v>62.34568050227</v>
      </c>
      <c r="CA23" s="4">
        <f t="shared" si="12"/>
        <v>10.172938289480999</v>
      </c>
      <c r="CB23" s="4">
        <f t="shared" si="13"/>
        <v>14.765333911426998</v>
      </c>
    </row>
    <row r="24" spans="1:80" x14ac:dyDescent="0.25">
      <c r="A24" s="2">
        <v>42068</v>
      </c>
      <c r="B24" s="3">
        <v>5.9375000000000009E-3</v>
      </c>
      <c r="C24" s="4">
        <v>14.848000000000001</v>
      </c>
      <c r="D24" s="4">
        <v>0.20580000000000001</v>
      </c>
      <c r="E24" s="4">
        <v>2057.9966749999999</v>
      </c>
      <c r="F24" s="4">
        <v>122.7</v>
      </c>
      <c r="G24" s="4">
        <v>35.1</v>
      </c>
      <c r="H24" s="4">
        <v>472</v>
      </c>
      <c r="J24" s="4">
        <v>0.4</v>
      </c>
      <c r="K24" s="4">
        <v>0.87319999999999998</v>
      </c>
      <c r="L24" s="4">
        <v>12.965299999999999</v>
      </c>
      <c r="M24" s="4">
        <v>0.1797</v>
      </c>
      <c r="N24" s="4">
        <v>107.18089999999999</v>
      </c>
      <c r="O24" s="4">
        <v>30.608599999999999</v>
      </c>
      <c r="P24" s="4">
        <v>137.80000000000001</v>
      </c>
      <c r="Q24" s="4">
        <v>80.7774</v>
      </c>
      <c r="R24" s="4">
        <v>23.068300000000001</v>
      </c>
      <c r="S24" s="4">
        <v>103.8</v>
      </c>
      <c r="T24" s="4">
        <v>472.00389999999999</v>
      </c>
      <c r="W24" s="4">
        <v>0</v>
      </c>
      <c r="X24" s="4">
        <v>0.34510000000000002</v>
      </c>
      <c r="Y24" s="4">
        <v>12.4</v>
      </c>
      <c r="Z24" s="4">
        <v>874</v>
      </c>
      <c r="AA24" s="4">
        <v>904</v>
      </c>
      <c r="AB24" s="4">
        <v>845</v>
      </c>
      <c r="AC24" s="4">
        <v>47</v>
      </c>
      <c r="AD24" s="4">
        <v>5.45</v>
      </c>
      <c r="AE24" s="4">
        <v>0.13</v>
      </c>
      <c r="AF24" s="4">
        <v>990</v>
      </c>
      <c r="AG24" s="4">
        <v>-11</v>
      </c>
      <c r="AH24" s="4">
        <v>9</v>
      </c>
      <c r="AI24" s="4">
        <v>27</v>
      </c>
      <c r="AJ24" s="4">
        <v>192</v>
      </c>
      <c r="AK24" s="4">
        <v>141</v>
      </c>
      <c r="AL24" s="4">
        <v>2.8</v>
      </c>
      <c r="AM24" s="4">
        <v>195</v>
      </c>
      <c r="AN24" s="4" t="s">
        <v>155</v>
      </c>
      <c r="AO24" s="4">
        <v>2</v>
      </c>
      <c r="AP24" s="5">
        <v>0.9226388888888889</v>
      </c>
      <c r="AQ24" s="4">
        <v>47.158904</v>
      </c>
      <c r="AR24" s="4">
        <v>-88.486643999999998</v>
      </c>
      <c r="AS24" s="4">
        <v>317</v>
      </c>
      <c r="AT24" s="4">
        <v>43.5</v>
      </c>
      <c r="AU24" s="4">
        <v>12</v>
      </c>
      <c r="AV24" s="4">
        <v>12</v>
      </c>
      <c r="AW24" s="4" t="s">
        <v>233</v>
      </c>
      <c r="AX24" s="4">
        <v>1.7</v>
      </c>
      <c r="AY24" s="4">
        <v>1</v>
      </c>
      <c r="AZ24" s="4">
        <v>2.2999999999999998</v>
      </c>
      <c r="BA24" s="4">
        <v>14.023</v>
      </c>
      <c r="BB24" s="4">
        <v>14.1</v>
      </c>
      <c r="BC24" s="4">
        <v>1.01</v>
      </c>
      <c r="BD24" s="4">
        <v>14.522</v>
      </c>
      <c r="BE24" s="4">
        <v>2980.4569999999999</v>
      </c>
      <c r="BF24" s="4">
        <v>26.292999999999999</v>
      </c>
      <c r="BG24" s="4">
        <v>2.58</v>
      </c>
      <c r="BH24" s="4">
        <v>0.73699999999999999</v>
      </c>
      <c r="BI24" s="4">
        <v>3.3170000000000002</v>
      </c>
      <c r="BJ24" s="4">
        <v>1.9450000000000001</v>
      </c>
      <c r="BK24" s="4">
        <v>0.55500000000000005</v>
      </c>
      <c r="BL24" s="4">
        <v>2.5</v>
      </c>
      <c r="BM24" s="4">
        <v>3.5880999999999998</v>
      </c>
      <c r="BQ24" s="4">
        <v>57.686</v>
      </c>
      <c r="BR24" s="4">
        <v>0.39712399999999998</v>
      </c>
      <c r="BS24" s="4">
        <v>-5</v>
      </c>
      <c r="BT24" s="4">
        <v>4.0795999999999999E-2</v>
      </c>
      <c r="BU24" s="4">
        <v>9.7047170000000005</v>
      </c>
      <c r="BV24" s="4">
        <v>0.82407900000000001</v>
      </c>
      <c r="BW24" s="4">
        <f t="shared" si="9"/>
        <v>2.5639862313999999</v>
      </c>
      <c r="BY24" s="4">
        <f t="shared" si="10"/>
        <v>21317.350394448051</v>
      </c>
      <c r="BZ24" s="4">
        <f t="shared" si="11"/>
        <v>188.05743344769698</v>
      </c>
      <c r="CA24" s="4">
        <f t="shared" si="12"/>
        <v>13.911372154405001</v>
      </c>
      <c r="CB24" s="4">
        <f t="shared" si="13"/>
        <v>25.663441864894899</v>
      </c>
    </row>
    <row r="25" spans="1:80" x14ac:dyDescent="0.25">
      <c r="A25" s="2">
        <v>42068</v>
      </c>
      <c r="B25" s="3">
        <v>5.9490740740740745E-3</v>
      </c>
      <c r="C25" s="4">
        <v>15.106</v>
      </c>
      <c r="D25" s="4">
        <v>0.34110000000000001</v>
      </c>
      <c r="E25" s="4">
        <v>3410.5749999999998</v>
      </c>
      <c r="F25" s="4">
        <v>150</v>
      </c>
      <c r="G25" s="4">
        <v>34.799999999999997</v>
      </c>
      <c r="H25" s="4">
        <v>698.5</v>
      </c>
      <c r="J25" s="4">
        <v>0.8</v>
      </c>
      <c r="K25" s="4">
        <v>0.86980000000000002</v>
      </c>
      <c r="L25" s="4">
        <v>13.139900000000001</v>
      </c>
      <c r="M25" s="4">
        <v>0.29670000000000002</v>
      </c>
      <c r="N25" s="4">
        <v>130.4717</v>
      </c>
      <c r="O25" s="4">
        <v>30.270800000000001</v>
      </c>
      <c r="P25" s="4">
        <v>160.69999999999999</v>
      </c>
      <c r="Q25" s="4">
        <v>98.315200000000004</v>
      </c>
      <c r="R25" s="4">
        <v>22.810199999999998</v>
      </c>
      <c r="S25" s="4">
        <v>121.1</v>
      </c>
      <c r="T25" s="4">
        <v>698.51440000000002</v>
      </c>
      <c r="W25" s="4">
        <v>0</v>
      </c>
      <c r="X25" s="4">
        <v>0.6996</v>
      </c>
      <c r="Y25" s="4">
        <v>12.3</v>
      </c>
      <c r="Z25" s="4">
        <v>869</v>
      </c>
      <c r="AA25" s="4">
        <v>898</v>
      </c>
      <c r="AB25" s="4">
        <v>840</v>
      </c>
      <c r="AC25" s="4">
        <v>47</v>
      </c>
      <c r="AD25" s="4">
        <v>5.41</v>
      </c>
      <c r="AE25" s="4">
        <v>0.12</v>
      </c>
      <c r="AF25" s="4">
        <v>990</v>
      </c>
      <c r="AG25" s="4">
        <v>-11.1</v>
      </c>
      <c r="AH25" s="4">
        <v>9</v>
      </c>
      <c r="AI25" s="4">
        <v>27</v>
      </c>
      <c r="AJ25" s="4">
        <v>192</v>
      </c>
      <c r="AK25" s="4">
        <v>141</v>
      </c>
      <c r="AL25" s="4">
        <v>2.6</v>
      </c>
      <c r="AM25" s="4">
        <v>195</v>
      </c>
      <c r="AN25" s="4" t="s">
        <v>155</v>
      </c>
      <c r="AO25" s="4">
        <v>2</v>
      </c>
      <c r="AP25" s="5">
        <v>0.92265046296296294</v>
      </c>
      <c r="AQ25" s="4">
        <v>47.158892000000002</v>
      </c>
      <c r="AR25" s="4">
        <v>-88.486535000000003</v>
      </c>
      <c r="AS25" s="4">
        <v>316.7</v>
      </c>
      <c r="AT25" s="4">
        <v>42.9</v>
      </c>
      <c r="AU25" s="4">
        <v>12</v>
      </c>
      <c r="AV25" s="4">
        <v>8</v>
      </c>
      <c r="AW25" s="4" t="s">
        <v>233</v>
      </c>
      <c r="AX25" s="4">
        <v>1.7</v>
      </c>
      <c r="AY25" s="4">
        <v>1.0564439999999999</v>
      </c>
      <c r="AZ25" s="4">
        <v>2.2999999999999998</v>
      </c>
      <c r="BA25" s="4">
        <v>14.023</v>
      </c>
      <c r="BB25" s="4">
        <v>13.73</v>
      </c>
      <c r="BC25" s="4">
        <v>0.98</v>
      </c>
      <c r="BD25" s="4">
        <v>14.965999999999999</v>
      </c>
      <c r="BE25" s="4">
        <v>2950.1109999999999</v>
      </c>
      <c r="BF25" s="4">
        <v>42.392000000000003</v>
      </c>
      <c r="BG25" s="4">
        <v>3.0680000000000001</v>
      </c>
      <c r="BH25" s="4">
        <v>0.71199999999999997</v>
      </c>
      <c r="BI25" s="4">
        <v>3.7789999999999999</v>
      </c>
      <c r="BJ25" s="4">
        <v>2.3119999999999998</v>
      </c>
      <c r="BK25" s="4">
        <v>0.53600000000000003</v>
      </c>
      <c r="BL25" s="4">
        <v>2.8479999999999999</v>
      </c>
      <c r="BM25" s="4">
        <v>5.1860999999999997</v>
      </c>
      <c r="BQ25" s="4">
        <v>114.214</v>
      </c>
      <c r="BR25" s="4">
        <v>0.356574</v>
      </c>
      <c r="BS25" s="4">
        <v>-5</v>
      </c>
      <c r="BT25" s="4">
        <v>3.9306000000000001E-2</v>
      </c>
      <c r="BU25" s="4">
        <v>8.7137770000000003</v>
      </c>
      <c r="BV25" s="4">
        <v>0.79398100000000005</v>
      </c>
      <c r="BW25" s="4">
        <f t="shared" si="9"/>
        <v>2.3021798834</v>
      </c>
      <c r="BY25" s="4">
        <f t="shared" si="10"/>
        <v>18945.771112505037</v>
      </c>
      <c r="BZ25" s="4">
        <f t="shared" si="11"/>
        <v>272.24369828840804</v>
      </c>
      <c r="CA25" s="4">
        <f t="shared" si="12"/>
        <v>14.847788036488</v>
      </c>
      <c r="CB25" s="4">
        <f t="shared" si="13"/>
        <v>33.305412429078899</v>
      </c>
    </row>
    <row r="26" spans="1:80" x14ac:dyDescent="0.25">
      <c r="A26" s="2">
        <v>42068</v>
      </c>
      <c r="B26" s="3">
        <v>5.9606481481481489E-3</v>
      </c>
      <c r="C26" s="4">
        <v>14.920999999999999</v>
      </c>
      <c r="D26" s="4">
        <v>0.312</v>
      </c>
      <c r="E26" s="4">
        <v>3119.9224140000001</v>
      </c>
      <c r="F26" s="4">
        <v>160.19999999999999</v>
      </c>
      <c r="G26" s="4">
        <v>31.1</v>
      </c>
      <c r="H26" s="4">
        <v>485.9</v>
      </c>
      <c r="J26" s="4">
        <v>1.1399999999999999</v>
      </c>
      <c r="K26" s="4">
        <v>0.87180000000000002</v>
      </c>
      <c r="L26" s="4">
        <v>13.0078</v>
      </c>
      <c r="M26" s="4">
        <v>0.27200000000000002</v>
      </c>
      <c r="N26" s="4">
        <v>139.61580000000001</v>
      </c>
      <c r="O26" s="4">
        <v>27.112200000000001</v>
      </c>
      <c r="P26" s="4">
        <v>166.7</v>
      </c>
      <c r="Q26" s="4">
        <v>105.0806</v>
      </c>
      <c r="R26" s="4">
        <v>20.405799999999999</v>
      </c>
      <c r="S26" s="4">
        <v>125.5</v>
      </c>
      <c r="T26" s="4">
        <v>485.85860000000002</v>
      </c>
      <c r="W26" s="4">
        <v>0</v>
      </c>
      <c r="X26" s="4">
        <v>0.99739999999999995</v>
      </c>
      <c r="Y26" s="4">
        <v>12.4</v>
      </c>
      <c r="Z26" s="4">
        <v>863</v>
      </c>
      <c r="AA26" s="4">
        <v>893</v>
      </c>
      <c r="AB26" s="4">
        <v>833</v>
      </c>
      <c r="AC26" s="4">
        <v>47</v>
      </c>
      <c r="AD26" s="4">
        <v>5.07</v>
      </c>
      <c r="AE26" s="4">
        <v>0.12</v>
      </c>
      <c r="AF26" s="4">
        <v>990</v>
      </c>
      <c r="AG26" s="4">
        <v>-11.9</v>
      </c>
      <c r="AH26" s="4">
        <v>9</v>
      </c>
      <c r="AI26" s="4">
        <v>27</v>
      </c>
      <c r="AJ26" s="4">
        <v>192</v>
      </c>
      <c r="AK26" s="4">
        <v>141</v>
      </c>
      <c r="AL26" s="4">
        <v>3</v>
      </c>
      <c r="AM26" s="4">
        <v>195</v>
      </c>
      <c r="AN26" s="4" t="s">
        <v>155</v>
      </c>
      <c r="AO26" s="4">
        <v>2</v>
      </c>
      <c r="AP26" s="5">
        <v>0.92265046296296294</v>
      </c>
      <c r="AQ26" s="4">
        <v>47.158869000000003</v>
      </c>
      <c r="AR26" s="4">
        <v>-88.486397999999994</v>
      </c>
      <c r="AS26" s="4">
        <v>316.39999999999998</v>
      </c>
      <c r="AT26" s="4">
        <v>42.4</v>
      </c>
      <c r="AU26" s="4">
        <v>12</v>
      </c>
      <c r="AV26" s="4">
        <v>8</v>
      </c>
      <c r="AW26" s="4" t="s">
        <v>245</v>
      </c>
      <c r="AX26" s="4">
        <v>1.7</v>
      </c>
      <c r="AY26" s="4">
        <v>1.1564559999999999</v>
      </c>
      <c r="AZ26" s="4">
        <v>2.2999999999999998</v>
      </c>
      <c r="BA26" s="4">
        <v>14.023</v>
      </c>
      <c r="BB26" s="4">
        <v>13.93</v>
      </c>
      <c r="BC26" s="4">
        <v>0.99</v>
      </c>
      <c r="BD26" s="4">
        <v>14.711</v>
      </c>
      <c r="BE26" s="4">
        <v>2959.5839999999998</v>
      </c>
      <c r="BF26" s="4">
        <v>39.386000000000003</v>
      </c>
      <c r="BG26" s="4">
        <v>3.327</v>
      </c>
      <c r="BH26" s="4">
        <v>0.64600000000000002</v>
      </c>
      <c r="BI26" s="4">
        <v>3.9729999999999999</v>
      </c>
      <c r="BJ26" s="4">
        <v>2.504</v>
      </c>
      <c r="BK26" s="4">
        <v>0.48599999999999999</v>
      </c>
      <c r="BL26" s="4">
        <v>2.99</v>
      </c>
      <c r="BM26" s="4">
        <v>3.6556000000000002</v>
      </c>
      <c r="BQ26" s="4">
        <v>165.005</v>
      </c>
      <c r="BR26" s="4">
        <v>0.29275800000000002</v>
      </c>
      <c r="BS26" s="4">
        <v>-5</v>
      </c>
      <c r="BT26" s="4">
        <v>4.1796E-2</v>
      </c>
      <c r="BU26" s="4">
        <v>7.154274</v>
      </c>
      <c r="BV26" s="4">
        <v>0.844279</v>
      </c>
      <c r="BW26" s="4">
        <f t="shared" si="9"/>
        <v>1.8901591907999999</v>
      </c>
      <c r="BY26" s="4">
        <f t="shared" si="10"/>
        <v>15604.998373305791</v>
      </c>
      <c r="BZ26" s="4">
        <f t="shared" si="11"/>
        <v>207.67055975806804</v>
      </c>
      <c r="CA26" s="4">
        <f t="shared" si="12"/>
        <v>13.202840644751999</v>
      </c>
      <c r="CB26" s="4">
        <f t="shared" si="13"/>
        <v>19.274881893352802</v>
      </c>
    </row>
    <row r="27" spans="1:80" x14ac:dyDescent="0.25">
      <c r="A27" s="2">
        <v>42068</v>
      </c>
      <c r="B27" s="3">
        <v>5.9722222222222225E-3</v>
      </c>
      <c r="C27" s="4">
        <v>14.77</v>
      </c>
      <c r="D27" s="4">
        <v>0.1671</v>
      </c>
      <c r="E27" s="4">
        <v>1670.771812</v>
      </c>
      <c r="F27" s="4">
        <v>160.30000000000001</v>
      </c>
      <c r="G27" s="4">
        <v>38.5</v>
      </c>
      <c r="H27" s="4">
        <v>339.2</v>
      </c>
      <c r="J27" s="4">
        <v>1.2</v>
      </c>
      <c r="K27" s="4">
        <v>0.87429999999999997</v>
      </c>
      <c r="L27" s="4">
        <v>12.9129</v>
      </c>
      <c r="M27" s="4">
        <v>0.14610000000000001</v>
      </c>
      <c r="N27" s="4">
        <v>140.14359999999999</v>
      </c>
      <c r="O27" s="4">
        <v>33.658900000000003</v>
      </c>
      <c r="P27" s="4">
        <v>173.8</v>
      </c>
      <c r="Q27" s="4">
        <v>105.6199</v>
      </c>
      <c r="R27" s="4">
        <v>25.3672</v>
      </c>
      <c r="S27" s="4">
        <v>131</v>
      </c>
      <c r="T27" s="4">
        <v>339.24029999999999</v>
      </c>
      <c r="W27" s="4">
        <v>0</v>
      </c>
      <c r="X27" s="4">
        <v>1.0490999999999999</v>
      </c>
      <c r="Y27" s="4">
        <v>12.4</v>
      </c>
      <c r="Z27" s="4">
        <v>861</v>
      </c>
      <c r="AA27" s="4">
        <v>890</v>
      </c>
      <c r="AB27" s="4">
        <v>831</v>
      </c>
      <c r="AC27" s="4">
        <v>47</v>
      </c>
      <c r="AD27" s="4">
        <v>5.45</v>
      </c>
      <c r="AE27" s="4">
        <v>0.13</v>
      </c>
      <c r="AF27" s="4">
        <v>990</v>
      </c>
      <c r="AG27" s="4">
        <v>-11</v>
      </c>
      <c r="AH27" s="4">
        <v>9</v>
      </c>
      <c r="AI27" s="4">
        <v>27</v>
      </c>
      <c r="AJ27" s="4">
        <v>192</v>
      </c>
      <c r="AK27" s="4">
        <v>141</v>
      </c>
      <c r="AL27" s="4">
        <v>2.8</v>
      </c>
      <c r="AM27" s="4">
        <v>195</v>
      </c>
      <c r="AN27" s="4" t="s">
        <v>155</v>
      </c>
      <c r="AO27" s="4">
        <v>2</v>
      </c>
      <c r="AP27" s="5">
        <v>0.92266203703703698</v>
      </c>
      <c r="AQ27" s="4">
        <v>47.158794999999998</v>
      </c>
      <c r="AR27" s="4">
        <v>-88.486024</v>
      </c>
      <c r="AS27" s="4">
        <v>316.10000000000002</v>
      </c>
      <c r="AT27" s="4">
        <v>42.1</v>
      </c>
      <c r="AU27" s="4">
        <v>12</v>
      </c>
      <c r="AV27" s="4">
        <v>8</v>
      </c>
      <c r="AW27" s="4" t="s">
        <v>245</v>
      </c>
      <c r="AX27" s="4">
        <v>1.4175</v>
      </c>
      <c r="AY27" s="4">
        <v>1.2</v>
      </c>
      <c r="AZ27" s="4">
        <v>2.2435</v>
      </c>
      <c r="BA27" s="4">
        <v>14.023</v>
      </c>
      <c r="BB27" s="4">
        <v>14.22</v>
      </c>
      <c r="BC27" s="4">
        <v>1.01</v>
      </c>
      <c r="BD27" s="4">
        <v>14.382999999999999</v>
      </c>
      <c r="BE27" s="4">
        <v>2990.9969999999998</v>
      </c>
      <c r="BF27" s="4">
        <v>21.533999999999999</v>
      </c>
      <c r="BG27" s="4">
        <v>3.399</v>
      </c>
      <c r="BH27" s="4">
        <v>0.81599999999999995</v>
      </c>
      <c r="BI27" s="4">
        <v>4.2160000000000002</v>
      </c>
      <c r="BJ27" s="4">
        <v>2.5619999999999998</v>
      </c>
      <c r="BK27" s="4">
        <v>0.61499999999999999</v>
      </c>
      <c r="BL27" s="4">
        <v>3.177</v>
      </c>
      <c r="BM27" s="4">
        <v>2.5985</v>
      </c>
      <c r="BQ27" s="4">
        <v>176.691</v>
      </c>
      <c r="BR27" s="4">
        <v>0.22777600000000001</v>
      </c>
      <c r="BS27" s="4">
        <v>-5</v>
      </c>
      <c r="BT27" s="4">
        <v>4.0203999999999997E-2</v>
      </c>
      <c r="BU27" s="4">
        <v>5.5662760000000002</v>
      </c>
      <c r="BV27" s="4">
        <v>0.81212099999999998</v>
      </c>
      <c r="BW27" s="4">
        <f t="shared" si="9"/>
        <v>1.4706101192000001</v>
      </c>
      <c r="BY27" s="4">
        <f t="shared" si="10"/>
        <v>12270.102820255765</v>
      </c>
      <c r="BZ27" s="4">
        <f t="shared" si="11"/>
        <v>88.339906102008001</v>
      </c>
      <c r="CA27" s="4">
        <f t="shared" si="12"/>
        <v>10.510208945543999</v>
      </c>
      <c r="CB27" s="4">
        <f t="shared" si="13"/>
        <v>10.659944553082001</v>
      </c>
    </row>
    <row r="28" spans="1:80" x14ac:dyDescent="0.25">
      <c r="A28" s="2">
        <v>42068</v>
      </c>
      <c r="B28" s="3">
        <v>5.9837962962962961E-3</v>
      </c>
      <c r="C28" s="4">
        <v>14.903</v>
      </c>
      <c r="D28" s="4">
        <v>0.4657</v>
      </c>
      <c r="E28" s="4">
        <v>4657.3489929999996</v>
      </c>
      <c r="F28" s="4">
        <v>122.3</v>
      </c>
      <c r="G28" s="4">
        <v>40.4</v>
      </c>
      <c r="H28" s="4">
        <v>593.6</v>
      </c>
      <c r="J28" s="4">
        <v>1.1399999999999999</v>
      </c>
      <c r="K28" s="4">
        <v>0.87050000000000005</v>
      </c>
      <c r="L28" s="4">
        <v>12.972099999999999</v>
      </c>
      <c r="M28" s="4">
        <v>0.40539999999999998</v>
      </c>
      <c r="N28" s="4">
        <v>106.453</v>
      </c>
      <c r="O28" s="4">
        <v>35.194099999999999</v>
      </c>
      <c r="P28" s="4">
        <v>141.6</v>
      </c>
      <c r="Q28" s="4">
        <v>80.228800000000007</v>
      </c>
      <c r="R28" s="4">
        <v>26.5242</v>
      </c>
      <c r="S28" s="4">
        <v>106.8</v>
      </c>
      <c r="T28" s="4">
        <v>593.61519999999996</v>
      </c>
      <c r="W28" s="4">
        <v>0</v>
      </c>
      <c r="X28" s="4">
        <v>0.99670000000000003</v>
      </c>
      <c r="Y28" s="4">
        <v>12.4</v>
      </c>
      <c r="Z28" s="4">
        <v>860</v>
      </c>
      <c r="AA28" s="4">
        <v>889</v>
      </c>
      <c r="AB28" s="4">
        <v>829</v>
      </c>
      <c r="AC28" s="4">
        <v>47</v>
      </c>
      <c r="AD28" s="4">
        <v>5.45</v>
      </c>
      <c r="AE28" s="4">
        <v>0.13</v>
      </c>
      <c r="AF28" s="4">
        <v>990</v>
      </c>
      <c r="AG28" s="4">
        <v>-11</v>
      </c>
      <c r="AH28" s="4">
        <v>9</v>
      </c>
      <c r="AI28" s="4">
        <v>27</v>
      </c>
      <c r="AJ28" s="4">
        <v>192</v>
      </c>
      <c r="AK28" s="4">
        <v>141</v>
      </c>
      <c r="AL28" s="4">
        <v>2.9</v>
      </c>
      <c r="AM28" s="4">
        <v>195</v>
      </c>
      <c r="AN28" s="4" t="s">
        <v>155</v>
      </c>
      <c r="AO28" s="4">
        <v>2</v>
      </c>
      <c r="AP28" s="5">
        <v>0.92268518518518527</v>
      </c>
      <c r="AQ28" s="4">
        <v>47.158706000000002</v>
      </c>
      <c r="AR28" s="4">
        <v>-88.485729000000006</v>
      </c>
      <c r="AS28" s="4">
        <v>315.89999999999998</v>
      </c>
      <c r="AT28" s="4">
        <v>40.1</v>
      </c>
      <c r="AU28" s="4">
        <v>12</v>
      </c>
      <c r="AV28" s="4">
        <v>8</v>
      </c>
      <c r="AW28" s="4" t="s">
        <v>245</v>
      </c>
      <c r="AX28" s="4">
        <v>1.1435</v>
      </c>
      <c r="AY28" s="4">
        <v>1.2565</v>
      </c>
      <c r="AZ28" s="4">
        <v>2.0870000000000002</v>
      </c>
      <c r="BA28" s="4">
        <v>14.023</v>
      </c>
      <c r="BB28" s="4">
        <v>13.79</v>
      </c>
      <c r="BC28" s="4">
        <v>0.98</v>
      </c>
      <c r="BD28" s="4">
        <v>14.882999999999999</v>
      </c>
      <c r="BE28" s="4">
        <v>2927.5520000000001</v>
      </c>
      <c r="BF28" s="4">
        <v>58.231000000000002</v>
      </c>
      <c r="BG28" s="4">
        <v>2.516</v>
      </c>
      <c r="BH28" s="4">
        <v>0.83199999999999996</v>
      </c>
      <c r="BI28" s="4">
        <v>3.3479999999999999</v>
      </c>
      <c r="BJ28" s="4">
        <v>1.8959999999999999</v>
      </c>
      <c r="BK28" s="4">
        <v>0.627</v>
      </c>
      <c r="BL28" s="4">
        <v>2.5230000000000001</v>
      </c>
      <c r="BM28" s="4">
        <v>4.4302000000000001</v>
      </c>
      <c r="BQ28" s="4">
        <v>163.54599999999999</v>
      </c>
      <c r="BR28" s="4">
        <v>0.21720400000000001</v>
      </c>
      <c r="BS28" s="4">
        <v>-5</v>
      </c>
      <c r="BT28" s="4">
        <v>4.2000000000000003E-2</v>
      </c>
      <c r="BU28" s="4">
        <v>5.3079219999999996</v>
      </c>
      <c r="BV28" s="4">
        <v>0.84840000000000004</v>
      </c>
      <c r="BW28" s="4">
        <f t="shared" si="9"/>
        <v>1.4023529923999998</v>
      </c>
      <c r="BY28" s="4">
        <f t="shared" si="10"/>
        <v>11452.403420537728</v>
      </c>
      <c r="BZ28" s="4">
        <f t="shared" si="11"/>
        <v>227.796091608734</v>
      </c>
      <c r="CA28" s="4">
        <f t="shared" si="12"/>
        <v>7.4170354225439983</v>
      </c>
      <c r="CB28" s="4">
        <f t="shared" si="13"/>
        <v>17.330670004722798</v>
      </c>
    </row>
    <row r="29" spans="1:80" x14ac:dyDescent="0.25">
      <c r="A29" s="2">
        <v>42068</v>
      </c>
      <c r="B29" s="3">
        <v>5.9953703703703697E-3</v>
      </c>
      <c r="C29" s="4">
        <v>14.766999999999999</v>
      </c>
      <c r="D29" s="4">
        <v>1.2888999999999999</v>
      </c>
      <c r="E29" s="4">
        <v>12889.232609999999</v>
      </c>
      <c r="F29" s="4">
        <v>80.8</v>
      </c>
      <c r="G29" s="4">
        <v>14.7</v>
      </c>
      <c r="H29" s="4">
        <v>1401.2</v>
      </c>
      <c r="J29" s="4">
        <v>0.8</v>
      </c>
      <c r="K29" s="4">
        <v>0.86360000000000003</v>
      </c>
      <c r="L29" s="4">
        <v>12.7521</v>
      </c>
      <c r="M29" s="4">
        <v>1.1131</v>
      </c>
      <c r="N29" s="4">
        <v>69.784400000000005</v>
      </c>
      <c r="O29" s="4">
        <v>12.6556</v>
      </c>
      <c r="P29" s="4">
        <v>82.4</v>
      </c>
      <c r="Q29" s="4">
        <v>52.593400000000003</v>
      </c>
      <c r="R29" s="4">
        <v>9.5379000000000005</v>
      </c>
      <c r="S29" s="4">
        <v>62.1</v>
      </c>
      <c r="T29" s="4">
        <v>1401.183</v>
      </c>
      <c r="W29" s="4">
        <v>0</v>
      </c>
      <c r="X29" s="4">
        <v>0.68789999999999996</v>
      </c>
      <c r="Y29" s="4">
        <v>12.4</v>
      </c>
      <c r="Z29" s="4">
        <v>858</v>
      </c>
      <c r="AA29" s="4">
        <v>887</v>
      </c>
      <c r="AB29" s="4">
        <v>828</v>
      </c>
      <c r="AC29" s="4">
        <v>47</v>
      </c>
      <c r="AD29" s="4">
        <v>5.45</v>
      </c>
      <c r="AE29" s="4">
        <v>0.13</v>
      </c>
      <c r="AF29" s="4">
        <v>990</v>
      </c>
      <c r="AG29" s="4">
        <v>-11</v>
      </c>
      <c r="AH29" s="4">
        <v>9</v>
      </c>
      <c r="AI29" s="4">
        <v>27</v>
      </c>
      <c r="AJ29" s="4">
        <v>192</v>
      </c>
      <c r="AK29" s="4">
        <v>141</v>
      </c>
      <c r="AL29" s="4">
        <v>2.9</v>
      </c>
      <c r="AM29" s="4">
        <v>195</v>
      </c>
      <c r="AN29" s="4" t="s">
        <v>155</v>
      </c>
      <c r="AO29" s="4">
        <v>2</v>
      </c>
      <c r="AP29" s="5">
        <v>0.9226967592592592</v>
      </c>
      <c r="AQ29" s="4">
        <v>47.158639999999998</v>
      </c>
      <c r="AR29" s="4">
        <v>-88.485568000000001</v>
      </c>
      <c r="AS29" s="4">
        <v>315.8</v>
      </c>
      <c r="AT29" s="4">
        <v>36.299999999999997</v>
      </c>
      <c r="AU29" s="4">
        <v>12</v>
      </c>
      <c r="AV29" s="4">
        <v>11</v>
      </c>
      <c r="AW29" s="4" t="s">
        <v>237</v>
      </c>
      <c r="AX29" s="4">
        <v>1.1000000000000001</v>
      </c>
      <c r="AY29" s="4">
        <v>1.3</v>
      </c>
      <c r="AZ29" s="4">
        <v>2</v>
      </c>
      <c r="BA29" s="4">
        <v>14.023</v>
      </c>
      <c r="BB29" s="4">
        <v>13.07</v>
      </c>
      <c r="BC29" s="4">
        <v>0.93</v>
      </c>
      <c r="BD29" s="4">
        <v>15.798999999999999</v>
      </c>
      <c r="BE29" s="4">
        <v>2760.7370000000001</v>
      </c>
      <c r="BF29" s="4">
        <v>153.37100000000001</v>
      </c>
      <c r="BG29" s="4">
        <v>1.5820000000000001</v>
      </c>
      <c r="BH29" s="4">
        <v>0.28699999999999998</v>
      </c>
      <c r="BI29" s="4">
        <v>1.869</v>
      </c>
      <c r="BJ29" s="4">
        <v>1.1919999999999999</v>
      </c>
      <c r="BK29" s="4">
        <v>0.216</v>
      </c>
      <c r="BL29" s="4">
        <v>1.409</v>
      </c>
      <c r="BM29" s="4">
        <v>10.0313</v>
      </c>
      <c r="BQ29" s="4">
        <v>108.28700000000001</v>
      </c>
      <c r="BR29" s="4">
        <v>0.21481800000000001</v>
      </c>
      <c r="BS29" s="4">
        <v>-5</v>
      </c>
      <c r="BT29" s="4">
        <v>4.1694000000000002E-2</v>
      </c>
      <c r="BU29" s="4">
        <v>5.2496150000000004</v>
      </c>
      <c r="BV29" s="4">
        <v>0.84221900000000005</v>
      </c>
      <c r="BW29" s="4">
        <f t="shared" si="9"/>
        <v>1.3869482829999999</v>
      </c>
      <c r="BY29" s="4">
        <f t="shared" si="10"/>
        <v>10681.198291929935</v>
      </c>
      <c r="BZ29" s="4">
        <f t="shared" si="11"/>
        <v>593.3872234956051</v>
      </c>
      <c r="CA29" s="4">
        <f t="shared" si="12"/>
        <v>4.61180777596</v>
      </c>
      <c r="CB29" s="4">
        <f t="shared" si="13"/>
        <v>38.810761193781502</v>
      </c>
    </row>
    <row r="30" spans="1:80" x14ac:dyDescent="0.25">
      <c r="A30" s="2">
        <v>42068</v>
      </c>
      <c r="B30" s="3">
        <v>6.0069444444444441E-3</v>
      </c>
      <c r="C30" s="4">
        <v>14.016</v>
      </c>
      <c r="D30" s="4">
        <v>1.9373</v>
      </c>
      <c r="E30" s="4">
        <v>19372.93562</v>
      </c>
      <c r="F30" s="4">
        <v>62.5</v>
      </c>
      <c r="G30" s="4">
        <v>14.4</v>
      </c>
      <c r="H30" s="4">
        <v>1903.5</v>
      </c>
      <c r="J30" s="4">
        <v>0.55000000000000004</v>
      </c>
      <c r="K30" s="4">
        <v>0.86299999999999999</v>
      </c>
      <c r="L30" s="4">
        <v>12.095700000000001</v>
      </c>
      <c r="M30" s="4">
        <v>1.6718999999999999</v>
      </c>
      <c r="N30" s="4">
        <v>53.899500000000003</v>
      </c>
      <c r="O30" s="4">
        <v>12.428000000000001</v>
      </c>
      <c r="P30" s="4">
        <v>66.3</v>
      </c>
      <c r="Q30" s="4">
        <v>40.621600000000001</v>
      </c>
      <c r="R30" s="4">
        <v>9.3664000000000005</v>
      </c>
      <c r="S30" s="4">
        <v>50</v>
      </c>
      <c r="T30" s="4">
        <v>1903.5030999999999</v>
      </c>
      <c r="W30" s="4">
        <v>0</v>
      </c>
      <c r="X30" s="4">
        <v>0.47720000000000001</v>
      </c>
      <c r="Y30" s="4">
        <v>12.4</v>
      </c>
      <c r="Z30" s="4">
        <v>858</v>
      </c>
      <c r="AA30" s="4">
        <v>888</v>
      </c>
      <c r="AB30" s="4">
        <v>828</v>
      </c>
      <c r="AC30" s="4">
        <v>47</v>
      </c>
      <c r="AD30" s="4">
        <v>5.45</v>
      </c>
      <c r="AE30" s="4">
        <v>0.13</v>
      </c>
      <c r="AF30" s="4">
        <v>990</v>
      </c>
      <c r="AG30" s="4">
        <v>-11</v>
      </c>
      <c r="AH30" s="4">
        <v>9</v>
      </c>
      <c r="AI30" s="4">
        <v>27</v>
      </c>
      <c r="AJ30" s="4">
        <v>192</v>
      </c>
      <c r="AK30" s="4">
        <v>141</v>
      </c>
      <c r="AL30" s="4">
        <v>2.7</v>
      </c>
      <c r="AM30" s="4">
        <v>195</v>
      </c>
      <c r="AN30" s="4" t="s">
        <v>155</v>
      </c>
      <c r="AO30" s="4">
        <v>2</v>
      </c>
      <c r="AP30" s="5">
        <v>0.92270833333333335</v>
      </c>
      <c r="AQ30" s="4">
        <v>47.158594999999998</v>
      </c>
      <c r="AR30" s="4">
        <v>-88.485408000000007</v>
      </c>
      <c r="AS30" s="4">
        <v>315.5</v>
      </c>
      <c r="AT30" s="4">
        <v>32.799999999999997</v>
      </c>
      <c r="AU30" s="4">
        <v>12</v>
      </c>
      <c r="AV30" s="4">
        <v>12</v>
      </c>
      <c r="AW30" s="4" t="s">
        <v>233</v>
      </c>
      <c r="AX30" s="4">
        <v>1.1000000000000001</v>
      </c>
      <c r="AY30" s="4">
        <v>1.3</v>
      </c>
      <c r="AZ30" s="4">
        <v>2</v>
      </c>
      <c r="BA30" s="4">
        <v>14.023</v>
      </c>
      <c r="BB30" s="4">
        <v>13.02</v>
      </c>
      <c r="BC30" s="4">
        <v>0.93</v>
      </c>
      <c r="BD30" s="4">
        <v>15.872</v>
      </c>
      <c r="BE30" s="4">
        <v>2627.5120000000002</v>
      </c>
      <c r="BF30" s="4">
        <v>231.15700000000001</v>
      </c>
      <c r="BG30" s="4">
        <v>1.226</v>
      </c>
      <c r="BH30" s="4">
        <v>0.28299999999999997</v>
      </c>
      <c r="BI30" s="4">
        <v>1.5089999999999999</v>
      </c>
      <c r="BJ30" s="4">
        <v>0.92400000000000004</v>
      </c>
      <c r="BK30" s="4">
        <v>0.21299999999999999</v>
      </c>
      <c r="BL30" s="4">
        <v>1.137</v>
      </c>
      <c r="BM30" s="4">
        <v>13.6737</v>
      </c>
      <c r="BQ30" s="4">
        <v>75.379000000000005</v>
      </c>
      <c r="BR30" s="4">
        <v>0.17963200000000001</v>
      </c>
      <c r="BS30" s="4">
        <v>-5</v>
      </c>
      <c r="BT30" s="4">
        <v>3.9306000000000001E-2</v>
      </c>
      <c r="BU30" s="4">
        <v>4.3897570000000004</v>
      </c>
      <c r="BV30" s="4">
        <v>0.79398100000000005</v>
      </c>
      <c r="BW30" s="4">
        <f t="shared" si="9"/>
        <v>1.1597737994000001</v>
      </c>
      <c r="BY30" s="4">
        <f t="shared" si="10"/>
        <v>8500.6605864084104</v>
      </c>
      <c r="BZ30" s="4">
        <f t="shared" si="11"/>
        <v>747.85089437171314</v>
      </c>
      <c r="CA30" s="4">
        <f t="shared" si="12"/>
        <v>2.9893718399160005</v>
      </c>
      <c r="CB30" s="4">
        <f t="shared" si="13"/>
        <v>44.237850354393302</v>
      </c>
    </row>
    <row r="31" spans="1:80" x14ac:dyDescent="0.25">
      <c r="A31" s="2">
        <v>42068</v>
      </c>
      <c r="B31" s="3">
        <v>6.0185185185185177E-3</v>
      </c>
      <c r="C31" s="4">
        <v>13.989000000000001</v>
      </c>
      <c r="D31" s="4">
        <v>2.2307000000000001</v>
      </c>
      <c r="E31" s="4">
        <v>22307.378639999999</v>
      </c>
      <c r="F31" s="4">
        <v>44.5</v>
      </c>
      <c r="G31" s="4">
        <v>14.1</v>
      </c>
      <c r="H31" s="4">
        <v>1573.2</v>
      </c>
      <c r="J31" s="4">
        <v>0.3</v>
      </c>
      <c r="K31" s="4">
        <v>0.86099999999999999</v>
      </c>
      <c r="L31" s="4">
        <v>12.044</v>
      </c>
      <c r="M31" s="4">
        <v>1.9206000000000001</v>
      </c>
      <c r="N31" s="4">
        <v>38.340699999999998</v>
      </c>
      <c r="O31" s="4">
        <v>12.1401</v>
      </c>
      <c r="P31" s="4">
        <v>50.5</v>
      </c>
      <c r="Q31" s="4">
        <v>28.895600000000002</v>
      </c>
      <c r="R31" s="4">
        <v>9.1494</v>
      </c>
      <c r="S31" s="4">
        <v>38</v>
      </c>
      <c r="T31" s="4">
        <v>1573.1864</v>
      </c>
      <c r="W31" s="4">
        <v>0</v>
      </c>
      <c r="X31" s="4">
        <v>0.25829999999999997</v>
      </c>
      <c r="Y31" s="4">
        <v>12.5</v>
      </c>
      <c r="Z31" s="4">
        <v>858</v>
      </c>
      <c r="AA31" s="4">
        <v>887</v>
      </c>
      <c r="AB31" s="4">
        <v>829</v>
      </c>
      <c r="AC31" s="4">
        <v>47</v>
      </c>
      <c r="AD31" s="4">
        <v>5.45</v>
      </c>
      <c r="AE31" s="4">
        <v>0.13</v>
      </c>
      <c r="AF31" s="4">
        <v>990</v>
      </c>
      <c r="AG31" s="4">
        <v>-11</v>
      </c>
      <c r="AH31" s="4">
        <v>8.8979999999999997</v>
      </c>
      <c r="AI31" s="4">
        <v>27</v>
      </c>
      <c r="AJ31" s="4">
        <v>192</v>
      </c>
      <c r="AK31" s="4">
        <v>141</v>
      </c>
      <c r="AL31" s="4">
        <v>2.8</v>
      </c>
      <c r="AM31" s="4">
        <v>195</v>
      </c>
      <c r="AN31" s="4" t="s">
        <v>155</v>
      </c>
      <c r="AO31" s="4">
        <v>2</v>
      </c>
      <c r="AP31" s="5">
        <v>0.92271990740740739</v>
      </c>
      <c r="AQ31" s="4">
        <v>47.158566999999998</v>
      </c>
      <c r="AR31" s="4">
        <v>-88.485258999999999</v>
      </c>
      <c r="AS31" s="4">
        <v>315.2</v>
      </c>
      <c r="AT31" s="4">
        <v>29.5</v>
      </c>
      <c r="AU31" s="4">
        <v>12</v>
      </c>
      <c r="AV31" s="4">
        <v>12</v>
      </c>
      <c r="AW31" s="4" t="s">
        <v>233</v>
      </c>
      <c r="AX31" s="4">
        <v>1.1000000000000001</v>
      </c>
      <c r="AY31" s="4">
        <v>1.3</v>
      </c>
      <c r="AZ31" s="4">
        <v>2</v>
      </c>
      <c r="BA31" s="4">
        <v>14.023</v>
      </c>
      <c r="BB31" s="4">
        <v>12.81</v>
      </c>
      <c r="BC31" s="4">
        <v>0.91</v>
      </c>
      <c r="BD31" s="4">
        <v>16.149000000000001</v>
      </c>
      <c r="BE31" s="4">
        <v>2585.8180000000002</v>
      </c>
      <c r="BF31" s="4">
        <v>262.44400000000002</v>
      </c>
      <c r="BG31" s="4">
        <v>0.86199999999999999</v>
      </c>
      <c r="BH31" s="4">
        <v>0.27300000000000002</v>
      </c>
      <c r="BI31" s="4">
        <v>1.135</v>
      </c>
      <c r="BJ31" s="4">
        <v>0.65</v>
      </c>
      <c r="BK31" s="4">
        <v>0.20599999999999999</v>
      </c>
      <c r="BL31" s="4">
        <v>0.85499999999999998</v>
      </c>
      <c r="BM31" s="4">
        <v>11.1693</v>
      </c>
      <c r="BQ31" s="4">
        <v>40.320999999999998</v>
      </c>
      <c r="BR31" s="4">
        <v>0.19502</v>
      </c>
      <c r="BS31" s="4">
        <v>-5</v>
      </c>
      <c r="BT31" s="4">
        <v>4.2000000000000003E-2</v>
      </c>
      <c r="BU31" s="4">
        <v>4.7658009999999997</v>
      </c>
      <c r="BV31" s="4">
        <v>0.84840000000000004</v>
      </c>
      <c r="BW31" s="4">
        <f t="shared" si="9"/>
        <v>1.2591246241999998</v>
      </c>
      <c r="BY31" s="4">
        <f t="shared" si="10"/>
        <v>9082.4150855306671</v>
      </c>
      <c r="BZ31" s="4">
        <f t="shared" si="11"/>
        <v>921.80708182362798</v>
      </c>
      <c r="CA31" s="4">
        <f t="shared" si="12"/>
        <v>2.2830569690499996</v>
      </c>
      <c r="CB31" s="4">
        <f t="shared" si="13"/>
        <v>39.230997237554092</v>
      </c>
    </row>
    <row r="32" spans="1:80" x14ac:dyDescent="0.25">
      <c r="A32" s="2">
        <v>42068</v>
      </c>
      <c r="B32" s="3">
        <v>6.030092592592593E-3</v>
      </c>
      <c r="C32" s="4">
        <v>13.499000000000001</v>
      </c>
      <c r="D32" s="4">
        <v>2.4660000000000002</v>
      </c>
      <c r="E32" s="4">
        <v>24660.24957</v>
      </c>
      <c r="F32" s="4">
        <v>32.299999999999997</v>
      </c>
      <c r="G32" s="4">
        <v>11.7</v>
      </c>
      <c r="H32" s="4">
        <v>2189.9</v>
      </c>
      <c r="J32" s="4">
        <v>0.2</v>
      </c>
      <c r="K32" s="4">
        <v>0.8619</v>
      </c>
      <c r="L32" s="4">
        <v>11.6358</v>
      </c>
      <c r="M32" s="4">
        <v>2.1255999999999999</v>
      </c>
      <c r="N32" s="4">
        <v>27.859000000000002</v>
      </c>
      <c r="O32" s="4">
        <v>10.0962</v>
      </c>
      <c r="P32" s="4">
        <v>38</v>
      </c>
      <c r="Q32" s="4">
        <v>20.996099999999998</v>
      </c>
      <c r="R32" s="4">
        <v>7.609</v>
      </c>
      <c r="S32" s="4">
        <v>28.6</v>
      </c>
      <c r="T32" s="4">
        <v>2189.9299999999998</v>
      </c>
      <c r="W32" s="4">
        <v>0</v>
      </c>
      <c r="X32" s="4">
        <v>0.1724</v>
      </c>
      <c r="Y32" s="4">
        <v>12.4</v>
      </c>
      <c r="Z32" s="4">
        <v>858</v>
      </c>
      <c r="AA32" s="4">
        <v>887</v>
      </c>
      <c r="AB32" s="4">
        <v>829</v>
      </c>
      <c r="AC32" s="4">
        <v>47</v>
      </c>
      <c r="AD32" s="4">
        <v>5.45</v>
      </c>
      <c r="AE32" s="4">
        <v>0.13</v>
      </c>
      <c r="AF32" s="4">
        <v>990</v>
      </c>
      <c r="AG32" s="4">
        <v>-11</v>
      </c>
      <c r="AH32" s="4">
        <v>8</v>
      </c>
      <c r="AI32" s="4">
        <v>27</v>
      </c>
      <c r="AJ32" s="4">
        <v>192</v>
      </c>
      <c r="AK32" s="4">
        <v>141</v>
      </c>
      <c r="AL32" s="4">
        <v>2.6</v>
      </c>
      <c r="AM32" s="4">
        <v>195</v>
      </c>
      <c r="AN32" s="4" t="s">
        <v>155</v>
      </c>
      <c r="AO32" s="4">
        <v>2</v>
      </c>
      <c r="AP32" s="5">
        <v>0.92273148148148154</v>
      </c>
      <c r="AQ32" s="4">
        <v>47.158555</v>
      </c>
      <c r="AR32" s="4">
        <v>-88.485123999999999</v>
      </c>
      <c r="AS32" s="4">
        <v>314.89999999999998</v>
      </c>
      <c r="AT32" s="4">
        <v>26.2</v>
      </c>
      <c r="AU32" s="4">
        <v>12</v>
      </c>
      <c r="AV32" s="4">
        <v>12</v>
      </c>
      <c r="AW32" s="4" t="s">
        <v>233</v>
      </c>
      <c r="AX32" s="4">
        <v>1.1564559999999999</v>
      </c>
      <c r="AY32" s="4">
        <v>1.4129130000000001</v>
      </c>
      <c r="AZ32" s="4">
        <v>2.1129129999999998</v>
      </c>
      <c r="BA32" s="4">
        <v>14.023</v>
      </c>
      <c r="BB32" s="4">
        <v>12.91</v>
      </c>
      <c r="BC32" s="4">
        <v>0.92</v>
      </c>
      <c r="BD32" s="4">
        <v>16.015999999999998</v>
      </c>
      <c r="BE32" s="4">
        <v>2523.5300000000002</v>
      </c>
      <c r="BF32" s="4">
        <v>293.40600000000001</v>
      </c>
      <c r="BG32" s="4">
        <v>0.63300000000000001</v>
      </c>
      <c r="BH32" s="4">
        <v>0.22900000000000001</v>
      </c>
      <c r="BI32" s="4">
        <v>0.86199999999999999</v>
      </c>
      <c r="BJ32" s="4">
        <v>0.47699999999999998</v>
      </c>
      <c r="BK32" s="4">
        <v>0.17299999999999999</v>
      </c>
      <c r="BL32" s="4">
        <v>0.65</v>
      </c>
      <c r="BM32" s="4">
        <v>15.7059</v>
      </c>
      <c r="BQ32" s="4">
        <v>27.184999999999999</v>
      </c>
      <c r="BR32" s="4">
        <v>0.206649</v>
      </c>
      <c r="BS32" s="4">
        <v>-5</v>
      </c>
      <c r="BT32" s="4">
        <v>4.2000000000000003E-2</v>
      </c>
      <c r="BU32" s="4">
        <v>5.0499939999999999</v>
      </c>
      <c r="BV32" s="4">
        <v>0.84840000000000004</v>
      </c>
      <c r="BW32" s="4">
        <f t="shared" si="9"/>
        <v>1.3342084148</v>
      </c>
      <c r="BY32" s="4">
        <f t="shared" si="10"/>
        <v>9392.1889714503413</v>
      </c>
      <c r="BZ32" s="4">
        <f t="shared" si="11"/>
        <v>1092.0118236586679</v>
      </c>
      <c r="CA32" s="4">
        <f t="shared" si="12"/>
        <v>1.7753203407060001</v>
      </c>
      <c r="CB32" s="4">
        <f t="shared" si="13"/>
        <v>58.454934463510192</v>
      </c>
    </row>
    <row r="33" spans="1:80" x14ac:dyDescent="0.25">
      <c r="A33" s="2">
        <v>42068</v>
      </c>
      <c r="B33" s="3">
        <v>6.0416666666666665E-3</v>
      </c>
      <c r="C33" s="4">
        <v>13.34</v>
      </c>
      <c r="D33" s="4">
        <v>3.387</v>
      </c>
      <c r="E33" s="4">
        <v>33870.090980000001</v>
      </c>
      <c r="F33" s="4">
        <v>26.7</v>
      </c>
      <c r="G33" s="4">
        <v>11.6</v>
      </c>
      <c r="H33" s="4">
        <v>2952.9</v>
      </c>
      <c r="J33" s="4">
        <v>0.1</v>
      </c>
      <c r="K33" s="4">
        <v>0.85419999999999996</v>
      </c>
      <c r="L33" s="4">
        <v>11.3954</v>
      </c>
      <c r="M33" s="4">
        <v>2.8933</v>
      </c>
      <c r="N33" s="4">
        <v>22.8081</v>
      </c>
      <c r="O33" s="4">
        <v>9.9091000000000005</v>
      </c>
      <c r="P33" s="4">
        <v>32.700000000000003</v>
      </c>
      <c r="Q33" s="4">
        <v>17.186800000000002</v>
      </c>
      <c r="R33" s="4">
        <v>7.4668999999999999</v>
      </c>
      <c r="S33" s="4">
        <v>24.7</v>
      </c>
      <c r="T33" s="4">
        <v>2952.9423000000002</v>
      </c>
      <c r="W33" s="4">
        <v>0</v>
      </c>
      <c r="X33" s="4">
        <v>8.5400000000000004E-2</v>
      </c>
      <c r="Y33" s="4">
        <v>12.4</v>
      </c>
      <c r="Z33" s="4">
        <v>858</v>
      </c>
      <c r="AA33" s="4">
        <v>886</v>
      </c>
      <c r="AB33" s="4">
        <v>829</v>
      </c>
      <c r="AC33" s="4">
        <v>47</v>
      </c>
      <c r="AD33" s="4">
        <v>5.41</v>
      </c>
      <c r="AE33" s="4">
        <v>0.12</v>
      </c>
      <c r="AF33" s="4">
        <v>990</v>
      </c>
      <c r="AG33" s="4">
        <v>-11.1</v>
      </c>
      <c r="AH33" s="4">
        <v>8.1011009999999999</v>
      </c>
      <c r="AI33" s="4">
        <v>27</v>
      </c>
      <c r="AJ33" s="4">
        <v>192</v>
      </c>
      <c r="AK33" s="4">
        <v>141</v>
      </c>
      <c r="AL33" s="4">
        <v>2.7</v>
      </c>
      <c r="AM33" s="4">
        <v>195</v>
      </c>
      <c r="AN33" s="4" t="s">
        <v>155</v>
      </c>
      <c r="AO33" s="4">
        <v>2</v>
      </c>
      <c r="AP33" s="5">
        <v>0.92274305555555547</v>
      </c>
      <c r="AQ33" s="4">
        <v>47.158546000000001</v>
      </c>
      <c r="AR33" s="4">
        <v>-88.484998000000004</v>
      </c>
      <c r="AS33" s="4">
        <v>314.60000000000002</v>
      </c>
      <c r="AT33" s="4">
        <v>23.6</v>
      </c>
      <c r="AU33" s="4">
        <v>12</v>
      </c>
      <c r="AV33" s="4">
        <v>11</v>
      </c>
      <c r="AW33" s="4" t="s">
        <v>238</v>
      </c>
      <c r="AX33" s="4">
        <v>1.2</v>
      </c>
      <c r="AY33" s="4">
        <v>1.5</v>
      </c>
      <c r="AZ33" s="4">
        <v>2.2000000000000002</v>
      </c>
      <c r="BA33" s="4">
        <v>14.023</v>
      </c>
      <c r="BB33" s="4">
        <v>12.2</v>
      </c>
      <c r="BC33" s="4">
        <v>0.87</v>
      </c>
      <c r="BD33" s="4">
        <v>17.064</v>
      </c>
      <c r="BE33" s="4">
        <v>2368.8020000000001</v>
      </c>
      <c r="BF33" s="4">
        <v>382.79899999999998</v>
      </c>
      <c r="BG33" s="4">
        <v>0.497</v>
      </c>
      <c r="BH33" s="4">
        <v>0.216</v>
      </c>
      <c r="BI33" s="4">
        <v>0.71199999999999997</v>
      </c>
      <c r="BJ33" s="4">
        <v>0.374</v>
      </c>
      <c r="BK33" s="4">
        <v>0.16300000000000001</v>
      </c>
      <c r="BL33" s="4">
        <v>0.53700000000000003</v>
      </c>
      <c r="BM33" s="4">
        <v>20.298999999999999</v>
      </c>
      <c r="BQ33" s="4">
        <v>12.911</v>
      </c>
      <c r="BR33" s="4">
        <v>0.22636000000000001</v>
      </c>
      <c r="BS33" s="4">
        <v>-5</v>
      </c>
      <c r="BT33" s="4">
        <v>4.2202000000000003E-2</v>
      </c>
      <c r="BU33" s="4">
        <v>5.5316809999999998</v>
      </c>
      <c r="BV33" s="4">
        <v>0.85248400000000002</v>
      </c>
      <c r="BW33" s="4">
        <f t="shared" si="9"/>
        <v>1.4614701202</v>
      </c>
      <c r="BY33" s="4">
        <f t="shared" si="10"/>
        <v>9657.2478209113942</v>
      </c>
      <c r="BZ33" s="4">
        <f t="shared" si="11"/>
        <v>1560.6136809227028</v>
      </c>
      <c r="CA33" s="4">
        <f t="shared" si="12"/>
        <v>1.5247414874780001</v>
      </c>
      <c r="CB33" s="4">
        <f t="shared" si="13"/>
        <v>82.755955760202994</v>
      </c>
    </row>
    <row r="34" spans="1:80" x14ac:dyDescent="0.25">
      <c r="A34" s="2">
        <v>42068</v>
      </c>
      <c r="B34" s="3">
        <v>6.053240740740741E-3</v>
      </c>
      <c r="C34" s="4">
        <v>13.516999999999999</v>
      </c>
      <c r="D34" s="4">
        <v>2.3877999999999999</v>
      </c>
      <c r="E34" s="4">
        <v>23878.362280000001</v>
      </c>
      <c r="F34" s="4">
        <v>20.2</v>
      </c>
      <c r="G34" s="4">
        <v>11.5</v>
      </c>
      <c r="H34" s="4">
        <v>1906.4</v>
      </c>
      <c r="J34" s="4">
        <v>0.1</v>
      </c>
      <c r="K34" s="4">
        <v>0.86280000000000001</v>
      </c>
      <c r="L34" s="4">
        <v>11.6623</v>
      </c>
      <c r="M34" s="4">
        <v>2.0602999999999998</v>
      </c>
      <c r="N34" s="4">
        <v>17.462499999999999</v>
      </c>
      <c r="O34" s="4">
        <v>9.9229000000000003</v>
      </c>
      <c r="P34" s="4">
        <v>27.4</v>
      </c>
      <c r="Q34" s="4">
        <v>13.143000000000001</v>
      </c>
      <c r="R34" s="4">
        <v>7.4683999999999999</v>
      </c>
      <c r="S34" s="4">
        <v>20.6</v>
      </c>
      <c r="T34" s="4">
        <v>1906.3981000000001</v>
      </c>
      <c r="W34" s="4">
        <v>0</v>
      </c>
      <c r="X34" s="4">
        <v>8.6300000000000002E-2</v>
      </c>
      <c r="Y34" s="4">
        <v>12.4</v>
      </c>
      <c r="Z34" s="4">
        <v>858</v>
      </c>
      <c r="AA34" s="4">
        <v>885</v>
      </c>
      <c r="AB34" s="4">
        <v>829</v>
      </c>
      <c r="AC34" s="4">
        <v>47</v>
      </c>
      <c r="AD34" s="4">
        <v>5.07</v>
      </c>
      <c r="AE34" s="4">
        <v>0.12</v>
      </c>
      <c r="AF34" s="4">
        <v>990</v>
      </c>
      <c r="AG34" s="4">
        <v>-11.9</v>
      </c>
      <c r="AH34" s="4">
        <v>9</v>
      </c>
      <c r="AI34" s="4">
        <v>27</v>
      </c>
      <c r="AJ34" s="4">
        <v>192</v>
      </c>
      <c r="AK34" s="4">
        <v>141.1</v>
      </c>
      <c r="AL34" s="4">
        <v>2.8</v>
      </c>
      <c r="AM34" s="4">
        <v>195</v>
      </c>
      <c r="AN34" s="4" t="s">
        <v>155</v>
      </c>
      <c r="AO34" s="4">
        <v>2</v>
      </c>
      <c r="AP34" s="5">
        <v>0.92275462962962962</v>
      </c>
      <c r="AQ34" s="4">
        <v>47.158541999999997</v>
      </c>
      <c r="AR34" s="4">
        <v>-88.484944999999996</v>
      </c>
      <c r="AS34" s="4">
        <v>314.5</v>
      </c>
      <c r="AT34" s="4">
        <v>22.1</v>
      </c>
      <c r="AU34" s="4">
        <v>12</v>
      </c>
      <c r="AV34" s="4">
        <v>11</v>
      </c>
      <c r="AW34" s="4" t="s">
        <v>238</v>
      </c>
      <c r="AX34" s="4">
        <v>1.1435</v>
      </c>
      <c r="AY34" s="4">
        <v>1.5</v>
      </c>
      <c r="AZ34" s="4">
        <v>2.0870000000000002</v>
      </c>
      <c r="BA34" s="4">
        <v>14.023</v>
      </c>
      <c r="BB34" s="4">
        <v>13</v>
      </c>
      <c r="BC34" s="4">
        <v>0.93</v>
      </c>
      <c r="BD34" s="4">
        <v>15.898999999999999</v>
      </c>
      <c r="BE34" s="4">
        <v>2541.527</v>
      </c>
      <c r="BF34" s="4">
        <v>285.76600000000002</v>
      </c>
      <c r="BG34" s="4">
        <v>0.39900000000000002</v>
      </c>
      <c r="BH34" s="4">
        <v>0.22600000000000001</v>
      </c>
      <c r="BI34" s="4">
        <v>0.625</v>
      </c>
      <c r="BJ34" s="4">
        <v>0.3</v>
      </c>
      <c r="BK34" s="4">
        <v>0.17</v>
      </c>
      <c r="BL34" s="4">
        <v>0.47</v>
      </c>
      <c r="BM34" s="4">
        <v>13.7387</v>
      </c>
      <c r="BQ34" s="4">
        <v>13.672000000000001</v>
      </c>
      <c r="BR34" s="4">
        <v>0.19542799999999999</v>
      </c>
      <c r="BS34" s="4">
        <v>-5</v>
      </c>
      <c r="BT34" s="4">
        <v>4.3796000000000002E-2</v>
      </c>
      <c r="BU34" s="4">
        <v>4.7757719999999999</v>
      </c>
      <c r="BV34" s="4">
        <v>0.88467899999999999</v>
      </c>
      <c r="BW34" s="4">
        <f t="shared" si="9"/>
        <v>1.2617589623999999</v>
      </c>
      <c r="BY34" s="4">
        <f t="shared" si="10"/>
        <v>8945.5243175930282</v>
      </c>
      <c r="BZ34" s="4">
        <f t="shared" si="11"/>
        <v>1005.823153616424</v>
      </c>
      <c r="CA34" s="4">
        <f t="shared" si="12"/>
        <v>1.0559231891999998</v>
      </c>
      <c r="CB34" s="4">
        <f t="shared" si="13"/>
        <v>48.356706398206803</v>
      </c>
    </row>
    <row r="35" spans="1:80" x14ac:dyDescent="0.25">
      <c r="A35" s="2">
        <v>42068</v>
      </c>
      <c r="B35" s="3">
        <v>6.0648148148148145E-3</v>
      </c>
      <c r="C35" s="4">
        <v>13.827999999999999</v>
      </c>
      <c r="D35" s="4">
        <v>1.9652000000000001</v>
      </c>
      <c r="E35" s="4">
        <v>19651.52404</v>
      </c>
      <c r="F35" s="4">
        <v>14.3</v>
      </c>
      <c r="G35" s="4">
        <v>11.5</v>
      </c>
      <c r="H35" s="4">
        <v>1846.1</v>
      </c>
      <c r="J35" s="4">
        <v>0</v>
      </c>
      <c r="K35" s="4">
        <v>0.86419999999999997</v>
      </c>
      <c r="L35" s="4">
        <v>11.9512</v>
      </c>
      <c r="M35" s="4">
        <v>1.6983999999999999</v>
      </c>
      <c r="N35" s="4">
        <v>12.3665</v>
      </c>
      <c r="O35" s="4">
        <v>9.9388000000000005</v>
      </c>
      <c r="P35" s="4">
        <v>22.3</v>
      </c>
      <c r="Q35" s="4">
        <v>9.3186</v>
      </c>
      <c r="R35" s="4">
        <v>7.4893000000000001</v>
      </c>
      <c r="S35" s="4">
        <v>16.8</v>
      </c>
      <c r="T35" s="4">
        <v>1846.1457</v>
      </c>
      <c r="W35" s="4">
        <v>0</v>
      </c>
      <c r="X35" s="4">
        <v>0</v>
      </c>
      <c r="Y35" s="4">
        <v>12.4</v>
      </c>
      <c r="Z35" s="4">
        <v>859</v>
      </c>
      <c r="AA35" s="4">
        <v>887</v>
      </c>
      <c r="AB35" s="4">
        <v>831</v>
      </c>
      <c r="AC35" s="4">
        <v>47</v>
      </c>
      <c r="AD35" s="4">
        <v>5.41</v>
      </c>
      <c r="AE35" s="4">
        <v>0.12</v>
      </c>
      <c r="AF35" s="4">
        <v>990</v>
      </c>
      <c r="AG35" s="4">
        <v>-11.1</v>
      </c>
      <c r="AH35" s="4">
        <v>9</v>
      </c>
      <c r="AI35" s="4">
        <v>27</v>
      </c>
      <c r="AJ35" s="4">
        <v>192</v>
      </c>
      <c r="AK35" s="4">
        <v>142</v>
      </c>
      <c r="AL35" s="4">
        <v>2.7</v>
      </c>
      <c r="AM35" s="4">
        <v>195</v>
      </c>
      <c r="AN35" s="4" t="s">
        <v>155</v>
      </c>
      <c r="AO35" s="4">
        <v>2</v>
      </c>
      <c r="AP35" s="5">
        <v>0.92275462962962962</v>
      </c>
      <c r="AQ35" s="4">
        <v>47.158543999999999</v>
      </c>
      <c r="AR35" s="4">
        <v>-88.484817000000007</v>
      </c>
      <c r="AS35" s="4">
        <v>314.2</v>
      </c>
      <c r="AT35" s="4">
        <v>20.5</v>
      </c>
      <c r="AU35" s="4">
        <v>12</v>
      </c>
      <c r="AV35" s="4">
        <v>11</v>
      </c>
      <c r="AW35" s="4" t="s">
        <v>238</v>
      </c>
      <c r="AX35" s="4">
        <v>1.156444</v>
      </c>
      <c r="AY35" s="4">
        <v>1.5</v>
      </c>
      <c r="AZ35" s="4">
        <v>2</v>
      </c>
      <c r="BA35" s="4">
        <v>14.023</v>
      </c>
      <c r="BB35" s="4">
        <v>13.14</v>
      </c>
      <c r="BC35" s="4">
        <v>0.94</v>
      </c>
      <c r="BD35" s="4">
        <v>15.708</v>
      </c>
      <c r="BE35" s="4">
        <v>2619.4180000000001</v>
      </c>
      <c r="BF35" s="4">
        <v>236.92099999999999</v>
      </c>
      <c r="BG35" s="4">
        <v>0.28399999999999997</v>
      </c>
      <c r="BH35" s="4">
        <v>0.22800000000000001</v>
      </c>
      <c r="BI35" s="4">
        <v>0.51200000000000001</v>
      </c>
      <c r="BJ35" s="4">
        <v>0.214</v>
      </c>
      <c r="BK35" s="4">
        <v>0.17199999999999999</v>
      </c>
      <c r="BL35" s="4">
        <v>0.38600000000000001</v>
      </c>
      <c r="BM35" s="4">
        <v>13.380699999999999</v>
      </c>
      <c r="BQ35" s="4">
        <v>0</v>
      </c>
      <c r="BR35" s="4">
        <v>0.210142</v>
      </c>
      <c r="BS35" s="4">
        <v>-5</v>
      </c>
      <c r="BT35" s="4">
        <v>4.2102000000000001E-2</v>
      </c>
      <c r="BU35" s="4">
        <v>5.135345</v>
      </c>
      <c r="BV35" s="4">
        <v>0.85045999999999999</v>
      </c>
      <c r="BW35" s="4">
        <f t="shared" si="9"/>
        <v>1.356758149</v>
      </c>
      <c r="BY35" s="4">
        <f t="shared" si="10"/>
        <v>9913.8403502277706</v>
      </c>
      <c r="BZ35" s="4">
        <f t="shared" si="11"/>
        <v>896.68658061306496</v>
      </c>
      <c r="CA35" s="4">
        <f t="shared" si="12"/>
        <v>0.80993634270999992</v>
      </c>
      <c r="CB35" s="4">
        <f t="shared" si="13"/>
        <v>50.642594490185502</v>
      </c>
    </row>
    <row r="36" spans="1:80" x14ac:dyDescent="0.25">
      <c r="A36" s="2">
        <v>42068</v>
      </c>
      <c r="B36" s="3">
        <v>6.076388888888889E-3</v>
      </c>
      <c r="C36" s="4">
        <v>14.071999999999999</v>
      </c>
      <c r="D36" s="4">
        <v>1.5145999999999999</v>
      </c>
      <c r="E36" s="4">
        <v>15145.631230000001</v>
      </c>
      <c r="F36" s="4">
        <v>12.9</v>
      </c>
      <c r="G36" s="4">
        <v>11.4</v>
      </c>
      <c r="H36" s="4">
        <v>1335.4</v>
      </c>
      <c r="J36" s="4">
        <v>0</v>
      </c>
      <c r="K36" s="4">
        <v>0.8669</v>
      </c>
      <c r="L36" s="4">
        <v>12.1995</v>
      </c>
      <c r="M36" s="4">
        <v>1.3129999999999999</v>
      </c>
      <c r="N36" s="4">
        <v>11.1831</v>
      </c>
      <c r="O36" s="4">
        <v>9.8826999999999998</v>
      </c>
      <c r="P36" s="4">
        <v>21.1</v>
      </c>
      <c r="Q36" s="4">
        <v>8.4155999999999995</v>
      </c>
      <c r="R36" s="4">
        <v>7.4371</v>
      </c>
      <c r="S36" s="4">
        <v>15.9</v>
      </c>
      <c r="T36" s="4">
        <v>1335.4418000000001</v>
      </c>
      <c r="W36" s="4">
        <v>0</v>
      </c>
      <c r="X36" s="4">
        <v>0</v>
      </c>
      <c r="Y36" s="4">
        <v>12.5</v>
      </c>
      <c r="Z36" s="4">
        <v>859</v>
      </c>
      <c r="AA36" s="4">
        <v>887</v>
      </c>
      <c r="AB36" s="4">
        <v>831</v>
      </c>
      <c r="AC36" s="4">
        <v>47</v>
      </c>
      <c r="AD36" s="4">
        <v>5.03</v>
      </c>
      <c r="AE36" s="4">
        <v>0.12</v>
      </c>
      <c r="AF36" s="4">
        <v>990</v>
      </c>
      <c r="AG36" s="4">
        <v>-12</v>
      </c>
      <c r="AH36" s="4">
        <v>9</v>
      </c>
      <c r="AI36" s="4">
        <v>27</v>
      </c>
      <c r="AJ36" s="4">
        <v>192</v>
      </c>
      <c r="AK36" s="4">
        <v>141.9</v>
      </c>
      <c r="AL36" s="4">
        <v>3</v>
      </c>
      <c r="AM36" s="4">
        <v>195</v>
      </c>
      <c r="AN36" s="4" t="s">
        <v>155</v>
      </c>
      <c r="AO36" s="4">
        <v>2</v>
      </c>
      <c r="AP36" s="5">
        <v>0.92277777777777781</v>
      </c>
      <c r="AQ36" s="4">
        <v>47.158552999999998</v>
      </c>
      <c r="AR36" s="4">
        <v>-88.484658999999994</v>
      </c>
      <c r="AS36" s="4">
        <v>313.7</v>
      </c>
      <c r="AT36" s="4">
        <v>19.3</v>
      </c>
      <c r="AU36" s="4">
        <v>12</v>
      </c>
      <c r="AV36" s="4">
        <v>12</v>
      </c>
      <c r="AW36" s="4" t="s">
        <v>233</v>
      </c>
      <c r="AX36" s="4">
        <v>1.2</v>
      </c>
      <c r="AY36" s="4">
        <v>1.5</v>
      </c>
      <c r="AZ36" s="4">
        <v>2.0564559999999998</v>
      </c>
      <c r="BA36" s="4">
        <v>14.023</v>
      </c>
      <c r="BB36" s="4">
        <v>13.4</v>
      </c>
      <c r="BC36" s="4">
        <v>0.96</v>
      </c>
      <c r="BD36" s="4">
        <v>15.353</v>
      </c>
      <c r="BE36" s="4">
        <v>2710.8310000000001</v>
      </c>
      <c r="BF36" s="4">
        <v>185.69399999999999</v>
      </c>
      <c r="BG36" s="4">
        <v>0.26</v>
      </c>
      <c r="BH36" s="4">
        <v>0.23</v>
      </c>
      <c r="BI36" s="4">
        <v>0.49</v>
      </c>
      <c r="BJ36" s="4">
        <v>0.19600000000000001</v>
      </c>
      <c r="BK36" s="4">
        <v>0.17299999999999999</v>
      </c>
      <c r="BL36" s="4">
        <v>0.36899999999999999</v>
      </c>
      <c r="BM36" s="4">
        <v>9.8131000000000004</v>
      </c>
      <c r="BQ36" s="4">
        <v>0</v>
      </c>
      <c r="BR36" s="4">
        <v>0.232264</v>
      </c>
      <c r="BS36" s="4">
        <v>-5</v>
      </c>
      <c r="BT36" s="4">
        <v>4.2796000000000001E-2</v>
      </c>
      <c r="BU36" s="4">
        <v>5.6759519999999997</v>
      </c>
      <c r="BV36" s="4">
        <v>0.864479</v>
      </c>
      <c r="BW36" s="4">
        <f t="shared" si="9"/>
        <v>1.4995865183999999</v>
      </c>
      <c r="BY36" s="4">
        <f t="shared" si="10"/>
        <v>11339.884870814543</v>
      </c>
      <c r="BZ36" s="4">
        <f t="shared" si="11"/>
        <v>776.79080001705586</v>
      </c>
      <c r="CA36" s="4">
        <f t="shared" si="12"/>
        <v>0.81990261830400002</v>
      </c>
      <c r="CB36" s="4">
        <f t="shared" si="13"/>
        <v>41.0499305289744</v>
      </c>
    </row>
    <row r="37" spans="1:80" x14ac:dyDescent="0.25">
      <c r="A37" s="2">
        <v>42068</v>
      </c>
      <c r="B37" s="3">
        <v>6.0879629629629643E-3</v>
      </c>
      <c r="C37" s="4">
        <v>14.193</v>
      </c>
      <c r="D37" s="4">
        <v>1.3125</v>
      </c>
      <c r="E37" s="4">
        <v>13124.575000000001</v>
      </c>
      <c r="F37" s="4">
        <v>11.4</v>
      </c>
      <c r="G37" s="4">
        <v>11.5</v>
      </c>
      <c r="H37" s="4">
        <v>928.6</v>
      </c>
      <c r="J37" s="4">
        <v>0</v>
      </c>
      <c r="K37" s="4">
        <v>0.86809999999999998</v>
      </c>
      <c r="L37" s="4">
        <v>12.3215</v>
      </c>
      <c r="M37" s="4">
        <v>1.1394</v>
      </c>
      <c r="N37" s="4">
        <v>9.9</v>
      </c>
      <c r="O37" s="4">
        <v>9.9832000000000001</v>
      </c>
      <c r="P37" s="4">
        <v>19.899999999999999</v>
      </c>
      <c r="Q37" s="4">
        <v>7.45</v>
      </c>
      <c r="R37" s="4">
        <v>7.5125999999999999</v>
      </c>
      <c r="S37" s="4">
        <v>15</v>
      </c>
      <c r="T37" s="4">
        <v>928.61440000000005</v>
      </c>
      <c r="W37" s="4">
        <v>0</v>
      </c>
      <c r="X37" s="4">
        <v>0</v>
      </c>
      <c r="Y37" s="4">
        <v>12.4</v>
      </c>
      <c r="Z37" s="4">
        <v>861</v>
      </c>
      <c r="AA37" s="4">
        <v>887</v>
      </c>
      <c r="AB37" s="4">
        <v>835</v>
      </c>
      <c r="AC37" s="4">
        <v>47</v>
      </c>
      <c r="AD37" s="4">
        <v>5.03</v>
      </c>
      <c r="AE37" s="4">
        <v>0.12</v>
      </c>
      <c r="AF37" s="4">
        <v>990</v>
      </c>
      <c r="AG37" s="4">
        <v>-12</v>
      </c>
      <c r="AH37" s="4">
        <v>9</v>
      </c>
      <c r="AI37" s="4">
        <v>27</v>
      </c>
      <c r="AJ37" s="4">
        <v>192</v>
      </c>
      <c r="AK37" s="4">
        <v>141</v>
      </c>
      <c r="AL37" s="4">
        <v>3</v>
      </c>
      <c r="AM37" s="4">
        <v>195</v>
      </c>
      <c r="AN37" s="4" t="s">
        <v>155</v>
      </c>
      <c r="AO37" s="4">
        <v>2</v>
      </c>
      <c r="AP37" s="5">
        <v>0.92278935185185185</v>
      </c>
      <c r="AQ37" s="4">
        <v>47.158574000000002</v>
      </c>
      <c r="AR37" s="4">
        <v>-88.484549000000001</v>
      </c>
      <c r="AS37" s="4">
        <v>313.39999999999998</v>
      </c>
      <c r="AT37" s="4">
        <v>19.100000000000001</v>
      </c>
      <c r="AU37" s="4">
        <v>12</v>
      </c>
      <c r="AV37" s="4">
        <v>12</v>
      </c>
      <c r="AW37" s="4" t="s">
        <v>233</v>
      </c>
      <c r="AX37" s="4">
        <v>1.2565</v>
      </c>
      <c r="AY37" s="4">
        <v>1.5565</v>
      </c>
      <c r="AZ37" s="4">
        <v>2.1564999999999999</v>
      </c>
      <c r="BA37" s="4">
        <v>14.023</v>
      </c>
      <c r="BB37" s="4">
        <v>13.54</v>
      </c>
      <c r="BC37" s="4">
        <v>0.97</v>
      </c>
      <c r="BD37" s="4">
        <v>15.188000000000001</v>
      </c>
      <c r="BE37" s="4">
        <v>2756.64</v>
      </c>
      <c r="BF37" s="4">
        <v>162.245</v>
      </c>
      <c r="BG37" s="4">
        <v>0.23200000000000001</v>
      </c>
      <c r="BH37" s="4">
        <v>0.23400000000000001</v>
      </c>
      <c r="BI37" s="4">
        <v>0.46600000000000003</v>
      </c>
      <c r="BJ37" s="4">
        <v>0.17499999999999999</v>
      </c>
      <c r="BK37" s="4">
        <v>0.17599999999999999</v>
      </c>
      <c r="BL37" s="4">
        <v>0.35099999999999998</v>
      </c>
      <c r="BM37" s="4">
        <v>6.8701999999999996</v>
      </c>
      <c r="BQ37" s="4">
        <v>0</v>
      </c>
      <c r="BR37" s="4">
        <v>0.26191799999999998</v>
      </c>
      <c r="BS37" s="4">
        <v>-5</v>
      </c>
      <c r="BT37" s="4">
        <v>4.1102E-2</v>
      </c>
      <c r="BU37" s="4">
        <v>6.4006220000000003</v>
      </c>
      <c r="BV37" s="4">
        <v>0.83026</v>
      </c>
      <c r="BW37" s="4">
        <f t="shared" si="9"/>
        <v>1.6910443324</v>
      </c>
      <c r="BY37" s="4">
        <f t="shared" si="10"/>
        <v>13003.783234368961</v>
      </c>
      <c r="BZ37" s="4">
        <f t="shared" si="11"/>
        <v>765.35159137943003</v>
      </c>
      <c r="CA37" s="4">
        <f t="shared" si="12"/>
        <v>0.82552022245000001</v>
      </c>
      <c r="CB37" s="4">
        <f t="shared" si="13"/>
        <v>32.408508755862798</v>
      </c>
    </row>
    <row r="38" spans="1:80" x14ac:dyDescent="0.25">
      <c r="A38" s="2">
        <v>42068</v>
      </c>
      <c r="B38" s="3">
        <v>6.0995370370370361E-3</v>
      </c>
      <c r="C38" s="4">
        <v>13.798999999999999</v>
      </c>
      <c r="D38" s="4">
        <v>1.7625</v>
      </c>
      <c r="E38" s="4">
        <v>17625.39575</v>
      </c>
      <c r="F38" s="4">
        <v>11.2</v>
      </c>
      <c r="G38" s="4">
        <v>11.5</v>
      </c>
      <c r="H38" s="4">
        <v>1611.3</v>
      </c>
      <c r="J38" s="4">
        <v>0</v>
      </c>
      <c r="K38" s="4">
        <v>0.86650000000000005</v>
      </c>
      <c r="L38" s="4">
        <v>11.9573</v>
      </c>
      <c r="M38" s="4">
        <v>1.5273000000000001</v>
      </c>
      <c r="N38" s="4">
        <v>9.7050000000000001</v>
      </c>
      <c r="O38" s="4">
        <v>9.9649000000000001</v>
      </c>
      <c r="P38" s="4">
        <v>19.7</v>
      </c>
      <c r="Q38" s="4">
        <v>7.3033000000000001</v>
      </c>
      <c r="R38" s="4">
        <v>7.4988999999999999</v>
      </c>
      <c r="S38" s="4">
        <v>14.8</v>
      </c>
      <c r="T38" s="4">
        <v>1611.3275000000001</v>
      </c>
      <c r="W38" s="4">
        <v>0</v>
      </c>
      <c r="X38" s="4">
        <v>0</v>
      </c>
      <c r="Y38" s="4">
        <v>12.4</v>
      </c>
      <c r="Z38" s="4">
        <v>861</v>
      </c>
      <c r="AA38" s="4">
        <v>886</v>
      </c>
      <c r="AB38" s="4">
        <v>835</v>
      </c>
      <c r="AC38" s="4">
        <v>47</v>
      </c>
      <c r="AD38" s="4">
        <v>5.03</v>
      </c>
      <c r="AE38" s="4">
        <v>0.12</v>
      </c>
      <c r="AF38" s="4">
        <v>990</v>
      </c>
      <c r="AG38" s="4">
        <v>-12</v>
      </c>
      <c r="AH38" s="4">
        <v>9</v>
      </c>
      <c r="AI38" s="4">
        <v>27</v>
      </c>
      <c r="AJ38" s="4">
        <v>192</v>
      </c>
      <c r="AK38" s="4">
        <v>141</v>
      </c>
      <c r="AL38" s="4">
        <v>2.9</v>
      </c>
      <c r="AM38" s="4">
        <v>195</v>
      </c>
      <c r="AN38" s="4" t="s">
        <v>155</v>
      </c>
      <c r="AO38" s="4">
        <v>2</v>
      </c>
      <c r="AP38" s="5">
        <v>0.92280092592592589</v>
      </c>
      <c r="AQ38" s="4">
        <v>47.158608000000001</v>
      </c>
      <c r="AR38" s="4">
        <v>-88.484438999999995</v>
      </c>
      <c r="AS38" s="4">
        <v>313.10000000000002</v>
      </c>
      <c r="AT38" s="4">
        <v>19.600000000000001</v>
      </c>
      <c r="AU38" s="4">
        <v>12</v>
      </c>
      <c r="AV38" s="4">
        <v>12</v>
      </c>
      <c r="AW38" s="4" t="s">
        <v>233</v>
      </c>
      <c r="AX38" s="4">
        <v>1.1305000000000001</v>
      </c>
      <c r="AY38" s="4">
        <v>1.6</v>
      </c>
      <c r="AZ38" s="4">
        <v>2.0305</v>
      </c>
      <c r="BA38" s="4">
        <v>14.023</v>
      </c>
      <c r="BB38" s="4">
        <v>13.37</v>
      </c>
      <c r="BC38" s="4">
        <v>0.95</v>
      </c>
      <c r="BD38" s="4">
        <v>15.404999999999999</v>
      </c>
      <c r="BE38" s="4">
        <v>2657.069</v>
      </c>
      <c r="BF38" s="4">
        <v>216.00299999999999</v>
      </c>
      <c r="BG38" s="4">
        <v>0.22600000000000001</v>
      </c>
      <c r="BH38" s="4">
        <v>0.23200000000000001</v>
      </c>
      <c r="BI38" s="4">
        <v>0.45800000000000002</v>
      </c>
      <c r="BJ38" s="4">
        <v>0.17</v>
      </c>
      <c r="BK38" s="4">
        <v>0.17499999999999999</v>
      </c>
      <c r="BL38" s="4">
        <v>0.34399999999999997</v>
      </c>
      <c r="BM38" s="4">
        <v>11.8406</v>
      </c>
      <c r="BQ38" s="4">
        <v>0</v>
      </c>
      <c r="BR38" s="4">
        <v>0.27407999999999999</v>
      </c>
      <c r="BS38" s="4">
        <v>-5</v>
      </c>
      <c r="BT38" s="4">
        <v>4.2000000000000003E-2</v>
      </c>
      <c r="BU38" s="4">
        <v>6.6978299999999997</v>
      </c>
      <c r="BV38" s="4">
        <v>0.84840000000000004</v>
      </c>
      <c r="BW38" s="4">
        <f t="shared" si="9"/>
        <v>1.7695666859999999</v>
      </c>
      <c r="BY38" s="4">
        <f t="shared" si="10"/>
        <v>13116.09159121899</v>
      </c>
      <c r="BZ38" s="4">
        <f t="shared" si="11"/>
        <v>1066.2557622621298</v>
      </c>
      <c r="CA38" s="4">
        <f t="shared" si="12"/>
        <v>0.8391711207</v>
      </c>
      <c r="CB38" s="4">
        <f t="shared" si="13"/>
        <v>58.448762186825995</v>
      </c>
    </row>
    <row r="39" spans="1:80" x14ac:dyDescent="0.25">
      <c r="A39" s="2">
        <v>42068</v>
      </c>
      <c r="B39" s="3">
        <v>6.1111111111111114E-3</v>
      </c>
      <c r="C39" s="4">
        <v>13.574999999999999</v>
      </c>
      <c r="D39" s="4">
        <v>2.2978999999999998</v>
      </c>
      <c r="E39" s="4">
        <v>22978.587230000001</v>
      </c>
      <c r="F39" s="4">
        <v>11.3</v>
      </c>
      <c r="G39" s="4">
        <v>16.8</v>
      </c>
      <c r="H39" s="4">
        <v>2288.6</v>
      </c>
      <c r="J39" s="4">
        <v>0</v>
      </c>
      <c r="K39" s="4">
        <v>0.8629</v>
      </c>
      <c r="L39" s="4">
        <v>11.7133</v>
      </c>
      <c r="M39" s="4">
        <v>1.9826999999999999</v>
      </c>
      <c r="N39" s="4">
        <v>9.7499000000000002</v>
      </c>
      <c r="O39" s="4">
        <v>14.4687</v>
      </c>
      <c r="P39" s="4">
        <v>24.2</v>
      </c>
      <c r="Q39" s="4">
        <v>7.3371000000000004</v>
      </c>
      <c r="R39" s="4">
        <v>10.8881</v>
      </c>
      <c r="S39" s="4">
        <v>18.2</v>
      </c>
      <c r="T39" s="4">
        <v>2288.6055000000001</v>
      </c>
      <c r="W39" s="4">
        <v>0</v>
      </c>
      <c r="X39" s="4">
        <v>0</v>
      </c>
      <c r="Y39" s="4">
        <v>12.5</v>
      </c>
      <c r="Z39" s="4">
        <v>861</v>
      </c>
      <c r="AA39" s="4">
        <v>886</v>
      </c>
      <c r="AB39" s="4">
        <v>837</v>
      </c>
      <c r="AC39" s="4">
        <v>47</v>
      </c>
      <c r="AD39" s="4">
        <v>5.03</v>
      </c>
      <c r="AE39" s="4">
        <v>0.12</v>
      </c>
      <c r="AF39" s="4">
        <v>990</v>
      </c>
      <c r="AG39" s="4">
        <v>-12</v>
      </c>
      <c r="AH39" s="4">
        <v>9</v>
      </c>
      <c r="AI39" s="4">
        <v>27</v>
      </c>
      <c r="AJ39" s="4">
        <v>192</v>
      </c>
      <c r="AK39" s="4">
        <v>141</v>
      </c>
      <c r="AL39" s="4">
        <v>3</v>
      </c>
      <c r="AM39" s="4">
        <v>195</v>
      </c>
      <c r="AN39" s="4" t="s">
        <v>155</v>
      </c>
      <c r="AO39" s="4">
        <v>2</v>
      </c>
      <c r="AP39" s="5">
        <v>0.92281250000000004</v>
      </c>
      <c r="AQ39" s="4">
        <v>47.158662</v>
      </c>
      <c r="AR39" s="4">
        <v>-88.484337999999994</v>
      </c>
      <c r="AS39" s="4">
        <v>312.7</v>
      </c>
      <c r="AT39" s="4">
        <v>20.3</v>
      </c>
      <c r="AU39" s="4">
        <v>12</v>
      </c>
      <c r="AV39" s="4">
        <v>12</v>
      </c>
      <c r="AW39" s="4" t="s">
        <v>233</v>
      </c>
      <c r="AX39" s="4">
        <v>1</v>
      </c>
      <c r="AY39" s="4">
        <v>1.5435000000000001</v>
      </c>
      <c r="AZ39" s="4">
        <v>1.9</v>
      </c>
      <c r="BA39" s="4">
        <v>14.023</v>
      </c>
      <c r="BB39" s="4">
        <v>13</v>
      </c>
      <c r="BC39" s="4">
        <v>0.93</v>
      </c>
      <c r="BD39" s="4">
        <v>15.893000000000001</v>
      </c>
      <c r="BE39" s="4">
        <v>2550.4949999999999</v>
      </c>
      <c r="BF39" s="4">
        <v>274.78100000000001</v>
      </c>
      <c r="BG39" s="4">
        <v>0.222</v>
      </c>
      <c r="BH39" s="4">
        <v>0.33</v>
      </c>
      <c r="BI39" s="4">
        <v>0.55200000000000005</v>
      </c>
      <c r="BJ39" s="4">
        <v>0.16700000000000001</v>
      </c>
      <c r="BK39" s="4">
        <v>0.248</v>
      </c>
      <c r="BL39" s="4">
        <v>0.41599999999999998</v>
      </c>
      <c r="BM39" s="4">
        <v>16.479099999999999</v>
      </c>
      <c r="BQ39" s="4">
        <v>0</v>
      </c>
      <c r="BR39" s="4">
        <v>0.31020399999999998</v>
      </c>
      <c r="BS39" s="4">
        <v>-5</v>
      </c>
      <c r="BT39" s="4">
        <v>4.1796E-2</v>
      </c>
      <c r="BU39" s="4">
        <v>7.5806100000000001</v>
      </c>
      <c r="BV39" s="4">
        <v>0.844279</v>
      </c>
      <c r="BW39" s="4">
        <f t="shared" si="9"/>
        <v>2.0027971619999998</v>
      </c>
      <c r="BY39" s="4">
        <f t="shared" si="10"/>
        <v>14249.384923737151</v>
      </c>
      <c r="BZ39" s="4">
        <f t="shared" si="11"/>
        <v>1535.1765985541701</v>
      </c>
      <c r="CA39" s="4">
        <f t="shared" si="12"/>
        <v>0.93301389819000013</v>
      </c>
      <c r="CB39" s="4">
        <f t="shared" si="13"/>
        <v>92.067241494987002</v>
      </c>
    </row>
    <row r="40" spans="1:80" x14ac:dyDescent="0.25">
      <c r="A40" s="2">
        <v>42068</v>
      </c>
      <c r="B40" s="3">
        <v>6.122685185185185E-3</v>
      </c>
      <c r="C40" s="4">
        <v>13.471</v>
      </c>
      <c r="D40" s="4">
        <v>2.3959000000000001</v>
      </c>
      <c r="E40" s="4">
        <v>23958.629690000002</v>
      </c>
      <c r="F40" s="4">
        <v>11.5</v>
      </c>
      <c r="G40" s="4">
        <v>36.299999999999997</v>
      </c>
      <c r="H40" s="4">
        <v>2310</v>
      </c>
      <c r="J40" s="4">
        <v>0</v>
      </c>
      <c r="K40" s="4">
        <v>0.86270000000000002</v>
      </c>
      <c r="L40" s="4">
        <v>11.622299999999999</v>
      </c>
      <c r="M40" s="4">
        <v>2.0670000000000002</v>
      </c>
      <c r="N40" s="4">
        <v>9.9215</v>
      </c>
      <c r="O40" s="4">
        <v>31.316299999999998</v>
      </c>
      <c r="P40" s="4">
        <v>41.2</v>
      </c>
      <c r="Q40" s="4">
        <v>7.4661999999999997</v>
      </c>
      <c r="R40" s="4">
        <v>23.566500000000001</v>
      </c>
      <c r="S40" s="4">
        <v>31</v>
      </c>
      <c r="T40" s="4">
        <v>2309.9654999999998</v>
      </c>
      <c r="W40" s="4">
        <v>0</v>
      </c>
      <c r="X40" s="4">
        <v>0</v>
      </c>
      <c r="Y40" s="4">
        <v>12.4</v>
      </c>
      <c r="Z40" s="4">
        <v>863</v>
      </c>
      <c r="AA40" s="4">
        <v>890</v>
      </c>
      <c r="AB40" s="4">
        <v>838</v>
      </c>
      <c r="AC40" s="4">
        <v>47</v>
      </c>
      <c r="AD40" s="4">
        <v>5.03</v>
      </c>
      <c r="AE40" s="4">
        <v>0.12</v>
      </c>
      <c r="AF40" s="4">
        <v>990</v>
      </c>
      <c r="AG40" s="4">
        <v>-12</v>
      </c>
      <c r="AH40" s="4">
        <v>9</v>
      </c>
      <c r="AI40" s="4">
        <v>27</v>
      </c>
      <c r="AJ40" s="4">
        <v>192</v>
      </c>
      <c r="AK40" s="4">
        <v>141</v>
      </c>
      <c r="AL40" s="4">
        <v>2.9</v>
      </c>
      <c r="AM40" s="4">
        <v>195</v>
      </c>
      <c r="AN40" s="4" t="s">
        <v>155</v>
      </c>
      <c r="AO40" s="4">
        <v>2</v>
      </c>
      <c r="AP40" s="5">
        <v>0.92282407407407396</v>
      </c>
      <c r="AQ40" s="4">
        <v>47.158731000000003</v>
      </c>
      <c r="AR40" s="4">
        <v>-88.484251999999998</v>
      </c>
      <c r="AS40" s="4">
        <v>312.3</v>
      </c>
      <c r="AT40" s="4">
        <v>21.5</v>
      </c>
      <c r="AU40" s="4">
        <v>12</v>
      </c>
      <c r="AV40" s="4">
        <v>12</v>
      </c>
      <c r="AW40" s="4" t="s">
        <v>233</v>
      </c>
      <c r="AX40" s="4">
        <v>0.88711300000000004</v>
      </c>
      <c r="AY40" s="4">
        <v>1.2742260000000001</v>
      </c>
      <c r="AZ40" s="4">
        <v>1.6177820000000001</v>
      </c>
      <c r="BA40" s="4">
        <v>14.023</v>
      </c>
      <c r="BB40" s="4">
        <v>12.98</v>
      </c>
      <c r="BC40" s="4">
        <v>0.93</v>
      </c>
      <c r="BD40" s="4">
        <v>15.91</v>
      </c>
      <c r="BE40" s="4">
        <v>2531.5149999999999</v>
      </c>
      <c r="BF40" s="4">
        <v>286.55399999999997</v>
      </c>
      <c r="BG40" s="4">
        <v>0.22600000000000001</v>
      </c>
      <c r="BH40" s="4">
        <v>0.71399999999999997</v>
      </c>
      <c r="BI40" s="4">
        <v>0.94099999999999995</v>
      </c>
      <c r="BJ40" s="4">
        <v>0.17</v>
      </c>
      <c r="BK40" s="4">
        <v>0.53800000000000003</v>
      </c>
      <c r="BL40" s="4">
        <v>0.70799999999999996</v>
      </c>
      <c r="BM40" s="4">
        <v>16.638500000000001</v>
      </c>
      <c r="BQ40" s="4">
        <v>0</v>
      </c>
      <c r="BR40" s="4">
        <v>0.31332599999999999</v>
      </c>
      <c r="BS40" s="4">
        <v>-5</v>
      </c>
      <c r="BT40" s="4">
        <v>4.0306000000000002E-2</v>
      </c>
      <c r="BU40" s="4">
        <v>7.6569039999999999</v>
      </c>
      <c r="BV40" s="4">
        <v>0.81418100000000004</v>
      </c>
      <c r="BW40" s="4">
        <f t="shared" si="9"/>
        <v>2.0229540367999999</v>
      </c>
      <c r="BY40" s="4">
        <f t="shared" si="10"/>
        <v>14285.68912188572</v>
      </c>
      <c r="BZ40" s="4">
        <f t="shared" si="11"/>
        <v>1617.0638375173917</v>
      </c>
      <c r="CA40" s="4">
        <f t="shared" si="12"/>
        <v>0.95933350216000013</v>
      </c>
      <c r="CB40" s="4">
        <f t="shared" si="13"/>
        <v>93.893355739347996</v>
      </c>
    </row>
    <row r="41" spans="1:80" x14ac:dyDescent="0.25">
      <c r="A41" s="2">
        <v>42068</v>
      </c>
      <c r="B41" s="3">
        <v>6.1342592592592594E-3</v>
      </c>
      <c r="C41" s="4">
        <v>13.414</v>
      </c>
      <c r="D41" s="4">
        <v>2.5951</v>
      </c>
      <c r="E41" s="4">
        <v>25951</v>
      </c>
      <c r="F41" s="4">
        <v>11.3</v>
      </c>
      <c r="G41" s="4">
        <v>24.4</v>
      </c>
      <c r="H41" s="4">
        <v>2709.5</v>
      </c>
      <c r="J41" s="4">
        <v>0</v>
      </c>
      <c r="K41" s="4">
        <v>0.86099999999999999</v>
      </c>
      <c r="L41" s="4">
        <v>11.5504</v>
      </c>
      <c r="M41" s="4">
        <v>2.2345000000000002</v>
      </c>
      <c r="N41" s="4">
        <v>9.7309000000000001</v>
      </c>
      <c r="O41" s="4">
        <v>21.0047</v>
      </c>
      <c r="P41" s="4">
        <v>30.7</v>
      </c>
      <c r="Q41" s="4">
        <v>7.3228</v>
      </c>
      <c r="R41" s="4">
        <v>15.806699999999999</v>
      </c>
      <c r="S41" s="4">
        <v>23.1</v>
      </c>
      <c r="T41" s="4">
        <v>2709.5396999999998</v>
      </c>
      <c r="W41" s="4">
        <v>0</v>
      </c>
      <c r="X41" s="4">
        <v>0</v>
      </c>
      <c r="Y41" s="4">
        <v>12.5</v>
      </c>
      <c r="Z41" s="4">
        <v>864</v>
      </c>
      <c r="AA41" s="4">
        <v>893</v>
      </c>
      <c r="AB41" s="4">
        <v>837</v>
      </c>
      <c r="AC41" s="4">
        <v>47</v>
      </c>
      <c r="AD41" s="4">
        <v>5.03</v>
      </c>
      <c r="AE41" s="4">
        <v>0.12</v>
      </c>
      <c r="AF41" s="4">
        <v>990</v>
      </c>
      <c r="AG41" s="4">
        <v>-12</v>
      </c>
      <c r="AH41" s="4">
        <v>9</v>
      </c>
      <c r="AI41" s="4">
        <v>27</v>
      </c>
      <c r="AJ41" s="4">
        <v>192</v>
      </c>
      <c r="AK41" s="4">
        <v>140.9</v>
      </c>
      <c r="AL41" s="4">
        <v>3</v>
      </c>
      <c r="AM41" s="4">
        <v>195</v>
      </c>
      <c r="AN41" s="4" t="s">
        <v>155</v>
      </c>
      <c r="AO41" s="4">
        <v>2</v>
      </c>
      <c r="AP41" s="5">
        <v>0.92283564814814811</v>
      </c>
      <c r="AQ41" s="4">
        <v>47.158762000000003</v>
      </c>
      <c r="AR41" s="4">
        <v>-88.484217999999998</v>
      </c>
      <c r="AS41" s="4">
        <v>312.2</v>
      </c>
      <c r="AT41" s="4">
        <v>22.3</v>
      </c>
      <c r="AU41" s="4">
        <v>12</v>
      </c>
      <c r="AV41" s="4">
        <v>12</v>
      </c>
      <c r="AW41" s="4" t="s">
        <v>233</v>
      </c>
      <c r="AX41" s="4">
        <v>0.8</v>
      </c>
      <c r="AY41" s="4">
        <v>1.1000000000000001</v>
      </c>
      <c r="AZ41" s="4">
        <v>1.4</v>
      </c>
      <c r="BA41" s="4">
        <v>14.023</v>
      </c>
      <c r="BB41" s="4">
        <v>12.82</v>
      </c>
      <c r="BC41" s="4">
        <v>0.91</v>
      </c>
      <c r="BD41" s="4">
        <v>16.138000000000002</v>
      </c>
      <c r="BE41" s="4">
        <v>2491.5160000000001</v>
      </c>
      <c r="BF41" s="4">
        <v>306.779</v>
      </c>
      <c r="BG41" s="4">
        <v>0.22</v>
      </c>
      <c r="BH41" s="4">
        <v>0.47399999999999998</v>
      </c>
      <c r="BI41" s="4">
        <v>0.69399999999999995</v>
      </c>
      <c r="BJ41" s="4">
        <v>0.16500000000000001</v>
      </c>
      <c r="BK41" s="4">
        <v>0.35699999999999998</v>
      </c>
      <c r="BL41" s="4">
        <v>0.52200000000000002</v>
      </c>
      <c r="BM41" s="4">
        <v>19.3278</v>
      </c>
      <c r="BQ41" s="4">
        <v>0</v>
      </c>
      <c r="BR41" s="4">
        <v>0.32561200000000001</v>
      </c>
      <c r="BS41" s="4">
        <v>-5</v>
      </c>
      <c r="BT41" s="4">
        <v>4.2796000000000001E-2</v>
      </c>
      <c r="BU41" s="4">
        <v>7.9571440000000004</v>
      </c>
      <c r="BV41" s="4">
        <v>0.864479</v>
      </c>
      <c r="BW41" s="4">
        <f t="shared" si="9"/>
        <v>2.1022774447999999</v>
      </c>
      <c r="BY41" s="4">
        <f t="shared" si="10"/>
        <v>14611.28412205405</v>
      </c>
      <c r="BZ41" s="4">
        <f t="shared" si="11"/>
        <v>1799.079408552712</v>
      </c>
      <c r="CA41" s="4">
        <f t="shared" si="12"/>
        <v>0.96762849612000013</v>
      </c>
      <c r="CB41" s="4">
        <f t="shared" si="13"/>
        <v>113.34624271095839</v>
      </c>
    </row>
    <row r="42" spans="1:80" x14ac:dyDescent="0.25">
      <c r="A42" s="2">
        <v>42068</v>
      </c>
      <c r="B42" s="3">
        <v>6.145833333333333E-3</v>
      </c>
      <c r="C42" s="4">
        <v>13.445</v>
      </c>
      <c r="D42" s="4">
        <v>2.4754</v>
      </c>
      <c r="E42" s="4">
        <v>24753.632519999999</v>
      </c>
      <c r="F42" s="4">
        <v>11.3</v>
      </c>
      <c r="G42" s="4">
        <v>20.399999999999999</v>
      </c>
      <c r="H42" s="4">
        <v>2591.1</v>
      </c>
      <c r="J42" s="4">
        <v>0</v>
      </c>
      <c r="K42" s="4">
        <v>0.86199999999999999</v>
      </c>
      <c r="L42" s="4">
        <v>11.589600000000001</v>
      </c>
      <c r="M42" s="4">
        <v>2.1337999999999999</v>
      </c>
      <c r="N42" s="4">
        <v>9.7408000000000001</v>
      </c>
      <c r="O42" s="4">
        <v>17.611899999999999</v>
      </c>
      <c r="P42" s="4">
        <v>27.4</v>
      </c>
      <c r="Q42" s="4">
        <v>7.3301999999999996</v>
      </c>
      <c r="R42" s="4">
        <v>13.253500000000001</v>
      </c>
      <c r="S42" s="4">
        <v>20.6</v>
      </c>
      <c r="T42" s="4">
        <v>2591.1235999999999</v>
      </c>
      <c r="W42" s="4">
        <v>0</v>
      </c>
      <c r="X42" s="4">
        <v>0</v>
      </c>
      <c r="Y42" s="4">
        <v>12.4</v>
      </c>
      <c r="Z42" s="4">
        <v>865</v>
      </c>
      <c r="AA42" s="4">
        <v>894</v>
      </c>
      <c r="AB42" s="4">
        <v>836</v>
      </c>
      <c r="AC42" s="4">
        <v>47</v>
      </c>
      <c r="AD42" s="4">
        <v>5.03</v>
      </c>
      <c r="AE42" s="4">
        <v>0.12</v>
      </c>
      <c r="AF42" s="4">
        <v>990</v>
      </c>
      <c r="AG42" s="4">
        <v>-12</v>
      </c>
      <c r="AH42" s="4">
        <v>9</v>
      </c>
      <c r="AI42" s="4">
        <v>27</v>
      </c>
      <c r="AJ42" s="4">
        <v>192</v>
      </c>
      <c r="AK42" s="4">
        <v>140</v>
      </c>
      <c r="AL42" s="4">
        <v>3.1</v>
      </c>
      <c r="AM42" s="4">
        <v>195</v>
      </c>
      <c r="AN42" s="4" t="s">
        <v>155</v>
      </c>
      <c r="AO42" s="4">
        <v>2</v>
      </c>
      <c r="AP42" s="5">
        <v>0.92283564814814811</v>
      </c>
      <c r="AQ42" s="4">
        <v>47.158808000000001</v>
      </c>
      <c r="AR42" s="4">
        <v>-88.484183999999999</v>
      </c>
      <c r="AS42" s="4">
        <v>312.3</v>
      </c>
      <c r="AT42" s="4">
        <v>22.8</v>
      </c>
      <c r="AU42" s="4">
        <v>12</v>
      </c>
      <c r="AV42" s="4">
        <v>12</v>
      </c>
      <c r="AW42" s="4" t="s">
        <v>233</v>
      </c>
      <c r="AX42" s="4">
        <v>0.8</v>
      </c>
      <c r="AY42" s="4">
        <v>1.1565000000000001</v>
      </c>
      <c r="AZ42" s="4">
        <v>1.4</v>
      </c>
      <c r="BA42" s="4">
        <v>14.023</v>
      </c>
      <c r="BB42" s="4">
        <v>12.91</v>
      </c>
      <c r="BC42" s="4">
        <v>0.92</v>
      </c>
      <c r="BD42" s="4">
        <v>16.007000000000001</v>
      </c>
      <c r="BE42" s="4">
        <v>2513.1260000000002</v>
      </c>
      <c r="BF42" s="4">
        <v>294.495</v>
      </c>
      <c r="BG42" s="4">
        <v>0.221</v>
      </c>
      <c r="BH42" s="4">
        <v>0.4</v>
      </c>
      <c r="BI42" s="4">
        <v>0.621</v>
      </c>
      <c r="BJ42" s="4">
        <v>0.16600000000000001</v>
      </c>
      <c r="BK42" s="4">
        <v>0.30099999999999999</v>
      </c>
      <c r="BL42" s="4">
        <v>0.46700000000000003</v>
      </c>
      <c r="BM42" s="4">
        <v>18.580400000000001</v>
      </c>
      <c r="BQ42" s="4">
        <v>0</v>
      </c>
      <c r="BR42" s="4">
        <v>0.33344800000000002</v>
      </c>
      <c r="BS42" s="4">
        <v>-5</v>
      </c>
      <c r="BT42" s="4">
        <v>4.1000000000000002E-2</v>
      </c>
      <c r="BU42" s="4">
        <v>8.1486350000000005</v>
      </c>
      <c r="BV42" s="4">
        <v>0.82820000000000005</v>
      </c>
      <c r="BW42" s="4">
        <f t="shared" si="9"/>
        <v>2.1528693670000001</v>
      </c>
      <c r="BY42" s="4">
        <f t="shared" si="10"/>
        <v>15092.688757978372</v>
      </c>
      <c r="BZ42" s="4">
        <f t="shared" si="11"/>
        <v>1768.6026788075253</v>
      </c>
      <c r="CA42" s="4">
        <f t="shared" si="12"/>
        <v>0.99692030317000013</v>
      </c>
      <c r="CB42" s="4">
        <f t="shared" si="13"/>
        <v>111.58540964469802</v>
      </c>
    </row>
    <row r="43" spans="1:80" x14ac:dyDescent="0.25">
      <c r="A43" s="2">
        <v>42068</v>
      </c>
      <c r="B43" s="3">
        <v>6.1574074074074074E-3</v>
      </c>
      <c r="C43" s="4">
        <v>13.848000000000001</v>
      </c>
      <c r="D43" s="4">
        <v>1.8394999999999999</v>
      </c>
      <c r="E43" s="4">
        <v>18395.443350000001</v>
      </c>
      <c r="F43" s="4">
        <v>11.2</v>
      </c>
      <c r="G43" s="4">
        <v>20.399999999999999</v>
      </c>
      <c r="H43" s="4">
        <v>1957.3</v>
      </c>
      <c r="J43" s="4">
        <v>0</v>
      </c>
      <c r="K43" s="4">
        <v>0.86509999999999998</v>
      </c>
      <c r="L43" s="4">
        <v>11.980700000000001</v>
      </c>
      <c r="M43" s="4">
        <v>1.5914999999999999</v>
      </c>
      <c r="N43" s="4">
        <v>9.6902000000000008</v>
      </c>
      <c r="O43" s="4">
        <v>17.648800000000001</v>
      </c>
      <c r="P43" s="4">
        <v>27.3</v>
      </c>
      <c r="Q43" s="4">
        <v>7.2922000000000002</v>
      </c>
      <c r="R43" s="4">
        <v>13.2813</v>
      </c>
      <c r="S43" s="4">
        <v>20.6</v>
      </c>
      <c r="T43" s="4">
        <v>1957.3205</v>
      </c>
      <c r="W43" s="4">
        <v>0</v>
      </c>
      <c r="X43" s="4">
        <v>0</v>
      </c>
      <c r="Y43" s="4">
        <v>12.4</v>
      </c>
      <c r="Z43" s="4">
        <v>867</v>
      </c>
      <c r="AA43" s="4">
        <v>895</v>
      </c>
      <c r="AB43" s="4">
        <v>838</v>
      </c>
      <c r="AC43" s="4">
        <v>47</v>
      </c>
      <c r="AD43" s="4">
        <v>5.03</v>
      </c>
      <c r="AE43" s="4">
        <v>0.12</v>
      </c>
      <c r="AF43" s="4">
        <v>990</v>
      </c>
      <c r="AG43" s="4">
        <v>-12</v>
      </c>
      <c r="AH43" s="4">
        <v>8.8979999999999997</v>
      </c>
      <c r="AI43" s="4">
        <v>27</v>
      </c>
      <c r="AJ43" s="4">
        <v>192</v>
      </c>
      <c r="AK43" s="4">
        <v>140.1</v>
      </c>
      <c r="AL43" s="4">
        <v>2.9</v>
      </c>
      <c r="AM43" s="4">
        <v>195</v>
      </c>
      <c r="AN43" s="4" t="s">
        <v>155</v>
      </c>
      <c r="AO43" s="4">
        <v>2</v>
      </c>
      <c r="AP43" s="5">
        <v>0.92284722222222226</v>
      </c>
      <c r="AQ43" s="4">
        <v>47.158949999999997</v>
      </c>
      <c r="AR43" s="4">
        <v>-88.484128999999996</v>
      </c>
      <c r="AS43" s="4">
        <v>312.10000000000002</v>
      </c>
      <c r="AT43" s="4">
        <v>23.7</v>
      </c>
      <c r="AU43" s="4">
        <v>12</v>
      </c>
      <c r="AV43" s="4">
        <v>12</v>
      </c>
      <c r="AW43" s="4" t="s">
        <v>233</v>
      </c>
      <c r="AX43" s="4">
        <v>0.85650000000000004</v>
      </c>
      <c r="AY43" s="4">
        <v>1.3129999999999999</v>
      </c>
      <c r="AZ43" s="4">
        <v>1.5129999999999999</v>
      </c>
      <c r="BA43" s="4">
        <v>14.023</v>
      </c>
      <c r="BB43" s="4">
        <v>13.22</v>
      </c>
      <c r="BC43" s="4">
        <v>0.94</v>
      </c>
      <c r="BD43" s="4">
        <v>15.589</v>
      </c>
      <c r="BE43" s="4">
        <v>2638.5709999999999</v>
      </c>
      <c r="BF43" s="4">
        <v>223.078</v>
      </c>
      <c r="BG43" s="4">
        <v>0.223</v>
      </c>
      <c r="BH43" s="4">
        <v>0.40699999999999997</v>
      </c>
      <c r="BI43" s="4">
        <v>0.63100000000000001</v>
      </c>
      <c r="BJ43" s="4">
        <v>0.16800000000000001</v>
      </c>
      <c r="BK43" s="4">
        <v>0.30599999999999999</v>
      </c>
      <c r="BL43" s="4">
        <v>0.47399999999999998</v>
      </c>
      <c r="BM43" s="4">
        <v>14.255000000000001</v>
      </c>
      <c r="BQ43" s="4">
        <v>0</v>
      </c>
      <c r="BR43" s="4">
        <v>0.35683599999999999</v>
      </c>
      <c r="BS43" s="4">
        <v>-5</v>
      </c>
      <c r="BT43" s="4">
        <v>4.1203999999999998E-2</v>
      </c>
      <c r="BU43" s="4">
        <v>8.7201799999999992</v>
      </c>
      <c r="BV43" s="4">
        <v>0.83232099999999998</v>
      </c>
      <c r="BW43" s="4">
        <f t="shared" si="9"/>
        <v>2.3038715559999998</v>
      </c>
      <c r="BY43" s="4">
        <f t="shared" si="10"/>
        <v>16957.495964268859</v>
      </c>
      <c r="BZ43" s="4">
        <f t="shared" si="11"/>
        <v>1433.6715914474798</v>
      </c>
      <c r="CA43" s="4">
        <f t="shared" si="12"/>
        <v>1.0796978068799998</v>
      </c>
      <c r="CB43" s="4">
        <f t="shared" si="13"/>
        <v>91.613644268299993</v>
      </c>
    </row>
    <row r="44" spans="1:80" x14ac:dyDescent="0.25">
      <c r="A44" s="2">
        <v>42068</v>
      </c>
      <c r="B44" s="3">
        <v>6.168981481481481E-3</v>
      </c>
      <c r="C44" s="4">
        <v>13.842000000000001</v>
      </c>
      <c r="D44" s="4">
        <v>0.88380000000000003</v>
      </c>
      <c r="E44" s="4">
        <v>8838.1377549999997</v>
      </c>
      <c r="F44" s="4">
        <v>11.2</v>
      </c>
      <c r="G44" s="4">
        <v>19.3</v>
      </c>
      <c r="H44" s="4">
        <v>1028.8</v>
      </c>
      <c r="J44" s="4">
        <v>0</v>
      </c>
      <c r="K44" s="4">
        <v>0.87450000000000006</v>
      </c>
      <c r="L44" s="4">
        <v>12.1045</v>
      </c>
      <c r="M44" s="4">
        <v>0.77290000000000003</v>
      </c>
      <c r="N44" s="4">
        <v>9.7942999999999998</v>
      </c>
      <c r="O44" s="4">
        <v>16.882899999999999</v>
      </c>
      <c r="P44" s="4">
        <v>26.7</v>
      </c>
      <c r="Q44" s="4">
        <v>7.3704999999999998</v>
      </c>
      <c r="R44" s="4">
        <v>12.7049</v>
      </c>
      <c r="S44" s="4">
        <v>20.100000000000001</v>
      </c>
      <c r="T44" s="4">
        <v>1028.8454999999999</v>
      </c>
      <c r="W44" s="4">
        <v>0</v>
      </c>
      <c r="X44" s="4">
        <v>0</v>
      </c>
      <c r="Y44" s="4">
        <v>12.4</v>
      </c>
      <c r="Z44" s="4">
        <v>869</v>
      </c>
      <c r="AA44" s="4">
        <v>897</v>
      </c>
      <c r="AB44" s="4">
        <v>839</v>
      </c>
      <c r="AC44" s="4">
        <v>47</v>
      </c>
      <c r="AD44" s="4">
        <v>5.03</v>
      </c>
      <c r="AE44" s="4">
        <v>0.12</v>
      </c>
      <c r="AF44" s="4">
        <v>990</v>
      </c>
      <c r="AG44" s="4">
        <v>-12</v>
      </c>
      <c r="AH44" s="4">
        <v>8</v>
      </c>
      <c r="AI44" s="4">
        <v>27</v>
      </c>
      <c r="AJ44" s="4">
        <v>192</v>
      </c>
      <c r="AK44" s="4">
        <v>141</v>
      </c>
      <c r="AL44" s="4">
        <v>3</v>
      </c>
      <c r="AM44" s="4">
        <v>195</v>
      </c>
      <c r="AN44" s="4" t="s">
        <v>155</v>
      </c>
      <c r="AO44" s="4">
        <v>2</v>
      </c>
      <c r="AP44" s="5">
        <v>0.92287037037037034</v>
      </c>
      <c r="AQ44" s="4">
        <v>47.159032000000003</v>
      </c>
      <c r="AR44" s="4">
        <v>-88.484106999999995</v>
      </c>
      <c r="AS44" s="4">
        <v>311.89999999999998</v>
      </c>
      <c r="AT44" s="4">
        <v>24.9</v>
      </c>
      <c r="AU44" s="4">
        <v>12</v>
      </c>
      <c r="AV44" s="4">
        <v>11</v>
      </c>
      <c r="AW44" s="4" t="s">
        <v>233</v>
      </c>
      <c r="AX44" s="4">
        <v>0.9</v>
      </c>
      <c r="AY44" s="4">
        <v>1.4</v>
      </c>
      <c r="AZ44" s="4">
        <v>1.6</v>
      </c>
      <c r="BA44" s="4">
        <v>14.023</v>
      </c>
      <c r="BB44" s="4">
        <v>14.24</v>
      </c>
      <c r="BC44" s="4">
        <v>1.02</v>
      </c>
      <c r="BD44" s="4">
        <v>14.353</v>
      </c>
      <c r="BE44" s="4">
        <v>2828.125</v>
      </c>
      <c r="BF44" s="4">
        <v>114.932</v>
      </c>
      <c r="BG44" s="4">
        <v>0.24</v>
      </c>
      <c r="BH44" s="4">
        <v>0.41299999999999998</v>
      </c>
      <c r="BI44" s="4">
        <v>0.65300000000000002</v>
      </c>
      <c r="BJ44" s="4">
        <v>0.18</v>
      </c>
      <c r="BK44" s="4">
        <v>0.311</v>
      </c>
      <c r="BL44" s="4">
        <v>0.49099999999999999</v>
      </c>
      <c r="BM44" s="4">
        <v>7.9492000000000003</v>
      </c>
      <c r="BQ44" s="4">
        <v>0</v>
      </c>
      <c r="BR44" s="4">
        <v>0.38003799999999999</v>
      </c>
      <c r="BS44" s="4">
        <v>-5</v>
      </c>
      <c r="BT44" s="4">
        <v>4.2796000000000001E-2</v>
      </c>
      <c r="BU44" s="4">
        <v>9.2871780000000008</v>
      </c>
      <c r="BV44" s="4">
        <v>0.864479</v>
      </c>
      <c r="BW44" s="4">
        <f t="shared" si="9"/>
        <v>2.4536724275999999</v>
      </c>
      <c r="BY44" s="4">
        <f t="shared" si="10"/>
        <v>19357.526307281252</v>
      </c>
      <c r="BZ44" s="4">
        <f t="shared" si="11"/>
        <v>786.66933517735208</v>
      </c>
      <c r="CA44" s="4">
        <f t="shared" si="12"/>
        <v>1.2320370334800002</v>
      </c>
      <c r="CB44" s="4">
        <f t="shared" si="13"/>
        <v>54.409493258551201</v>
      </c>
    </row>
    <row r="45" spans="1:80" x14ac:dyDescent="0.25">
      <c r="A45" s="2">
        <v>42068</v>
      </c>
      <c r="B45" s="3">
        <v>6.1805555555555563E-3</v>
      </c>
      <c r="C45" s="4">
        <v>14.276999999999999</v>
      </c>
      <c r="D45" s="4">
        <v>0.2979</v>
      </c>
      <c r="E45" s="4">
        <v>2979.294218</v>
      </c>
      <c r="F45" s="4">
        <v>11.1</v>
      </c>
      <c r="G45" s="4">
        <v>14.2</v>
      </c>
      <c r="H45" s="4">
        <v>563.4</v>
      </c>
      <c r="J45" s="4">
        <v>0</v>
      </c>
      <c r="K45" s="4">
        <v>0.87670000000000003</v>
      </c>
      <c r="L45" s="4">
        <v>12.5166</v>
      </c>
      <c r="M45" s="4">
        <v>0.26119999999999999</v>
      </c>
      <c r="N45" s="4">
        <v>9.7312999999999992</v>
      </c>
      <c r="O45" s="4">
        <v>12.449</v>
      </c>
      <c r="P45" s="4">
        <v>22.2</v>
      </c>
      <c r="Q45" s="4">
        <v>7.3231000000000002</v>
      </c>
      <c r="R45" s="4">
        <v>9.3682999999999996</v>
      </c>
      <c r="S45" s="4">
        <v>16.7</v>
      </c>
      <c r="T45" s="4">
        <v>563.44529999999997</v>
      </c>
      <c r="W45" s="4">
        <v>0</v>
      </c>
      <c r="X45" s="4">
        <v>0</v>
      </c>
      <c r="Y45" s="4">
        <v>12.4</v>
      </c>
      <c r="Z45" s="4">
        <v>872</v>
      </c>
      <c r="AA45" s="4">
        <v>902</v>
      </c>
      <c r="AB45" s="4">
        <v>843</v>
      </c>
      <c r="AC45" s="4">
        <v>47</v>
      </c>
      <c r="AD45" s="4">
        <v>5.03</v>
      </c>
      <c r="AE45" s="4">
        <v>0.12</v>
      </c>
      <c r="AF45" s="4">
        <v>990</v>
      </c>
      <c r="AG45" s="4">
        <v>-12</v>
      </c>
      <c r="AH45" s="4">
        <v>8</v>
      </c>
      <c r="AI45" s="4">
        <v>27</v>
      </c>
      <c r="AJ45" s="4">
        <v>192</v>
      </c>
      <c r="AK45" s="4">
        <v>141</v>
      </c>
      <c r="AL45" s="4">
        <v>2.9</v>
      </c>
      <c r="AM45" s="4">
        <v>195</v>
      </c>
      <c r="AN45" s="4" t="s">
        <v>155</v>
      </c>
      <c r="AO45" s="4">
        <v>2</v>
      </c>
      <c r="AP45" s="5">
        <v>0.92287037037037034</v>
      </c>
      <c r="AQ45" s="4">
        <v>47.159089999999999</v>
      </c>
      <c r="AR45" s="4">
        <v>-88.484099999999998</v>
      </c>
      <c r="AS45" s="4">
        <v>311.7</v>
      </c>
      <c r="AT45" s="4">
        <v>26</v>
      </c>
      <c r="AU45" s="4">
        <v>12</v>
      </c>
      <c r="AV45" s="4">
        <v>11</v>
      </c>
      <c r="AW45" s="4" t="s">
        <v>238</v>
      </c>
      <c r="AX45" s="4">
        <v>0.9</v>
      </c>
      <c r="AY45" s="4">
        <v>1.4</v>
      </c>
      <c r="AZ45" s="4">
        <v>1.656444</v>
      </c>
      <c r="BA45" s="4">
        <v>14.023</v>
      </c>
      <c r="BB45" s="4">
        <v>14.51</v>
      </c>
      <c r="BC45" s="4">
        <v>1.03</v>
      </c>
      <c r="BD45" s="4">
        <v>14.065</v>
      </c>
      <c r="BE45" s="4">
        <v>2957.8330000000001</v>
      </c>
      <c r="BF45" s="4">
        <v>39.284999999999997</v>
      </c>
      <c r="BG45" s="4">
        <v>0.24099999999999999</v>
      </c>
      <c r="BH45" s="4">
        <v>0.308</v>
      </c>
      <c r="BI45" s="4">
        <v>0.54900000000000004</v>
      </c>
      <c r="BJ45" s="4">
        <v>0.18099999999999999</v>
      </c>
      <c r="BK45" s="4">
        <v>0.23200000000000001</v>
      </c>
      <c r="BL45" s="4">
        <v>0.41299999999999998</v>
      </c>
      <c r="BM45" s="4">
        <v>4.4031000000000002</v>
      </c>
      <c r="BQ45" s="4">
        <v>0</v>
      </c>
      <c r="BR45" s="4">
        <v>0.443326</v>
      </c>
      <c r="BS45" s="4">
        <v>-5</v>
      </c>
      <c r="BT45" s="4">
        <v>4.1203999999999998E-2</v>
      </c>
      <c r="BU45" s="4">
        <v>10.833779</v>
      </c>
      <c r="BV45" s="4">
        <v>0.83232099999999998</v>
      </c>
      <c r="BW45" s="4">
        <f t="shared" si="9"/>
        <v>2.8622844117999997</v>
      </c>
      <c r="BY45" s="4">
        <f t="shared" si="10"/>
        <v>23616.803163148459</v>
      </c>
      <c r="BZ45" s="4">
        <f t="shared" si="11"/>
        <v>313.67089090705497</v>
      </c>
      <c r="CA45" s="4">
        <f t="shared" si="12"/>
        <v>1.445193617263</v>
      </c>
      <c r="CB45" s="4">
        <f t="shared" si="13"/>
        <v>35.156530476081301</v>
      </c>
    </row>
    <row r="46" spans="1:80" x14ac:dyDescent="0.25">
      <c r="A46" s="2">
        <v>42068</v>
      </c>
      <c r="B46" s="3">
        <v>6.1921296296296299E-3</v>
      </c>
      <c r="C46" s="4">
        <v>14.396000000000001</v>
      </c>
      <c r="D46" s="4">
        <v>0.14760000000000001</v>
      </c>
      <c r="E46" s="4">
        <v>1475.9259259999999</v>
      </c>
      <c r="F46" s="4">
        <v>13.3</v>
      </c>
      <c r="G46" s="4">
        <v>9.5</v>
      </c>
      <c r="H46" s="4">
        <v>435.7</v>
      </c>
      <c r="J46" s="4">
        <v>0</v>
      </c>
      <c r="K46" s="4">
        <v>0.87729999999999997</v>
      </c>
      <c r="L46" s="4">
        <v>12.629</v>
      </c>
      <c r="M46" s="4">
        <v>0.1295</v>
      </c>
      <c r="N46" s="4">
        <v>11.655900000000001</v>
      </c>
      <c r="O46" s="4">
        <v>8.3581000000000003</v>
      </c>
      <c r="P46" s="4">
        <v>20</v>
      </c>
      <c r="Q46" s="4">
        <v>8.7713999999999999</v>
      </c>
      <c r="R46" s="4">
        <v>6.2897999999999996</v>
      </c>
      <c r="S46" s="4">
        <v>15.1</v>
      </c>
      <c r="T46" s="4">
        <v>435.7063</v>
      </c>
      <c r="W46" s="4">
        <v>0</v>
      </c>
      <c r="X46" s="4">
        <v>0</v>
      </c>
      <c r="Y46" s="4">
        <v>12.4</v>
      </c>
      <c r="Z46" s="4">
        <v>875</v>
      </c>
      <c r="AA46" s="4">
        <v>906</v>
      </c>
      <c r="AB46" s="4">
        <v>846</v>
      </c>
      <c r="AC46" s="4">
        <v>47</v>
      </c>
      <c r="AD46" s="4">
        <v>5.03</v>
      </c>
      <c r="AE46" s="4">
        <v>0.12</v>
      </c>
      <c r="AF46" s="4">
        <v>990</v>
      </c>
      <c r="AG46" s="4">
        <v>-12</v>
      </c>
      <c r="AH46" s="4">
        <v>8</v>
      </c>
      <c r="AI46" s="4">
        <v>27</v>
      </c>
      <c r="AJ46" s="4">
        <v>191.9</v>
      </c>
      <c r="AK46" s="4">
        <v>141</v>
      </c>
      <c r="AL46" s="4">
        <v>3.1</v>
      </c>
      <c r="AM46" s="4">
        <v>195</v>
      </c>
      <c r="AN46" s="4" t="s">
        <v>155</v>
      </c>
      <c r="AO46" s="4">
        <v>2</v>
      </c>
      <c r="AP46" s="5">
        <v>0.92288194444444438</v>
      </c>
      <c r="AQ46" s="4">
        <v>47.159198000000004</v>
      </c>
      <c r="AR46" s="4">
        <v>-88.484097000000006</v>
      </c>
      <c r="AS46" s="4">
        <v>311.7</v>
      </c>
      <c r="AT46" s="4">
        <v>27.1</v>
      </c>
      <c r="AU46" s="4">
        <v>12</v>
      </c>
      <c r="AV46" s="4">
        <v>11</v>
      </c>
      <c r="AW46" s="4" t="s">
        <v>238</v>
      </c>
      <c r="AX46" s="4">
        <v>1.069369</v>
      </c>
      <c r="AY46" s="4">
        <v>1.456456</v>
      </c>
      <c r="AZ46" s="4">
        <v>1.8693690000000001</v>
      </c>
      <c r="BA46" s="4">
        <v>14.023</v>
      </c>
      <c r="BB46" s="4">
        <v>14.57</v>
      </c>
      <c r="BC46" s="4">
        <v>1.04</v>
      </c>
      <c r="BD46" s="4">
        <v>13.992000000000001</v>
      </c>
      <c r="BE46" s="4">
        <v>2991.9050000000002</v>
      </c>
      <c r="BF46" s="4">
        <v>19.523</v>
      </c>
      <c r="BG46" s="4">
        <v>0.28899999999999998</v>
      </c>
      <c r="BH46" s="4">
        <v>0.20699999999999999</v>
      </c>
      <c r="BI46" s="4">
        <v>0.497</v>
      </c>
      <c r="BJ46" s="4">
        <v>0.218</v>
      </c>
      <c r="BK46" s="4">
        <v>0.156</v>
      </c>
      <c r="BL46" s="4">
        <v>0.374</v>
      </c>
      <c r="BM46" s="4">
        <v>3.4134000000000002</v>
      </c>
      <c r="BQ46" s="4">
        <v>0</v>
      </c>
      <c r="BR46" s="4">
        <v>0.44836999999999999</v>
      </c>
      <c r="BS46" s="4">
        <v>-5</v>
      </c>
      <c r="BT46" s="4">
        <v>4.2999999999999997E-2</v>
      </c>
      <c r="BU46" s="4">
        <v>10.957042</v>
      </c>
      <c r="BV46" s="4">
        <v>0.86860000000000004</v>
      </c>
      <c r="BW46" s="4">
        <f t="shared" si="9"/>
        <v>2.8948504963999997</v>
      </c>
      <c r="BY46" s="4">
        <f t="shared" si="10"/>
        <v>24160.64998507237</v>
      </c>
      <c r="BZ46" s="4">
        <f t="shared" si="11"/>
        <v>157.654861921942</v>
      </c>
      <c r="CA46" s="4">
        <f t="shared" si="12"/>
        <v>1.7604241099719999</v>
      </c>
      <c r="CB46" s="4">
        <f t="shared" si="13"/>
        <v>27.5643653989836</v>
      </c>
    </row>
    <row r="47" spans="1:80" x14ac:dyDescent="0.25">
      <c r="A47" s="2">
        <v>42068</v>
      </c>
      <c r="B47" s="3">
        <v>6.2037037037037043E-3</v>
      </c>
      <c r="C47" s="4">
        <v>14.425000000000001</v>
      </c>
      <c r="D47" s="4">
        <v>0.16020000000000001</v>
      </c>
      <c r="E47" s="4">
        <v>1601.9867549999999</v>
      </c>
      <c r="F47" s="4">
        <v>25</v>
      </c>
      <c r="G47" s="4">
        <v>9.4</v>
      </c>
      <c r="H47" s="4">
        <v>319.39999999999998</v>
      </c>
      <c r="J47" s="4">
        <v>0</v>
      </c>
      <c r="K47" s="4">
        <v>0.877</v>
      </c>
      <c r="L47" s="4">
        <v>12.650499999999999</v>
      </c>
      <c r="M47" s="4">
        <v>0.14050000000000001</v>
      </c>
      <c r="N47" s="4">
        <v>21.8873</v>
      </c>
      <c r="O47" s="4">
        <v>8.2444000000000006</v>
      </c>
      <c r="P47" s="4">
        <v>30.1</v>
      </c>
      <c r="Q47" s="4">
        <v>16.4709</v>
      </c>
      <c r="R47" s="4">
        <v>6.2042000000000002</v>
      </c>
      <c r="S47" s="4">
        <v>22.7</v>
      </c>
      <c r="T47" s="4">
        <v>319.36689999999999</v>
      </c>
      <c r="W47" s="4">
        <v>0</v>
      </c>
      <c r="X47" s="4">
        <v>0</v>
      </c>
      <c r="Y47" s="4">
        <v>12.4</v>
      </c>
      <c r="Z47" s="4">
        <v>873</v>
      </c>
      <c r="AA47" s="4">
        <v>903</v>
      </c>
      <c r="AB47" s="4">
        <v>843</v>
      </c>
      <c r="AC47" s="4">
        <v>47</v>
      </c>
      <c r="AD47" s="4">
        <v>5.03</v>
      </c>
      <c r="AE47" s="4">
        <v>0.12</v>
      </c>
      <c r="AF47" s="4">
        <v>990</v>
      </c>
      <c r="AG47" s="4">
        <v>-12</v>
      </c>
      <c r="AH47" s="4">
        <v>8.1020000000000003</v>
      </c>
      <c r="AI47" s="4">
        <v>27</v>
      </c>
      <c r="AJ47" s="4">
        <v>191</v>
      </c>
      <c r="AK47" s="4">
        <v>140.9</v>
      </c>
      <c r="AL47" s="4">
        <v>3</v>
      </c>
      <c r="AM47" s="4">
        <v>195</v>
      </c>
      <c r="AN47" s="4" t="s">
        <v>155</v>
      </c>
      <c r="AO47" s="4">
        <v>2</v>
      </c>
      <c r="AP47" s="5">
        <v>0.92289351851851853</v>
      </c>
      <c r="AQ47" s="4">
        <v>47.159381000000003</v>
      </c>
      <c r="AR47" s="4">
        <v>-88.484112999999994</v>
      </c>
      <c r="AS47" s="4">
        <v>311.89999999999998</v>
      </c>
      <c r="AT47" s="4">
        <v>28.1</v>
      </c>
      <c r="AU47" s="4">
        <v>12</v>
      </c>
      <c r="AV47" s="4">
        <v>11</v>
      </c>
      <c r="AW47" s="4" t="s">
        <v>238</v>
      </c>
      <c r="AX47" s="4">
        <v>1.2</v>
      </c>
      <c r="AY47" s="4">
        <v>1.5564439999999999</v>
      </c>
      <c r="AZ47" s="4">
        <v>2</v>
      </c>
      <c r="BA47" s="4">
        <v>14.023</v>
      </c>
      <c r="BB47" s="4">
        <v>14.54</v>
      </c>
      <c r="BC47" s="4">
        <v>1.04</v>
      </c>
      <c r="BD47" s="4">
        <v>14.023999999999999</v>
      </c>
      <c r="BE47" s="4">
        <v>2992.1019999999999</v>
      </c>
      <c r="BF47" s="4">
        <v>21.15</v>
      </c>
      <c r="BG47" s="4">
        <v>0.54200000000000004</v>
      </c>
      <c r="BH47" s="4">
        <v>0.20399999999999999</v>
      </c>
      <c r="BI47" s="4">
        <v>0.746</v>
      </c>
      <c r="BJ47" s="4">
        <v>0.40799999999999997</v>
      </c>
      <c r="BK47" s="4">
        <v>0.154</v>
      </c>
      <c r="BL47" s="4">
        <v>0.56200000000000006</v>
      </c>
      <c r="BM47" s="4">
        <v>2.4979</v>
      </c>
      <c r="BQ47" s="4">
        <v>0</v>
      </c>
      <c r="BR47" s="4">
        <v>0.39091799999999999</v>
      </c>
      <c r="BS47" s="4">
        <v>-5</v>
      </c>
      <c r="BT47" s="4">
        <v>4.2796000000000001E-2</v>
      </c>
      <c r="BU47" s="4">
        <v>9.5530589999999993</v>
      </c>
      <c r="BV47" s="4">
        <v>0.864479</v>
      </c>
      <c r="BW47" s="4">
        <f t="shared" si="9"/>
        <v>2.5239181877999997</v>
      </c>
      <c r="BY47" s="4">
        <f t="shared" si="10"/>
        <v>21066.206754793264</v>
      </c>
      <c r="BZ47" s="4">
        <f t="shared" si="11"/>
        <v>148.90878481544999</v>
      </c>
      <c r="CA47" s="4">
        <f t="shared" si="12"/>
        <v>2.8725666290639995</v>
      </c>
      <c r="CB47" s="4">
        <f t="shared" si="13"/>
        <v>17.586725938085699</v>
      </c>
    </row>
    <row r="48" spans="1:80" x14ac:dyDescent="0.25">
      <c r="A48" s="2">
        <v>42068</v>
      </c>
      <c r="B48" s="3">
        <v>6.215277777777777E-3</v>
      </c>
      <c r="C48" s="4">
        <v>14.709</v>
      </c>
      <c r="D48" s="4">
        <v>0.27650000000000002</v>
      </c>
      <c r="E48" s="4">
        <v>2765.2</v>
      </c>
      <c r="F48" s="4">
        <v>45.2</v>
      </c>
      <c r="G48" s="4">
        <v>9.4</v>
      </c>
      <c r="H48" s="4">
        <v>476.2</v>
      </c>
      <c r="J48" s="4">
        <v>0</v>
      </c>
      <c r="K48" s="4">
        <v>0.87370000000000003</v>
      </c>
      <c r="L48" s="4">
        <v>12.8514</v>
      </c>
      <c r="M48" s="4">
        <v>0.24160000000000001</v>
      </c>
      <c r="N48" s="4">
        <v>39.448999999999998</v>
      </c>
      <c r="O48" s="4">
        <v>8.2126000000000001</v>
      </c>
      <c r="P48" s="4">
        <v>47.7</v>
      </c>
      <c r="Q48" s="4">
        <v>29.686599999999999</v>
      </c>
      <c r="R48" s="4">
        <v>6.1802000000000001</v>
      </c>
      <c r="S48" s="4">
        <v>35.9</v>
      </c>
      <c r="T48" s="4">
        <v>476.19349999999997</v>
      </c>
      <c r="W48" s="4">
        <v>0</v>
      </c>
      <c r="X48" s="4">
        <v>0</v>
      </c>
      <c r="Y48" s="4">
        <v>12.4</v>
      </c>
      <c r="Z48" s="4">
        <v>875</v>
      </c>
      <c r="AA48" s="4">
        <v>905</v>
      </c>
      <c r="AB48" s="4">
        <v>846</v>
      </c>
      <c r="AC48" s="4">
        <v>47</v>
      </c>
      <c r="AD48" s="4">
        <v>5.03</v>
      </c>
      <c r="AE48" s="4">
        <v>0.12</v>
      </c>
      <c r="AF48" s="4">
        <v>990</v>
      </c>
      <c r="AG48" s="4">
        <v>-12</v>
      </c>
      <c r="AH48" s="4">
        <v>9</v>
      </c>
      <c r="AI48" s="4">
        <v>27</v>
      </c>
      <c r="AJ48" s="4">
        <v>191.1</v>
      </c>
      <c r="AK48" s="4">
        <v>140</v>
      </c>
      <c r="AL48" s="4">
        <v>3</v>
      </c>
      <c r="AM48" s="4">
        <v>195</v>
      </c>
      <c r="AN48" s="4" t="s">
        <v>155</v>
      </c>
      <c r="AO48" s="4">
        <v>2</v>
      </c>
      <c r="AP48" s="5">
        <v>0.92291666666666661</v>
      </c>
      <c r="AQ48" s="4">
        <v>47.159556000000002</v>
      </c>
      <c r="AR48" s="4">
        <v>-88.484128999999996</v>
      </c>
      <c r="AS48" s="4">
        <v>312.2</v>
      </c>
      <c r="AT48" s="4">
        <v>29.2</v>
      </c>
      <c r="AU48" s="4">
        <v>12</v>
      </c>
      <c r="AV48" s="4">
        <v>12</v>
      </c>
      <c r="AW48" s="4" t="s">
        <v>233</v>
      </c>
      <c r="AX48" s="4">
        <v>1.2</v>
      </c>
      <c r="AY48" s="4">
        <v>1.6564559999999999</v>
      </c>
      <c r="AZ48" s="4">
        <v>2.0564559999999998</v>
      </c>
      <c r="BA48" s="4">
        <v>14.023</v>
      </c>
      <c r="BB48" s="4">
        <v>14.15</v>
      </c>
      <c r="BC48" s="4">
        <v>1.01</v>
      </c>
      <c r="BD48" s="4">
        <v>14.458</v>
      </c>
      <c r="BE48" s="4">
        <v>2965.9070000000002</v>
      </c>
      <c r="BF48" s="4">
        <v>35.487000000000002</v>
      </c>
      <c r="BG48" s="4">
        <v>0.95299999999999996</v>
      </c>
      <c r="BH48" s="4">
        <v>0.19800000000000001</v>
      </c>
      <c r="BI48" s="4">
        <v>1.1519999999999999</v>
      </c>
      <c r="BJ48" s="4">
        <v>0.71699999999999997</v>
      </c>
      <c r="BK48" s="4">
        <v>0.14899999999999999</v>
      </c>
      <c r="BL48" s="4">
        <v>0.86699999999999999</v>
      </c>
      <c r="BM48" s="4">
        <v>3.6341999999999999</v>
      </c>
      <c r="BQ48" s="4">
        <v>0</v>
      </c>
      <c r="BR48" s="4">
        <v>0.415711</v>
      </c>
      <c r="BS48" s="4">
        <v>-5</v>
      </c>
      <c r="BT48" s="4">
        <v>4.1306000000000002E-2</v>
      </c>
      <c r="BU48" s="4">
        <v>10.158944999999999</v>
      </c>
      <c r="BV48" s="4">
        <v>0.83437499999999998</v>
      </c>
      <c r="BW48" s="4">
        <f t="shared" si="9"/>
        <v>2.6839932689999997</v>
      </c>
      <c r="BY48" s="4">
        <f t="shared" si="10"/>
        <v>22206.168246940753</v>
      </c>
      <c r="BZ48" s="4">
        <f t="shared" si="11"/>
        <v>265.69622465545496</v>
      </c>
      <c r="CA48" s="4">
        <f t="shared" si="12"/>
        <v>5.368281147404999</v>
      </c>
      <c r="CB48" s="4">
        <f t="shared" si="13"/>
        <v>27.209773146302997</v>
      </c>
    </row>
    <row r="49" spans="1:80" x14ac:dyDescent="0.25">
      <c r="A49" s="2">
        <v>42068</v>
      </c>
      <c r="B49" s="3">
        <v>6.2268518518518515E-3</v>
      </c>
      <c r="C49" s="4">
        <v>14.241</v>
      </c>
      <c r="D49" s="4">
        <v>0.2928</v>
      </c>
      <c r="E49" s="4">
        <v>2927.6767679999998</v>
      </c>
      <c r="F49" s="4">
        <v>72.900000000000006</v>
      </c>
      <c r="G49" s="4">
        <v>9.4</v>
      </c>
      <c r="H49" s="4">
        <v>438.4</v>
      </c>
      <c r="J49" s="4">
        <v>0.1</v>
      </c>
      <c r="K49" s="4">
        <v>0.87719999999999998</v>
      </c>
      <c r="L49" s="4">
        <v>12.491899999999999</v>
      </c>
      <c r="M49" s="4">
        <v>0.25679999999999997</v>
      </c>
      <c r="N49" s="4">
        <v>63.975700000000003</v>
      </c>
      <c r="O49" s="4">
        <v>8.2452000000000005</v>
      </c>
      <c r="P49" s="4">
        <v>72.2</v>
      </c>
      <c r="Q49" s="4">
        <v>48.143700000000003</v>
      </c>
      <c r="R49" s="4">
        <v>6.2047999999999996</v>
      </c>
      <c r="S49" s="4">
        <v>54.3</v>
      </c>
      <c r="T49" s="4">
        <v>438.36840000000001</v>
      </c>
      <c r="W49" s="4">
        <v>0</v>
      </c>
      <c r="X49" s="4">
        <v>8.6999999999999994E-2</v>
      </c>
      <c r="Y49" s="4">
        <v>12.5</v>
      </c>
      <c r="Z49" s="4">
        <v>877</v>
      </c>
      <c r="AA49" s="4">
        <v>906</v>
      </c>
      <c r="AB49" s="4">
        <v>847</v>
      </c>
      <c r="AC49" s="4">
        <v>47</v>
      </c>
      <c r="AD49" s="4">
        <v>5.03</v>
      </c>
      <c r="AE49" s="4">
        <v>0.12</v>
      </c>
      <c r="AF49" s="4">
        <v>990</v>
      </c>
      <c r="AG49" s="4">
        <v>-12</v>
      </c>
      <c r="AH49" s="4">
        <v>9</v>
      </c>
      <c r="AI49" s="4">
        <v>27</v>
      </c>
      <c r="AJ49" s="4">
        <v>191.9</v>
      </c>
      <c r="AK49" s="4">
        <v>140</v>
      </c>
      <c r="AL49" s="4">
        <v>3</v>
      </c>
      <c r="AM49" s="4">
        <v>195</v>
      </c>
      <c r="AN49" s="4" t="s">
        <v>155</v>
      </c>
      <c r="AO49" s="4">
        <v>2</v>
      </c>
      <c r="AP49" s="5">
        <v>0.92292824074074076</v>
      </c>
      <c r="AQ49" s="4">
        <v>47.159610000000001</v>
      </c>
      <c r="AR49" s="4">
        <v>-88.484132000000002</v>
      </c>
      <c r="AS49" s="4">
        <v>312.3</v>
      </c>
      <c r="AT49" s="4">
        <v>30</v>
      </c>
      <c r="AU49" s="4">
        <v>12</v>
      </c>
      <c r="AV49" s="4">
        <v>12</v>
      </c>
      <c r="AW49" s="4" t="s">
        <v>233</v>
      </c>
      <c r="AX49" s="4">
        <v>1.2</v>
      </c>
      <c r="AY49" s="4">
        <v>1.7</v>
      </c>
      <c r="AZ49" s="4">
        <v>2.1</v>
      </c>
      <c r="BA49" s="4">
        <v>14.023</v>
      </c>
      <c r="BB49" s="4">
        <v>14.56</v>
      </c>
      <c r="BC49" s="4">
        <v>1.04</v>
      </c>
      <c r="BD49" s="4">
        <v>14.006</v>
      </c>
      <c r="BE49" s="4">
        <v>2961.6260000000002</v>
      </c>
      <c r="BF49" s="4">
        <v>38.750999999999998</v>
      </c>
      <c r="BG49" s="4">
        <v>1.5880000000000001</v>
      </c>
      <c r="BH49" s="4">
        <v>0.20499999999999999</v>
      </c>
      <c r="BI49" s="4">
        <v>1.7929999999999999</v>
      </c>
      <c r="BJ49" s="4">
        <v>1.1950000000000001</v>
      </c>
      <c r="BK49" s="4">
        <v>0.154</v>
      </c>
      <c r="BL49" s="4">
        <v>1.349</v>
      </c>
      <c r="BM49" s="4">
        <v>3.4369000000000001</v>
      </c>
      <c r="BQ49" s="4">
        <v>15</v>
      </c>
      <c r="BR49" s="4">
        <v>0.55885499999999999</v>
      </c>
      <c r="BS49" s="4">
        <v>-5</v>
      </c>
      <c r="BT49" s="4">
        <v>4.3697E-2</v>
      </c>
      <c r="BU49" s="4">
        <v>13.657014999999999</v>
      </c>
      <c r="BV49" s="4">
        <v>0.88267300000000004</v>
      </c>
      <c r="BW49" s="4">
        <f t="shared" si="9"/>
        <v>3.6081833629999998</v>
      </c>
      <c r="BY49" s="4">
        <f t="shared" si="10"/>
        <v>29809.417410609429</v>
      </c>
      <c r="BZ49" s="4">
        <f t="shared" si="11"/>
        <v>390.03734235130491</v>
      </c>
      <c r="CA49" s="4">
        <f t="shared" si="12"/>
        <v>12.027937965725</v>
      </c>
      <c r="CB49" s="4">
        <f t="shared" si="13"/>
        <v>34.593154807029499</v>
      </c>
    </row>
    <row r="50" spans="1:80" x14ac:dyDescent="0.25">
      <c r="A50" s="2">
        <v>42068</v>
      </c>
      <c r="B50" s="3">
        <v>6.238425925925925E-3</v>
      </c>
      <c r="C50" s="4">
        <v>13.978</v>
      </c>
      <c r="D50" s="4">
        <v>9.7299999999999998E-2</v>
      </c>
      <c r="E50" s="4">
        <v>973.13131299999998</v>
      </c>
      <c r="F50" s="4">
        <v>100.2</v>
      </c>
      <c r="G50" s="4">
        <v>9.4</v>
      </c>
      <c r="H50" s="4">
        <v>268.89999999999998</v>
      </c>
      <c r="J50" s="4">
        <v>0.2</v>
      </c>
      <c r="K50" s="4">
        <v>0.88109999999999999</v>
      </c>
      <c r="L50" s="4">
        <v>12.3155</v>
      </c>
      <c r="M50" s="4">
        <v>8.5699999999999998E-2</v>
      </c>
      <c r="N50" s="4">
        <v>88.276399999999995</v>
      </c>
      <c r="O50" s="4">
        <v>8.2819000000000003</v>
      </c>
      <c r="P50" s="4">
        <v>96.6</v>
      </c>
      <c r="Q50" s="4">
        <v>66.430700000000002</v>
      </c>
      <c r="R50" s="4">
        <v>6.2324000000000002</v>
      </c>
      <c r="S50" s="4">
        <v>72.7</v>
      </c>
      <c r="T50" s="4">
        <v>268.91750000000002</v>
      </c>
      <c r="W50" s="4">
        <v>0</v>
      </c>
      <c r="X50" s="4">
        <v>0.1762</v>
      </c>
      <c r="Y50" s="4">
        <v>12.4</v>
      </c>
      <c r="Z50" s="4">
        <v>874</v>
      </c>
      <c r="AA50" s="4">
        <v>902</v>
      </c>
      <c r="AB50" s="4">
        <v>845</v>
      </c>
      <c r="AC50" s="4">
        <v>47</v>
      </c>
      <c r="AD50" s="4">
        <v>5.03</v>
      </c>
      <c r="AE50" s="4">
        <v>0.12</v>
      </c>
      <c r="AF50" s="4">
        <v>990</v>
      </c>
      <c r="AG50" s="4">
        <v>-12</v>
      </c>
      <c r="AH50" s="4">
        <v>8.8979999999999997</v>
      </c>
      <c r="AI50" s="4">
        <v>27</v>
      </c>
      <c r="AJ50" s="4">
        <v>191</v>
      </c>
      <c r="AK50" s="4">
        <v>140</v>
      </c>
      <c r="AL50" s="4">
        <v>3.1</v>
      </c>
      <c r="AM50" s="4">
        <v>195</v>
      </c>
      <c r="AN50" s="4" t="s">
        <v>155</v>
      </c>
      <c r="AO50" s="4">
        <v>2</v>
      </c>
      <c r="AP50" s="5">
        <v>0.92292824074074076</v>
      </c>
      <c r="AQ50" s="4">
        <v>47.159680999999999</v>
      </c>
      <c r="AR50" s="4">
        <v>-88.484137000000004</v>
      </c>
      <c r="AS50" s="4">
        <v>312.5</v>
      </c>
      <c r="AT50" s="4">
        <v>31.6</v>
      </c>
      <c r="AU50" s="4">
        <v>12</v>
      </c>
      <c r="AV50" s="4">
        <v>12</v>
      </c>
      <c r="AW50" s="4" t="s">
        <v>233</v>
      </c>
      <c r="AX50" s="4">
        <v>1.4259999999999999</v>
      </c>
      <c r="AY50" s="4">
        <v>1.8694999999999999</v>
      </c>
      <c r="AZ50" s="4">
        <v>2.3824999999999998</v>
      </c>
      <c r="BA50" s="4">
        <v>14.023</v>
      </c>
      <c r="BB50" s="4">
        <v>15.05</v>
      </c>
      <c r="BC50" s="4">
        <v>1.07</v>
      </c>
      <c r="BD50" s="4">
        <v>13.5</v>
      </c>
      <c r="BE50" s="4">
        <v>3005.701</v>
      </c>
      <c r="BF50" s="4">
        <v>13.318</v>
      </c>
      <c r="BG50" s="4">
        <v>2.2559999999999998</v>
      </c>
      <c r="BH50" s="4">
        <v>0.21199999999999999</v>
      </c>
      <c r="BI50" s="4">
        <v>2.468</v>
      </c>
      <c r="BJ50" s="4">
        <v>1.698</v>
      </c>
      <c r="BK50" s="4">
        <v>0.159</v>
      </c>
      <c r="BL50" s="4">
        <v>1.857</v>
      </c>
      <c r="BM50" s="4">
        <v>2.1703999999999999</v>
      </c>
      <c r="BQ50" s="4">
        <v>31.27</v>
      </c>
      <c r="BR50" s="4">
        <v>0.51282000000000005</v>
      </c>
      <c r="BS50" s="4">
        <v>-5</v>
      </c>
      <c r="BT50" s="4">
        <v>4.1102E-2</v>
      </c>
      <c r="BU50" s="4">
        <v>12.532038999999999</v>
      </c>
      <c r="BV50" s="4">
        <v>0.83026</v>
      </c>
      <c r="BW50" s="4">
        <f t="shared" si="9"/>
        <v>3.3109647037999999</v>
      </c>
      <c r="BY50" s="4">
        <f t="shared" si="10"/>
        <v>27760.993307747842</v>
      </c>
      <c r="BZ50" s="4">
        <f t="shared" si="11"/>
        <v>123.00654951127397</v>
      </c>
      <c r="CA50" s="4">
        <f t="shared" si="12"/>
        <v>15.682919437613998</v>
      </c>
      <c r="CB50" s="4">
        <f t="shared" si="13"/>
        <v>20.046059097407198</v>
      </c>
    </row>
    <row r="51" spans="1:80" x14ac:dyDescent="0.25">
      <c r="A51" s="2">
        <v>42068</v>
      </c>
      <c r="B51" s="3">
        <v>6.2499999999999995E-3</v>
      </c>
      <c r="C51" s="4">
        <v>14.179</v>
      </c>
      <c r="D51" s="4">
        <v>3.9199999999999999E-2</v>
      </c>
      <c r="E51" s="4">
        <v>392.32323200000002</v>
      </c>
      <c r="F51" s="4">
        <v>109.3</v>
      </c>
      <c r="G51" s="4">
        <v>9.3000000000000007</v>
      </c>
      <c r="H51" s="4">
        <v>240.5</v>
      </c>
      <c r="J51" s="4">
        <v>0.3</v>
      </c>
      <c r="K51" s="4">
        <v>0.88</v>
      </c>
      <c r="L51" s="4">
        <v>12.477399999999999</v>
      </c>
      <c r="M51" s="4">
        <v>3.4500000000000003E-2</v>
      </c>
      <c r="N51" s="4">
        <v>96.166799999999995</v>
      </c>
      <c r="O51" s="4">
        <v>8.1837999999999997</v>
      </c>
      <c r="P51" s="4">
        <v>104.4</v>
      </c>
      <c r="Q51" s="4">
        <v>72.368499999999997</v>
      </c>
      <c r="R51" s="4">
        <v>6.1585999999999999</v>
      </c>
      <c r="S51" s="4">
        <v>78.5</v>
      </c>
      <c r="T51" s="4">
        <v>240.5</v>
      </c>
      <c r="W51" s="4">
        <v>0</v>
      </c>
      <c r="X51" s="4">
        <v>0.2631</v>
      </c>
      <c r="Y51" s="4">
        <v>12.4</v>
      </c>
      <c r="Z51" s="4">
        <v>874</v>
      </c>
      <c r="AA51" s="4">
        <v>903</v>
      </c>
      <c r="AB51" s="4">
        <v>843</v>
      </c>
      <c r="AC51" s="4">
        <v>47</v>
      </c>
      <c r="AD51" s="4">
        <v>5.03</v>
      </c>
      <c r="AE51" s="4">
        <v>0.12</v>
      </c>
      <c r="AF51" s="4">
        <v>990</v>
      </c>
      <c r="AG51" s="4">
        <v>-12</v>
      </c>
      <c r="AH51" s="4">
        <v>8</v>
      </c>
      <c r="AI51" s="4">
        <v>27</v>
      </c>
      <c r="AJ51" s="4">
        <v>191</v>
      </c>
      <c r="AK51" s="4">
        <v>139.9</v>
      </c>
      <c r="AL51" s="4">
        <v>2.9</v>
      </c>
      <c r="AM51" s="4">
        <v>195</v>
      </c>
      <c r="AN51" s="4" t="s">
        <v>155</v>
      </c>
      <c r="AO51" s="4">
        <v>2</v>
      </c>
      <c r="AP51" s="5">
        <v>0.9229398148148148</v>
      </c>
      <c r="AQ51" s="4">
        <v>47.159815000000002</v>
      </c>
      <c r="AR51" s="4">
        <v>-88.484146999999993</v>
      </c>
      <c r="AS51" s="4">
        <v>312.8</v>
      </c>
      <c r="AT51" s="4">
        <v>33.4</v>
      </c>
      <c r="AU51" s="4">
        <v>12</v>
      </c>
      <c r="AV51" s="4">
        <v>11</v>
      </c>
      <c r="AW51" s="4" t="s">
        <v>239</v>
      </c>
      <c r="AX51" s="4">
        <v>1.6565000000000001</v>
      </c>
      <c r="AY51" s="4">
        <v>2.2825000000000002</v>
      </c>
      <c r="AZ51" s="4">
        <v>2.8260000000000001</v>
      </c>
      <c r="BA51" s="4">
        <v>14.023</v>
      </c>
      <c r="BB51" s="4">
        <v>14.92</v>
      </c>
      <c r="BC51" s="4">
        <v>1.06</v>
      </c>
      <c r="BD51" s="4">
        <v>13.638999999999999</v>
      </c>
      <c r="BE51" s="4">
        <v>3018.9349999999999</v>
      </c>
      <c r="BF51" s="4">
        <v>5.3159999999999998</v>
      </c>
      <c r="BG51" s="4">
        <v>2.4369999999999998</v>
      </c>
      <c r="BH51" s="4">
        <v>0.20699999999999999</v>
      </c>
      <c r="BI51" s="4">
        <v>2.6440000000000001</v>
      </c>
      <c r="BJ51" s="4">
        <v>1.8340000000000001</v>
      </c>
      <c r="BK51" s="4">
        <v>0.156</v>
      </c>
      <c r="BL51" s="4">
        <v>1.99</v>
      </c>
      <c r="BM51" s="4">
        <v>1.9242999999999999</v>
      </c>
      <c r="BQ51" s="4">
        <v>46.281999999999996</v>
      </c>
      <c r="BR51" s="4">
        <v>0.43210199999999999</v>
      </c>
      <c r="BS51" s="4">
        <v>-5</v>
      </c>
      <c r="BT51" s="4">
        <v>4.1286000000000003E-2</v>
      </c>
      <c r="BU51" s="4">
        <v>10.559493</v>
      </c>
      <c r="BV51" s="4">
        <v>0.83397699999999997</v>
      </c>
      <c r="BW51" s="4">
        <f t="shared" si="9"/>
        <v>2.7898180505999997</v>
      </c>
      <c r="BY51" s="4">
        <f t="shared" si="10"/>
        <v>23494.397750966833</v>
      </c>
      <c r="BZ51" s="4">
        <f t="shared" si="11"/>
        <v>41.370953148755994</v>
      </c>
      <c r="CA51" s="4">
        <f t="shared" si="12"/>
        <v>14.272823189394002</v>
      </c>
      <c r="CB51" s="4">
        <f t="shared" si="13"/>
        <v>14.975569063986299</v>
      </c>
    </row>
    <row r="52" spans="1:80" x14ac:dyDescent="0.25">
      <c r="A52" s="2">
        <v>42068</v>
      </c>
      <c r="B52" s="3">
        <v>6.2615740740740748E-3</v>
      </c>
      <c r="C52" s="4">
        <v>14.271000000000001</v>
      </c>
      <c r="D52" s="4">
        <v>6.9900000000000004E-2</v>
      </c>
      <c r="E52" s="4">
        <v>699.16107399999999</v>
      </c>
      <c r="F52" s="4">
        <v>110.9</v>
      </c>
      <c r="G52" s="4">
        <v>49.5</v>
      </c>
      <c r="H52" s="4">
        <v>258</v>
      </c>
      <c r="J52" s="4">
        <v>0.3</v>
      </c>
      <c r="K52" s="4">
        <v>0.87890000000000001</v>
      </c>
      <c r="L52" s="4">
        <v>12.542299999999999</v>
      </c>
      <c r="M52" s="4">
        <v>6.1400000000000003E-2</v>
      </c>
      <c r="N52" s="4">
        <v>97.460300000000004</v>
      </c>
      <c r="O52" s="4">
        <v>43.468000000000004</v>
      </c>
      <c r="P52" s="4">
        <v>140.9</v>
      </c>
      <c r="Q52" s="4">
        <v>73.352699999999999</v>
      </c>
      <c r="R52" s="4">
        <v>32.715800000000002</v>
      </c>
      <c r="S52" s="4">
        <v>106.1</v>
      </c>
      <c r="T52" s="4">
        <v>258.00510000000003</v>
      </c>
      <c r="W52" s="4">
        <v>0</v>
      </c>
      <c r="X52" s="4">
        <v>0.26369999999999999</v>
      </c>
      <c r="Y52" s="4">
        <v>12.2</v>
      </c>
      <c r="Z52" s="4">
        <v>875</v>
      </c>
      <c r="AA52" s="4">
        <v>903</v>
      </c>
      <c r="AB52" s="4">
        <v>846</v>
      </c>
      <c r="AC52" s="4">
        <v>47</v>
      </c>
      <c r="AD52" s="4">
        <v>5.07</v>
      </c>
      <c r="AE52" s="4">
        <v>0.12</v>
      </c>
      <c r="AF52" s="4">
        <v>990</v>
      </c>
      <c r="AG52" s="4">
        <v>-11.9</v>
      </c>
      <c r="AH52" s="4">
        <v>8</v>
      </c>
      <c r="AI52" s="4">
        <v>27</v>
      </c>
      <c r="AJ52" s="4">
        <v>190.9</v>
      </c>
      <c r="AK52" s="4">
        <v>139</v>
      </c>
      <c r="AL52" s="4">
        <v>2.5</v>
      </c>
      <c r="AM52" s="4">
        <v>195</v>
      </c>
      <c r="AN52" s="4" t="s">
        <v>155</v>
      </c>
      <c r="AO52" s="4">
        <v>2</v>
      </c>
      <c r="AP52" s="5">
        <v>0.92295138888888895</v>
      </c>
      <c r="AQ52" s="4">
        <v>47.159958000000003</v>
      </c>
      <c r="AR52" s="4">
        <v>-88.48415</v>
      </c>
      <c r="AS52" s="4">
        <v>313</v>
      </c>
      <c r="AT52" s="4">
        <v>33.9</v>
      </c>
      <c r="AU52" s="4">
        <v>12</v>
      </c>
      <c r="AV52" s="4">
        <v>10</v>
      </c>
      <c r="AW52" s="4" t="s">
        <v>229</v>
      </c>
      <c r="AX52" s="4">
        <v>1.587</v>
      </c>
      <c r="AY52" s="4">
        <v>2.1044999999999998</v>
      </c>
      <c r="AZ52" s="4">
        <v>2.6044999999999998</v>
      </c>
      <c r="BA52" s="4">
        <v>14.023</v>
      </c>
      <c r="BB52" s="4">
        <v>14.79</v>
      </c>
      <c r="BC52" s="4">
        <v>1.05</v>
      </c>
      <c r="BD52" s="4">
        <v>13.781000000000001</v>
      </c>
      <c r="BE52" s="4">
        <v>3012.0810000000001</v>
      </c>
      <c r="BF52" s="4">
        <v>9.3919999999999995</v>
      </c>
      <c r="BG52" s="4">
        <v>2.4510000000000001</v>
      </c>
      <c r="BH52" s="4">
        <v>1.093</v>
      </c>
      <c r="BI52" s="4">
        <v>3.544</v>
      </c>
      <c r="BJ52" s="4">
        <v>1.845</v>
      </c>
      <c r="BK52" s="4">
        <v>0.82299999999999995</v>
      </c>
      <c r="BL52" s="4">
        <v>2.6680000000000001</v>
      </c>
      <c r="BM52" s="4">
        <v>2.0489999999999999</v>
      </c>
      <c r="BQ52" s="4">
        <v>46.040999999999997</v>
      </c>
      <c r="BR52" s="4">
        <v>0.43932399999999999</v>
      </c>
      <c r="BS52" s="4">
        <v>-5</v>
      </c>
      <c r="BT52" s="4">
        <v>3.4388000000000002E-2</v>
      </c>
      <c r="BU52" s="4">
        <v>10.735981000000001</v>
      </c>
      <c r="BV52" s="4">
        <v>0.69463799999999998</v>
      </c>
      <c r="BW52" s="4">
        <f t="shared" si="9"/>
        <v>2.8364461802000003</v>
      </c>
      <c r="BY52" s="4">
        <f t="shared" si="10"/>
        <v>23832.843912821761</v>
      </c>
      <c r="BZ52" s="4">
        <f t="shared" si="11"/>
        <v>74.313429827823995</v>
      </c>
      <c r="CA52" s="4">
        <f t="shared" si="12"/>
        <v>14.598411204465</v>
      </c>
      <c r="CB52" s="4">
        <f t="shared" si="13"/>
        <v>16.212544475853001</v>
      </c>
    </row>
    <row r="53" spans="1:80" x14ac:dyDescent="0.25">
      <c r="A53" s="2">
        <v>42068</v>
      </c>
      <c r="B53" s="3">
        <v>6.2731481481481484E-3</v>
      </c>
      <c r="C53" s="4">
        <v>14.233000000000001</v>
      </c>
      <c r="D53" s="4">
        <v>4.99E-2</v>
      </c>
      <c r="E53" s="4">
        <v>498.96103900000003</v>
      </c>
      <c r="F53" s="4">
        <v>124.8</v>
      </c>
      <c r="G53" s="4">
        <v>168.1</v>
      </c>
      <c r="H53" s="4">
        <v>242</v>
      </c>
      <c r="J53" s="4">
        <v>0.3</v>
      </c>
      <c r="K53" s="4">
        <v>0.87929999999999997</v>
      </c>
      <c r="L53" s="4">
        <v>12.5153</v>
      </c>
      <c r="M53" s="4">
        <v>4.3900000000000002E-2</v>
      </c>
      <c r="N53" s="4">
        <v>109.7582</v>
      </c>
      <c r="O53" s="4">
        <v>147.79490000000001</v>
      </c>
      <c r="P53" s="4">
        <v>257.60000000000002</v>
      </c>
      <c r="Q53" s="4">
        <v>82.72</v>
      </c>
      <c r="R53" s="4">
        <v>111.3866</v>
      </c>
      <c r="S53" s="4">
        <v>194.1</v>
      </c>
      <c r="T53" s="4">
        <v>242.0145</v>
      </c>
      <c r="W53" s="4">
        <v>0</v>
      </c>
      <c r="X53" s="4">
        <v>0.26379999999999998</v>
      </c>
      <c r="Y53" s="4">
        <v>12</v>
      </c>
      <c r="Z53" s="4">
        <v>879</v>
      </c>
      <c r="AA53" s="4">
        <v>909</v>
      </c>
      <c r="AB53" s="4">
        <v>848</v>
      </c>
      <c r="AC53" s="4">
        <v>47</v>
      </c>
      <c r="AD53" s="4">
        <v>5.45</v>
      </c>
      <c r="AE53" s="4">
        <v>0.13</v>
      </c>
      <c r="AF53" s="4">
        <v>990</v>
      </c>
      <c r="AG53" s="4">
        <v>-11</v>
      </c>
      <c r="AH53" s="4">
        <v>8</v>
      </c>
      <c r="AI53" s="4">
        <v>27</v>
      </c>
      <c r="AJ53" s="4">
        <v>190</v>
      </c>
      <c r="AK53" s="4">
        <v>139</v>
      </c>
      <c r="AL53" s="4">
        <v>2.2000000000000002</v>
      </c>
      <c r="AM53" s="4">
        <v>195</v>
      </c>
      <c r="AN53" s="4" t="s">
        <v>155</v>
      </c>
      <c r="AO53" s="4">
        <v>2</v>
      </c>
      <c r="AP53" s="5">
        <v>0.92296296296296287</v>
      </c>
      <c r="AQ53" s="4">
        <v>47.160097999999998</v>
      </c>
      <c r="AR53" s="4">
        <v>-88.48415</v>
      </c>
      <c r="AS53" s="4">
        <v>313.2</v>
      </c>
      <c r="AT53" s="4">
        <v>34.1</v>
      </c>
      <c r="AU53" s="4">
        <v>12</v>
      </c>
      <c r="AV53" s="4">
        <v>10</v>
      </c>
      <c r="AW53" s="4" t="s">
        <v>229</v>
      </c>
      <c r="AX53" s="4">
        <v>1.839</v>
      </c>
      <c r="AY53" s="4">
        <v>1.913</v>
      </c>
      <c r="AZ53" s="4">
        <v>2.6389999999999998</v>
      </c>
      <c r="BA53" s="4">
        <v>14.023</v>
      </c>
      <c r="BB53" s="4">
        <v>14.85</v>
      </c>
      <c r="BC53" s="4">
        <v>1.06</v>
      </c>
      <c r="BD53" s="4">
        <v>13.727</v>
      </c>
      <c r="BE53" s="4">
        <v>3016.6610000000001</v>
      </c>
      <c r="BF53" s="4">
        <v>6.7309999999999999</v>
      </c>
      <c r="BG53" s="4">
        <v>2.7709999999999999</v>
      </c>
      <c r="BH53" s="4">
        <v>3.7309999999999999</v>
      </c>
      <c r="BI53" s="4">
        <v>6.5010000000000003</v>
      </c>
      <c r="BJ53" s="4">
        <v>2.0880000000000001</v>
      </c>
      <c r="BK53" s="4">
        <v>2.8119999999999998</v>
      </c>
      <c r="BL53" s="4">
        <v>4.9000000000000004</v>
      </c>
      <c r="BM53" s="4">
        <v>1.9291</v>
      </c>
      <c r="BQ53" s="4">
        <v>46.231999999999999</v>
      </c>
      <c r="BR53" s="4">
        <v>0.48653400000000002</v>
      </c>
      <c r="BS53" s="4">
        <v>-5</v>
      </c>
      <c r="BT53" s="4">
        <v>2.9204000000000001E-2</v>
      </c>
      <c r="BU53" s="4">
        <v>11.889673999999999</v>
      </c>
      <c r="BV53" s="4">
        <v>0.58992100000000003</v>
      </c>
      <c r="BW53" s="4">
        <f t="shared" si="9"/>
        <v>3.1412518707999997</v>
      </c>
      <c r="BY53" s="4">
        <f t="shared" si="10"/>
        <v>26434.064387724819</v>
      </c>
      <c r="BZ53" s="4">
        <f t="shared" si="11"/>
        <v>58.981664626478</v>
      </c>
      <c r="CA53" s="4">
        <f t="shared" si="12"/>
        <v>18.296496172944</v>
      </c>
      <c r="CB53" s="4">
        <f t="shared" si="13"/>
        <v>16.904104773575799</v>
      </c>
    </row>
    <row r="54" spans="1:80" x14ac:dyDescent="0.25">
      <c r="A54" s="2">
        <v>42068</v>
      </c>
      <c r="B54" s="3">
        <v>6.2847222222222228E-3</v>
      </c>
      <c r="C54" s="4">
        <v>14.24</v>
      </c>
      <c r="D54" s="4">
        <v>3.0599999999999999E-2</v>
      </c>
      <c r="E54" s="4">
        <v>306.037736</v>
      </c>
      <c r="F54" s="4">
        <v>149.5</v>
      </c>
      <c r="G54" s="4">
        <v>61.7</v>
      </c>
      <c r="H54" s="4">
        <v>233.7</v>
      </c>
      <c r="J54" s="4">
        <v>0.45</v>
      </c>
      <c r="K54" s="4">
        <v>0.87939999999999996</v>
      </c>
      <c r="L54" s="4">
        <v>12.523</v>
      </c>
      <c r="M54" s="4">
        <v>2.69E-2</v>
      </c>
      <c r="N54" s="4">
        <v>131.47069999999999</v>
      </c>
      <c r="O54" s="4">
        <v>54.264000000000003</v>
      </c>
      <c r="P54" s="4">
        <v>185.7</v>
      </c>
      <c r="Q54" s="4">
        <v>99.085499999999996</v>
      </c>
      <c r="R54" s="4">
        <v>40.897199999999998</v>
      </c>
      <c r="S54" s="4">
        <v>140</v>
      </c>
      <c r="T54" s="4">
        <v>233.72059999999999</v>
      </c>
      <c r="W54" s="4">
        <v>0</v>
      </c>
      <c r="X54" s="4">
        <v>0.39250000000000002</v>
      </c>
      <c r="Y54" s="4">
        <v>12</v>
      </c>
      <c r="Z54" s="4">
        <v>879</v>
      </c>
      <c r="AA54" s="4">
        <v>911</v>
      </c>
      <c r="AB54" s="4">
        <v>850</v>
      </c>
      <c r="AC54" s="4">
        <v>47</v>
      </c>
      <c r="AD54" s="4">
        <v>5.46</v>
      </c>
      <c r="AE54" s="4">
        <v>0.13</v>
      </c>
      <c r="AF54" s="4">
        <v>989</v>
      </c>
      <c r="AG54" s="4">
        <v>-11</v>
      </c>
      <c r="AH54" s="4">
        <v>8</v>
      </c>
      <c r="AI54" s="4">
        <v>27</v>
      </c>
      <c r="AJ54" s="4">
        <v>190</v>
      </c>
      <c r="AK54" s="4">
        <v>139</v>
      </c>
      <c r="AL54" s="4">
        <v>2.2000000000000002</v>
      </c>
      <c r="AM54" s="4">
        <v>195</v>
      </c>
      <c r="AN54" s="4" t="s">
        <v>155</v>
      </c>
      <c r="AO54" s="4">
        <v>2</v>
      </c>
      <c r="AP54" s="5">
        <v>0.92297453703703702</v>
      </c>
      <c r="AQ54" s="4">
        <v>47.160317999999997</v>
      </c>
      <c r="AR54" s="4">
        <v>-88.484140999999994</v>
      </c>
      <c r="AS54" s="4">
        <v>313.5</v>
      </c>
      <c r="AT54" s="4">
        <v>34.799999999999997</v>
      </c>
      <c r="AU54" s="4">
        <v>12</v>
      </c>
      <c r="AV54" s="4">
        <v>10</v>
      </c>
      <c r="AW54" s="4" t="s">
        <v>229</v>
      </c>
      <c r="AX54" s="4">
        <v>1.7044999999999999</v>
      </c>
      <c r="AY54" s="4">
        <v>1.774</v>
      </c>
      <c r="AZ54" s="4">
        <v>2.448</v>
      </c>
      <c r="BA54" s="4">
        <v>14.023</v>
      </c>
      <c r="BB54" s="4">
        <v>14.87</v>
      </c>
      <c r="BC54" s="4">
        <v>1.06</v>
      </c>
      <c r="BD54" s="4">
        <v>13.711</v>
      </c>
      <c r="BE54" s="4">
        <v>3020.9479999999999</v>
      </c>
      <c r="BF54" s="4">
        <v>4.1319999999999997</v>
      </c>
      <c r="BG54" s="4">
        <v>3.3210000000000002</v>
      </c>
      <c r="BH54" s="4">
        <v>1.371</v>
      </c>
      <c r="BI54" s="4">
        <v>4.6920000000000002</v>
      </c>
      <c r="BJ54" s="4">
        <v>2.5030000000000001</v>
      </c>
      <c r="BK54" s="4">
        <v>1.0329999999999999</v>
      </c>
      <c r="BL54" s="4">
        <v>3.536</v>
      </c>
      <c r="BM54" s="4">
        <v>1.8645</v>
      </c>
      <c r="BQ54" s="4">
        <v>68.849000000000004</v>
      </c>
      <c r="BR54" s="4">
        <v>0.41648800000000002</v>
      </c>
      <c r="BS54" s="4">
        <v>-5</v>
      </c>
      <c r="BT54" s="4">
        <v>3.049E-2</v>
      </c>
      <c r="BU54" s="4">
        <v>10.177925999999999</v>
      </c>
      <c r="BV54" s="4">
        <v>0.61589799999999995</v>
      </c>
      <c r="BW54" s="4">
        <f t="shared" si="9"/>
        <v>2.6890080491999999</v>
      </c>
      <c r="BY54" s="4">
        <f t="shared" si="10"/>
        <v>22660.528087865972</v>
      </c>
      <c r="BZ54" s="4">
        <f t="shared" si="11"/>
        <v>30.994675200983995</v>
      </c>
      <c r="CA54" s="4">
        <f t="shared" si="12"/>
        <v>18.775332049386002</v>
      </c>
      <c r="CB54" s="4">
        <f t="shared" si="13"/>
        <v>13.985859610898999</v>
      </c>
    </row>
    <row r="55" spans="1:80" x14ac:dyDescent="0.25">
      <c r="A55" s="2">
        <v>42068</v>
      </c>
      <c r="B55" s="3">
        <v>6.2962962962962964E-3</v>
      </c>
      <c r="C55" s="4">
        <v>14.244999999999999</v>
      </c>
      <c r="D55" s="4">
        <v>5.0999999999999997E-2</v>
      </c>
      <c r="E55" s="4">
        <v>509.91896300000002</v>
      </c>
      <c r="F55" s="4">
        <v>169.8</v>
      </c>
      <c r="G55" s="4">
        <v>21</v>
      </c>
      <c r="H55" s="4">
        <v>193.4</v>
      </c>
      <c r="J55" s="4">
        <v>0.7</v>
      </c>
      <c r="K55" s="4">
        <v>0.87919999999999998</v>
      </c>
      <c r="L55" s="4">
        <v>12.5246</v>
      </c>
      <c r="M55" s="4">
        <v>4.48E-2</v>
      </c>
      <c r="N55" s="4">
        <v>149.32</v>
      </c>
      <c r="O55" s="4">
        <v>18.441099999999999</v>
      </c>
      <c r="P55" s="4">
        <v>167.8</v>
      </c>
      <c r="Q55" s="4">
        <v>112.538</v>
      </c>
      <c r="R55" s="4">
        <v>13.8985</v>
      </c>
      <c r="S55" s="4">
        <v>126.4</v>
      </c>
      <c r="T55" s="4">
        <v>193.39699999999999</v>
      </c>
      <c r="W55" s="4">
        <v>0</v>
      </c>
      <c r="X55" s="4">
        <v>0.61550000000000005</v>
      </c>
      <c r="Y55" s="4">
        <v>11.9</v>
      </c>
      <c r="Z55" s="4">
        <v>879</v>
      </c>
      <c r="AA55" s="4">
        <v>909</v>
      </c>
      <c r="AB55" s="4">
        <v>848</v>
      </c>
      <c r="AC55" s="4">
        <v>47</v>
      </c>
      <c r="AD55" s="4">
        <v>5.46</v>
      </c>
      <c r="AE55" s="4">
        <v>0.13</v>
      </c>
      <c r="AF55" s="4">
        <v>989</v>
      </c>
      <c r="AG55" s="4">
        <v>-11</v>
      </c>
      <c r="AH55" s="4">
        <v>8</v>
      </c>
      <c r="AI55" s="4">
        <v>27</v>
      </c>
      <c r="AJ55" s="4">
        <v>190</v>
      </c>
      <c r="AK55" s="4">
        <v>139</v>
      </c>
      <c r="AL55" s="4">
        <v>2.2000000000000002</v>
      </c>
      <c r="AM55" s="4">
        <v>195</v>
      </c>
      <c r="AN55" s="4" t="s">
        <v>155</v>
      </c>
      <c r="AO55" s="4">
        <v>2</v>
      </c>
      <c r="AP55" s="5">
        <v>0.92299768518518521</v>
      </c>
      <c r="AQ55" s="4">
        <v>47.160442000000003</v>
      </c>
      <c r="AR55" s="4">
        <v>-88.484132000000002</v>
      </c>
      <c r="AS55" s="4">
        <v>313.8</v>
      </c>
      <c r="AT55" s="4">
        <v>35.200000000000003</v>
      </c>
      <c r="AU55" s="4">
        <v>12</v>
      </c>
      <c r="AV55" s="4">
        <v>10</v>
      </c>
      <c r="AW55" s="4" t="s">
        <v>229</v>
      </c>
      <c r="AX55" s="4">
        <v>1.4</v>
      </c>
      <c r="AY55" s="4">
        <v>1.712887</v>
      </c>
      <c r="AZ55" s="4">
        <v>2.2128869999999998</v>
      </c>
      <c r="BA55" s="4">
        <v>14.023</v>
      </c>
      <c r="BB55" s="4">
        <v>14.85</v>
      </c>
      <c r="BC55" s="4">
        <v>1.06</v>
      </c>
      <c r="BD55" s="4">
        <v>13.734</v>
      </c>
      <c r="BE55" s="4">
        <v>3017.6039999999998</v>
      </c>
      <c r="BF55" s="4">
        <v>6.875</v>
      </c>
      <c r="BG55" s="4">
        <v>3.7669999999999999</v>
      </c>
      <c r="BH55" s="4">
        <v>0.46500000000000002</v>
      </c>
      <c r="BI55" s="4">
        <v>4.2329999999999997</v>
      </c>
      <c r="BJ55" s="4">
        <v>2.839</v>
      </c>
      <c r="BK55" s="4">
        <v>0.35099999999999998</v>
      </c>
      <c r="BL55" s="4">
        <v>3.19</v>
      </c>
      <c r="BM55" s="4">
        <v>1.5408999999999999</v>
      </c>
      <c r="BQ55" s="4">
        <v>107.821</v>
      </c>
      <c r="BR55" s="4">
        <v>0.45589800000000003</v>
      </c>
      <c r="BS55" s="4">
        <v>-5</v>
      </c>
      <c r="BT55" s="4">
        <v>2.6102E-2</v>
      </c>
      <c r="BU55" s="4">
        <v>11.141007</v>
      </c>
      <c r="BV55" s="4">
        <v>0.52725999999999995</v>
      </c>
      <c r="BW55" s="4">
        <f t="shared" si="9"/>
        <v>2.9434540494000001</v>
      </c>
      <c r="BY55" s="4">
        <f t="shared" si="10"/>
        <v>24777.311550687034</v>
      </c>
      <c r="BZ55" s="4">
        <f t="shared" si="11"/>
        <v>56.450089843125006</v>
      </c>
      <c r="CA55" s="4">
        <f t="shared" si="12"/>
        <v>23.310808009401001</v>
      </c>
      <c r="CB55" s="4">
        <f t="shared" si="13"/>
        <v>12.6522099548031</v>
      </c>
    </row>
    <row r="56" spans="1:80" x14ac:dyDescent="0.25">
      <c r="A56" s="2">
        <v>42068</v>
      </c>
      <c r="B56" s="3">
        <v>6.3078703703703708E-3</v>
      </c>
      <c r="C56" s="4">
        <v>14.72</v>
      </c>
      <c r="D56" s="4">
        <v>0.10340000000000001</v>
      </c>
      <c r="E56" s="4">
        <v>1034.14966</v>
      </c>
      <c r="F56" s="4">
        <v>183.9</v>
      </c>
      <c r="G56" s="4">
        <v>20.8</v>
      </c>
      <c r="H56" s="4">
        <v>293</v>
      </c>
      <c r="J56" s="4">
        <v>0.7</v>
      </c>
      <c r="K56" s="4">
        <v>0.875</v>
      </c>
      <c r="L56" s="4">
        <v>12.880699999999999</v>
      </c>
      <c r="M56" s="4">
        <v>9.0499999999999997E-2</v>
      </c>
      <c r="N56" s="4">
        <v>160.8801</v>
      </c>
      <c r="O56" s="4">
        <v>18.200800000000001</v>
      </c>
      <c r="P56" s="4">
        <v>179.1</v>
      </c>
      <c r="Q56" s="4">
        <v>121.2505</v>
      </c>
      <c r="R56" s="4">
        <v>13.7174</v>
      </c>
      <c r="S56" s="4">
        <v>135</v>
      </c>
      <c r="T56" s="4">
        <v>293.00259999999997</v>
      </c>
      <c r="W56" s="4">
        <v>0</v>
      </c>
      <c r="X56" s="4">
        <v>0.61250000000000004</v>
      </c>
      <c r="Y56" s="4">
        <v>11.9</v>
      </c>
      <c r="Z56" s="4">
        <v>880</v>
      </c>
      <c r="AA56" s="4">
        <v>908</v>
      </c>
      <c r="AB56" s="4">
        <v>852</v>
      </c>
      <c r="AC56" s="4">
        <v>47</v>
      </c>
      <c r="AD56" s="4">
        <v>5.46</v>
      </c>
      <c r="AE56" s="4">
        <v>0.13</v>
      </c>
      <c r="AF56" s="4">
        <v>989</v>
      </c>
      <c r="AG56" s="4">
        <v>-11</v>
      </c>
      <c r="AH56" s="4">
        <v>8</v>
      </c>
      <c r="AI56" s="4">
        <v>27</v>
      </c>
      <c r="AJ56" s="4">
        <v>189.9</v>
      </c>
      <c r="AK56" s="4">
        <v>139</v>
      </c>
      <c r="AL56" s="4">
        <v>2.1</v>
      </c>
      <c r="AM56" s="4">
        <v>195</v>
      </c>
      <c r="AN56" s="4" t="s">
        <v>155</v>
      </c>
      <c r="AO56" s="4">
        <v>2</v>
      </c>
      <c r="AP56" s="5">
        <v>0.92299768518518521</v>
      </c>
      <c r="AQ56" s="4">
        <v>47.160521000000003</v>
      </c>
      <c r="AR56" s="4">
        <v>-88.484106999999995</v>
      </c>
      <c r="AS56" s="4">
        <v>313.89999999999998</v>
      </c>
      <c r="AT56" s="4">
        <v>35.5</v>
      </c>
      <c r="AU56" s="4">
        <v>12</v>
      </c>
      <c r="AV56" s="4">
        <v>10</v>
      </c>
      <c r="AW56" s="4" t="s">
        <v>229</v>
      </c>
      <c r="AX56" s="4">
        <v>1.569369</v>
      </c>
      <c r="AY56" s="4">
        <v>1.9129130000000001</v>
      </c>
      <c r="AZ56" s="4">
        <v>2.4693689999999999</v>
      </c>
      <c r="BA56" s="4">
        <v>14.023</v>
      </c>
      <c r="BB56" s="4">
        <v>14.33</v>
      </c>
      <c r="BC56" s="4">
        <v>1.02</v>
      </c>
      <c r="BD56" s="4">
        <v>14.281000000000001</v>
      </c>
      <c r="BE56" s="4">
        <v>3004.8119999999999</v>
      </c>
      <c r="BF56" s="4">
        <v>13.436</v>
      </c>
      <c r="BG56" s="4">
        <v>3.93</v>
      </c>
      <c r="BH56" s="4">
        <v>0.44500000000000001</v>
      </c>
      <c r="BI56" s="4">
        <v>4.375</v>
      </c>
      <c r="BJ56" s="4">
        <v>2.9620000000000002</v>
      </c>
      <c r="BK56" s="4">
        <v>0.33500000000000002</v>
      </c>
      <c r="BL56" s="4">
        <v>3.2970000000000002</v>
      </c>
      <c r="BM56" s="4">
        <v>2.2603</v>
      </c>
      <c r="BQ56" s="4">
        <v>103.89700000000001</v>
      </c>
      <c r="BR56" s="4">
        <v>0.45979399999999998</v>
      </c>
      <c r="BS56" s="4">
        <v>-5</v>
      </c>
      <c r="BT56" s="4">
        <v>2.7203999999999999E-2</v>
      </c>
      <c r="BU56" s="4">
        <v>11.236216000000001</v>
      </c>
      <c r="BV56" s="4">
        <v>0.54952100000000004</v>
      </c>
      <c r="BW56" s="4">
        <f t="shared" si="9"/>
        <v>2.9686082672</v>
      </c>
      <c r="BY56" s="4">
        <f t="shared" si="10"/>
        <v>24883.122186815905</v>
      </c>
      <c r="BZ56" s="4">
        <f t="shared" si="11"/>
        <v>111.26474125571201</v>
      </c>
      <c r="CA56" s="4">
        <f t="shared" si="12"/>
        <v>24.528592110704004</v>
      </c>
      <c r="CB56" s="4">
        <f t="shared" si="13"/>
        <v>18.7177504212776</v>
      </c>
    </row>
    <row r="57" spans="1:80" x14ac:dyDescent="0.25">
      <c r="A57" s="2">
        <v>42068</v>
      </c>
      <c r="B57" s="3">
        <v>6.3194444444444444E-3</v>
      </c>
      <c r="C57" s="4">
        <v>14.39</v>
      </c>
      <c r="D57" s="4">
        <v>0.1</v>
      </c>
      <c r="E57" s="4">
        <v>1000.1360539999999</v>
      </c>
      <c r="F57" s="4">
        <v>183.9</v>
      </c>
      <c r="G57" s="4">
        <v>20.7</v>
      </c>
      <c r="H57" s="4">
        <v>285.8</v>
      </c>
      <c r="J57" s="4">
        <v>0.8</v>
      </c>
      <c r="K57" s="4">
        <v>0.87760000000000005</v>
      </c>
      <c r="L57" s="4">
        <v>12.628299999999999</v>
      </c>
      <c r="M57" s="4">
        <v>8.7800000000000003E-2</v>
      </c>
      <c r="N57" s="4">
        <v>161.38900000000001</v>
      </c>
      <c r="O57" s="4">
        <v>18.1661</v>
      </c>
      <c r="P57" s="4">
        <v>179.6</v>
      </c>
      <c r="Q57" s="4">
        <v>121.634</v>
      </c>
      <c r="R57" s="4">
        <v>13.6913</v>
      </c>
      <c r="S57" s="4">
        <v>135.30000000000001</v>
      </c>
      <c r="T57" s="4">
        <v>285.84910000000002</v>
      </c>
      <c r="W57" s="4">
        <v>0</v>
      </c>
      <c r="X57" s="4">
        <v>0.70209999999999995</v>
      </c>
      <c r="Y57" s="4">
        <v>11.9</v>
      </c>
      <c r="Z57" s="4">
        <v>881</v>
      </c>
      <c r="AA57" s="4">
        <v>908</v>
      </c>
      <c r="AB57" s="4">
        <v>854</v>
      </c>
      <c r="AC57" s="4">
        <v>47</v>
      </c>
      <c r="AD57" s="4">
        <v>5.46</v>
      </c>
      <c r="AE57" s="4">
        <v>0.13</v>
      </c>
      <c r="AF57" s="4">
        <v>989</v>
      </c>
      <c r="AG57" s="4">
        <v>-11</v>
      </c>
      <c r="AH57" s="4">
        <v>8</v>
      </c>
      <c r="AI57" s="4">
        <v>27</v>
      </c>
      <c r="AJ57" s="4">
        <v>189</v>
      </c>
      <c r="AK57" s="4">
        <v>138.9</v>
      </c>
      <c r="AL57" s="4">
        <v>2.1</v>
      </c>
      <c r="AM57" s="4">
        <v>195</v>
      </c>
      <c r="AN57" s="4" t="s">
        <v>155</v>
      </c>
      <c r="AO57" s="4">
        <v>2</v>
      </c>
      <c r="AP57" s="5">
        <v>0.92300925925925925</v>
      </c>
      <c r="AQ57" s="4">
        <v>47.160736</v>
      </c>
      <c r="AR57" s="4">
        <v>-88.484018000000006</v>
      </c>
      <c r="AS57" s="4">
        <v>314.2</v>
      </c>
      <c r="AT57" s="4">
        <v>35.5</v>
      </c>
      <c r="AU57" s="4">
        <v>12</v>
      </c>
      <c r="AV57" s="4">
        <v>9</v>
      </c>
      <c r="AW57" s="4" t="s">
        <v>246</v>
      </c>
      <c r="AX57" s="4">
        <v>1.7565</v>
      </c>
      <c r="AY57" s="4">
        <v>2.0565000000000002</v>
      </c>
      <c r="AZ57" s="4">
        <v>2.7130000000000001</v>
      </c>
      <c r="BA57" s="4">
        <v>14.023</v>
      </c>
      <c r="BB57" s="4">
        <v>14.64</v>
      </c>
      <c r="BC57" s="4">
        <v>1.04</v>
      </c>
      <c r="BD57" s="4">
        <v>13.948</v>
      </c>
      <c r="BE57" s="4">
        <v>3005.2550000000001</v>
      </c>
      <c r="BF57" s="4">
        <v>13.294</v>
      </c>
      <c r="BG57" s="4">
        <v>4.0220000000000002</v>
      </c>
      <c r="BH57" s="4">
        <v>0.45300000000000001</v>
      </c>
      <c r="BI57" s="4">
        <v>4.4749999999999996</v>
      </c>
      <c r="BJ57" s="4">
        <v>3.0310000000000001</v>
      </c>
      <c r="BK57" s="4">
        <v>0.34100000000000003</v>
      </c>
      <c r="BL57" s="4">
        <v>3.3730000000000002</v>
      </c>
      <c r="BM57" s="4">
        <v>2.2494999999999998</v>
      </c>
      <c r="BQ57" s="4">
        <v>121.48399999999999</v>
      </c>
      <c r="BR57" s="4">
        <v>0.49251400000000001</v>
      </c>
      <c r="BS57" s="4">
        <v>-5</v>
      </c>
      <c r="BT57" s="4">
        <v>2.8795999999999999E-2</v>
      </c>
      <c r="BU57" s="4">
        <v>12.035811000000001</v>
      </c>
      <c r="BV57" s="4">
        <v>0.58167899999999995</v>
      </c>
      <c r="BW57" s="4">
        <f t="shared" si="9"/>
        <v>3.1798612662000001</v>
      </c>
      <c r="BY57" s="4">
        <f t="shared" si="10"/>
        <v>26657.792034675291</v>
      </c>
      <c r="BZ57" s="4">
        <f t="shared" si="11"/>
        <v>117.92300064685801</v>
      </c>
      <c r="CA57" s="4">
        <f t="shared" si="12"/>
        <v>26.886160294917005</v>
      </c>
      <c r="CB57" s="4">
        <f t="shared" si="13"/>
        <v>19.953948394396498</v>
      </c>
    </row>
    <row r="58" spans="1:80" x14ac:dyDescent="0.25">
      <c r="A58" s="2">
        <v>42068</v>
      </c>
      <c r="B58" s="3">
        <v>6.3310185185185197E-3</v>
      </c>
      <c r="C58" s="4">
        <v>14.122</v>
      </c>
      <c r="D58" s="4">
        <v>4.3900000000000002E-2</v>
      </c>
      <c r="E58" s="4">
        <v>439.44535100000002</v>
      </c>
      <c r="F58" s="4">
        <v>204.7</v>
      </c>
      <c r="G58" s="4">
        <v>39.200000000000003</v>
      </c>
      <c r="H58" s="4">
        <v>223</v>
      </c>
      <c r="J58" s="4">
        <v>0.8</v>
      </c>
      <c r="K58" s="4">
        <v>0.88009999999999999</v>
      </c>
      <c r="L58" s="4">
        <v>12.429</v>
      </c>
      <c r="M58" s="4">
        <v>3.8699999999999998E-2</v>
      </c>
      <c r="N58" s="4">
        <v>180.19640000000001</v>
      </c>
      <c r="O58" s="4">
        <v>34.466799999999999</v>
      </c>
      <c r="P58" s="4">
        <v>214.7</v>
      </c>
      <c r="Q58" s="4">
        <v>135.80860000000001</v>
      </c>
      <c r="R58" s="4">
        <v>25.976600000000001</v>
      </c>
      <c r="S58" s="4">
        <v>161.80000000000001</v>
      </c>
      <c r="T58" s="4">
        <v>222.97499999999999</v>
      </c>
      <c r="W58" s="4">
        <v>0</v>
      </c>
      <c r="X58" s="4">
        <v>0.70409999999999995</v>
      </c>
      <c r="Y58" s="4">
        <v>11.9</v>
      </c>
      <c r="Z58" s="4">
        <v>880</v>
      </c>
      <c r="AA58" s="4">
        <v>911</v>
      </c>
      <c r="AB58" s="4">
        <v>853</v>
      </c>
      <c r="AC58" s="4">
        <v>47</v>
      </c>
      <c r="AD58" s="4">
        <v>5.46</v>
      </c>
      <c r="AE58" s="4">
        <v>0.13</v>
      </c>
      <c r="AF58" s="4">
        <v>989</v>
      </c>
      <c r="AG58" s="4">
        <v>-11</v>
      </c>
      <c r="AH58" s="4">
        <v>8</v>
      </c>
      <c r="AI58" s="4">
        <v>27</v>
      </c>
      <c r="AJ58" s="4">
        <v>189</v>
      </c>
      <c r="AK58" s="4">
        <v>138</v>
      </c>
      <c r="AL58" s="4">
        <v>1.9</v>
      </c>
      <c r="AM58" s="4">
        <v>195</v>
      </c>
      <c r="AN58" s="4" t="s">
        <v>155</v>
      </c>
      <c r="AO58" s="4">
        <v>2</v>
      </c>
      <c r="AP58" s="5">
        <v>0.92303240740740744</v>
      </c>
      <c r="AQ58" s="4">
        <v>47.160938999999999</v>
      </c>
      <c r="AR58" s="4">
        <v>-88.483953</v>
      </c>
      <c r="AS58" s="4">
        <v>314.7</v>
      </c>
      <c r="AT58" s="4">
        <v>35.700000000000003</v>
      </c>
      <c r="AU58" s="4">
        <v>12</v>
      </c>
      <c r="AV58" s="4">
        <v>11</v>
      </c>
      <c r="AW58" s="4" t="s">
        <v>229</v>
      </c>
      <c r="AX58" s="4">
        <v>2.0825</v>
      </c>
      <c r="AY58" s="4">
        <v>1.4784999999999999</v>
      </c>
      <c r="AZ58" s="4">
        <v>3.0259999999999998</v>
      </c>
      <c r="BA58" s="4">
        <v>14.023</v>
      </c>
      <c r="BB58" s="4">
        <v>14.97</v>
      </c>
      <c r="BC58" s="4">
        <v>1.07</v>
      </c>
      <c r="BD58" s="4">
        <v>13.617000000000001</v>
      </c>
      <c r="BE58" s="4">
        <v>3018.3339999999998</v>
      </c>
      <c r="BF58" s="4">
        <v>5.9779999999999998</v>
      </c>
      <c r="BG58" s="4">
        <v>4.5830000000000002</v>
      </c>
      <c r="BH58" s="4">
        <v>0.877</v>
      </c>
      <c r="BI58" s="4">
        <v>5.4589999999999996</v>
      </c>
      <c r="BJ58" s="4">
        <v>3.4540000000000002</v>
      </c>
      <c r="BK58" s="4">
        <v>0.66100000000000003</v>
      </c>
      <c r="BL58" s="4">
        <v>4.1139999999999999</v>
      </c>
      <c r="BM58" s="4">
        <v>1.7906</v>
      </c>
      <c r="BQ58" s="4">
        <v>124.33</v>
      </c>
      <c r="BR58" s="4">
        <v>0.41155000000000003</v>
      </c>
      <c r="BS58" s="4">
        <v>-5</v>
      </c>
      <c r="BT58" s="4">
        <v>2.7203999999999999E-2</v>
      </c>
      <c r="BU58" s="4">
        <v>10.057252999999999</v>
      </c>
      <c r="BV58" s="4">
        <v>0.54952100000000004</v>
      </c>
      <c r="BW58" s="4">
        <f t="shared" si="9"/>
        <v>2.6571262425999995</v>
      </c>
      <c r="BY58" s="4">
        <f t="shared" si="10"/>
        <v>22372.481574581969</v>
      </c>
      <c r="BZ58" s="4">
        <f t="shared" si="11"/>
        <v>44.310104465857997</v>
      </c>
      <c r="CA58" s="4">
        <f t="shared" si="12"/>
        <v>25.601723122293997</v>
      </c>
      <c r="CB58" s="4">
        <f t="shared" si="13"/>
        <v>13.272277192466598</v>
      </c>
    </row>
    <row r="59" spans="1:80" x14ac:dyDescent="0.25">
      <c r="A59" s="2">
        <v>42068</v>
      </c>
      <c r="B59" s="3">
        <v>6.3425925925925915E-3</v>
      </c>
      <c r="C59" s="4">
        <v>14.054</v>
      </c>
      <c r="D59" s="4">
        <v>2.2499999999999999E-2</v>
      </c>
      <c r="E59" s="4">
        <v>224.88095200000001</v>
      </c>
      <c r="F59" s="4">
        <v>202.1</v>
      </c>
      <c r="G59" s="4">
        <v>45.7</v>
      </c>
      <c r="H59" s="4">
        <v>222.2</v>
      </c>
      <c r="J59" s="4">
        <v>0.8</v>
      </c>
      <c r="K59" s="4">
        <v>0.88090000000000002</v>
      </c>
      <c r="L59" s="4">
        <v>12.3796</v>
      </c>
      <c r="M59" s="4">
        <v>1.9800000000000002E-2</v>
      </c>
      <c r="N59" s="4">
        <v>178.03639999999999</v>
      </c>
      <c r="O59" s="4">
        <v>40.255000000000003</v>
      </c>
      <c r="P59" s="4">
        <v>218.3</v>
      </c>
      <c r="Q59" s="4">
        <v>134.1806</v>
      </c>
      <c r="R59" s="4">
        <v>30.338999999999999</v>
      </c>
      <c r="S59" s="4">
        <v>164.5</v>
      </c>
      <c r="T59" s="4">
        <v>222.21899999999999</v>
      </c>
      <c r="W59" s="4">
        <v>0</v>
      </c>
      <c r="X59" s="4">
        <v>0.70469999999999999</v>
      </c>
      <c r="Y59" s="4">
        <v>11.9</v>
      </c>
      <c r="Z59" s="4">
        <v>879</v>
      </c>
      <c r="AA59" s="4">
        <v>909</v>
      </c>
      <c r="AB59" s="4">
        <v>851</v>
      </c>
      <c r="AC59" s="4">
        <v>47</v>
      </c>
      <c r="AD59" s="4">
        <v>5.46</v>
      </c>
      <c r="AE59" s="4">
        <v>0.13</v>
      </c>
      <c r="AF59" s="4">
        <v>989</v>
      </c>
      <c r="AG59" s="4">
        <v>-11</v>
      </c>
      <c r="AH59" s="4">
        <v>8</v>
      </c>
      <c r="AI59" s="4">
        <v>27.102</v>
      </c>
      <c r="AJ59" s="4">
        <v>189</v>
      </c>
      <c r="AK59" s="4">
        <v>138</v>
      </c>
      <c r="AL59" s="4">
        <v>1.9</v>
      </c>
      <c r="AM59" s="4">
        <v>195</v>
      </c>
      <c r="AN59" s="4" t="s">
        <v>155</v>
      </c>
      <c r="AO59" s="4">
        <v>2</v>
      </c>
      <c r="AP59" s="5">
        <v>0.92304398148148159</v>
      </c>
      <c r="AQ59" s="4">
        <v>47.161088999999997</v>
      </c>
      <c r="AR59" s="4">
        <v>-88.483936</v>
      </c>
      <c r="AS59" s="4">
        <v>315</v>
      </c>
      <c r="AT59" s="4">
        <v>36.4</v>
      </c>
      <c r="AU59" s="4">
        <v>12</v>
      </c>
      <c r="AV59" s="4">
        <v>11</v>
      </c>
      <c r="AW59" s="4" t="s">
        <v>228</v>
      </c>
      <c r="AX59" s="4">
        <v>2.3565</v>
      </c>
      <c r="AY59" s="4">
        <v>1.113</v>
      </c>
      <c r="AZ59" s="4">
        <v>3.2565</v>
      </c>
      <c r="BA59" s="4">
        <v>14.023</v>
      </c>
      <c r="BB59" s="4">
        <v>15.06</v>
      </c>
      <c r="BC59" s="4">
        <v>1.07</v>
      </c>
      <c r="BD59" s="4">
        <v>13.526</v>
      </c>
      <c r="BE59" s="4">
        <v>3022.933</v>
      </c>
      <c r="BF59" s="4">
        <v>3.0790000000000002</v>
      </c>
      <c r="BG59" s="4">
        <v>4.5529999999999999</v>
      </c>
      <c r="BH59" s="4">
        <v>1.0289999999999999</v>
      </c>
      <c r="BI59" s="4">
        <v>5.5819999999999999</v>
      </c>
      <c r="BJ59" s="4">
        <v>3.431</v>
      </c>
      <c r="BK59" s="4">
        <v>0.77600000000000002</v>
      </c>
      <c r="BL59" s="4">
        <v>4.2069999999999999</v>
      </c>
      <c r="BM59" s="4">
        <v>1.7944</v>
      </c>
      <c r="BQ59" s="4">
        <v>125.116</v>
      </c>
      <c r="BR59" s="4">
        <v>0.43706</v>
      </c>
      <c r="BS59" s="4">
        <v>-5</v>
      </c>
      <c r="BT59" s="4">
        <v>2.8898E-2</v>
      </c>
      <c r="BU59" s="4">
        <v>10.680654000000001</v>
      </c>
      <c r="BV59" s="4">
        <v>0.58374000000000004</v>
      </c>
      <c r="BW59" s="4">
        <f t="shared" si="9"/>
        <v>2.8218287867999998</v>
      </c>
      <c r="BY59" s="4">
        <f t="shared" si="10"/>
        <v>23795.446359940135</v>
      </c>
      <c r="BZ59" s="4">
        <f t="shared" si="11"/>
        <v>24.236785711842</v>
      </c>
      <c r="CA59" s="4">
        <f t="shared" si="12"/>
        <v>27.007603695137998</v>
      </c>
      <c r="CB59" s="4">
        <f t="shared" si="13"/>
        <v>14.1248744012112</v>
      </c>
    </row>
    <row r="60" spans="1:80" x14ac:dyDescent="0.25">
      <c r="A60" s="2">
        <v>42068</v>
      </c>
      <c r="B60" s="3">
        <v>6.3541666666666668E-3</v>
      </c>
      <c r="C60" s="4">
        <v>14.032999999999999</v>
      </c>
      <c r="D60" s="4">
        <v>1.7500000000000002E-2</v>
      </c>
      <c r="E60" s="4">
        <v>175.07870800000001</v>
      </c>
      <c r="F60" s="4">
        <v>178.8</v>
      </c>
      <c r="G60" s="4">
        <v>33.200000000000003</v>
      </c>
      <c r="H60" s="4">
        <v>192.3</v>
      </c>
      <c r="J60" s="4">
        <v>0.76</v>
      </c>
      <c r="K60" s="4">
        <v>0.88109999999999999</v>
      </c>
      <c r="L60" s="4">
        <v>12.3643</v>
      </c>
      <c r="M60" s="4">
        <v>1.54E-2</v>
      </c>
      <c r="N60" s="4">
        <v>157.5692</v>
      </c>
      <c r="O60" s="4">
        <v>29.252099999999999</v>
      </c>
      <c r="P60" s="4">
        <v>186.8</v>
      </c>
      <c r="Q60" s="4">
        <v>118.7552</v>
      </c>
      <c r="R60" s="4">
        <v>22.046399999999998</v>
      </c>
      <c r="S60" s="4">
        <v>140.80000000000001</v>
      </c>
      <c r="T60" s="4">
        <v>192.3485</v>
      </c>
      <c r="W60" s="4">
        <v>0</v>
      </c>
      <c r="X60" s="4">
        <v>0.6673</v>
      </c>
      <c r="Y60" s="4">
        <v>11.9</v>
      </c>
      <c r="Z60" s="4">
        <v>880</v>
      </c>
      <c r="AA60" s="4">
        <v>910</v>
      </c>
      <c r="AB60" s="4">
        <v>854</v>
      </c>
      <c r="AC60" s="4">
        <v>47</v>
      </c>
      <c r="AD60" s="4">
        <v>5.46</v>
      </c>
      <c r="AE60" s="4">
        <v>0.13</v>
      </c>
      <c r="AF60" s="4">
        <v>989</v>
      </c>
      <c r="AG60" s="4">
        <v>-11</v>
      </c>
      <c r="AH60" s="4">
        <v>8</v>
      </c>
      <c r="AI60" s="4">
        <v>28</v>
      </c>
      <c r="AJ60" s="4">
        <v>189</v>
      </c>
      <c r="AK60" s="4">
        <v>138</v>
      </c>
      <c r="AL60" s="4">
        <v>1.9</v>
      </c>
      <c r="AM60" s="4">
        <v>195</v>
      </c>
      <c r="AN60" s="4" t="s">
        <v>155</v>
      </c>
      <c r="AO60" s="4">
        <v>2</v>
      </c>
      <c r="AP60" s="5">
        <v>0.92305555555555552</v>
      </c>
      <c r="AQ60" s="4">
        <v>47.161237</v>
      </c>
      <c r="AR60" s="4">
        <v>-88.483932999999993</v>
      </c>
      <c r="AS60" s="4">
        <v>315.2</v>
      </c>
      <c r="AT60" s="4">
        <v>36.4</v>
      </c>
      <c r="AU60" s="4">
        <v>12</v>
      </c>
      <c r="AV60" s="4">
        <v>11</v>
      </c>
      <c r="AW60" s="4" t="s">
        <v>228</v>
      </c>
      <c r="AX60" s="4">
        <v>1.835564</v>
      </c>
      <c r="AY60" s="4">
        <v>1.3128869999999999</v>
      </c>
      <c r="AZ60" s="4">
        <v>2.6226769999999999</v>
      </c>
      <c r="BA60" s="4">
        <v>14.023</v>
      </c>
      <c r="BB60" s="4">
        <v>15.09</v>
      </c>
      <c r="BC60" s="4">
        <v>1.08</v>
      </c>
      <c r="BD60" s="4">
        <v>13.496</v>
      </c>
      <c r="BE60" s="4">
        <v>3024.7350000000001</v>
      </c>
      <c r="BF60" s="4">
        <v>2.4020000000000001</v>
      </c>
      <c r="BG60" s="4">
        <v>4.0369999999999999</v>
      </c>
      <c r="BH60" s="4">
        <v>0.749</v>
      </c>
      <c r="BI60" s="4">
        <v>4.7859999999999996</v>
      </c>
      <c r="BJ60" s="4">
        <v>3.0419999999999998</v>
      </c>
      <c r="BK60" s="4">
        <v>0.56499999999999995</v>
      </c>
      <c r="BL60" s="4">
        <v>3.6070000000000002</v>
      </c>
      <c r="BM60" s="4">
        <v>1.5561</v>
      </c>
      <c r="BQ60" s="4">
        <v>118.691</v>
      </c>
      <c r="BR60" s="4">
        <v>0.46246999999999999</v>
      </c>
      <c r="BS60" s="4">
        <v>-5</v>
      </c>
      <c r="BT60" s="4">
        <v>2.7897999999999999E-2</v>
      </c>
      <c r="BU60" s="4">
        <v>11.301610999999999</v>
      </c>
      <c r="BV60" s="4">
        <v>0.56354000000000004</v>
      </c>
      <c r="BW60" s="4">
        <f t="shared" si="9"/>
        <v>2.9858856261999995</v>
      </c>
      <c r="BY60" s="4">
        <f t="shared" si="10"/>
        <v>25193.886842538643</v>
      </c>
      <c r="BZ60" s="4">
        <f t="shared" si="11"/>
        <v>20.006948111414001</v>
      </c>
      <c r="CA60" s="4">
        <f t="shared" si="12"/>
        <v>25.337691987893997</v>
      </c>
      <c r="CB60" s="4">
        <f t="shared" si="13"/>
        <v>12.961203978422699</v>
      </c>
    </row>
    <row r="61" spans="1:80" x14ac:dyDescent="0.25">
      <c r="A61" s="2">
        <v>42068</v>
      </c>
      <c r="B61" s="3">
        <v>6.3657407407407404E-3</v>
      </c>
      <c r="C61" s="4">
        <v>14.11</v>
      </c>
      <c r="D61" s="4">
        <v>4.0899999999999999E-2</v>
      </c>
      <c r="E61" s="4">
        <v>408.69243399999999</v>
      </c>
      <c r="F61" s="4">
        <v>176.9</v>
      </c>
      <c r="G61" s="4">
        <v>18.899999999999999</v>
      </c>
      <c r="H61" s="4">
        <v>212.1</v>
      </c>
      <c r="J61" s="4">
        <v>0.7</v>
      </c>
      <c r="K61" s="4">
        <v>0.88029999999999997</v>
      </c>
      <c r="L61" s="4">
        <v>12.420299999999999</v>
      </c>
      <c r="M61" s="4">
        <v>3.5999999999999997E-2</v>
      </c>
      <c r="N61" s="4">
        <v>155.72630000000001</v>
      </c>
      <c r="O61" s="4">
        <v>16.633500000000002</v>
      </c>
      <c r="P61" s="4">
        <v>172.4</v>
      </c>
      <c r="Q61" s="4">
        <v>117.36620000000001</v>
      </c>
      <c r="R61" s="4">
        <v>12.536199999999999</v>
      </c>
      <c r="S61" s="4">
        <v>129.9</v>
      </c>
      <c r="T61" s="4">
        <v>212.142</v>
      </c>
      <c r="W61" s="4">
        <v>0</v>
      </c>
      <c r="X61" s="4">
        <v>0.61619999999999997</v>
      </c>
      <c r="Y61" s="4">
        <v>11.9</v>
      </c>
      <c r="Z61" s="4">
        <v>880</v>
      </c>
      <c r="AA61" s="4">
        <v>912</v>
      </c>
      <c r="AB61" s="4">
        <v>850</v>
      </c>
      <c r="AC61" s="4">
        <v>47</v>
      </c>
      <c r="AD61" s="4">
        <v>5.46</v>
      </c>
      <c r="AE61" s="4">
        <v>0.13</v>
      </c>
      <c r="AF61" s="4">
        <v>989</v>
      </c>
      <c r="AG61" s="4">
        <v>-11</v>
      </c>
      <c r="AH61" s="4">
        <v>8</v>
      </c>
      <c r="AI61" s="4">
        <v>27.898</v>
      </c>
      <c r="AJ61" s="4">
        <v>189</v>
      </c>
      <c r="AK61" s="4">
        <v>137.9</v>
      </c>
      <c r="AL61" s="4">
        <v>1.9</v>
      </c>
      <c r="AM61" s="4">
        <v>195</v>
      </c>
      <c r="AN61" s="4" t="s">
        <v>155</v>
      </c>
      <c r="AO61" s="4">
        <v>2</v>
      </c>
      <c r="AP61" s="5">
        <v>0.92306712962962967</v>
      </c>
      <c r="AQ61" s="4">
        <v>47.161382000000003</v>
      </c>
      <c r="AR61" s="4">
        <v>-88.483945000000006</v>
      </c>
      <c r="AS61" s="4">
        <v>315.5</v>
      </c>
      <c r="AT61" s="4">
        <v>36</v>
      </c>
      <c r="AU61" s="4">
        <v>12</v>
      </c>
      <c r="AV61" s="4">
        <v>11</v>
      </c>
      <c r="AW61" s="4" t="s">
        <v>228</v>
      </c>
      <c r="AX61" s="4">
        <v>1.4</v>
      </c>
      <c r="AY61" s="4">
        <v>1.512913</v>
      </c>
      <c r="AZ61" s="4">
        <v>2.1564559999999999</v>
      </c>
      <c r="BA61" s="4">
        <v>14.023</v>
      </c>
      <c r="BB61" s="4">
        <v>14.99</v>
      </c>
      <c r="BC61" s="4">
        <v>1.07</v>
      </c>
      <c r="BD61" s="4">
        <v>13.601000000000001</v>
      </c>
      <c r="BE61" s="4">
        <v>3019.2489999999998</v>
      </c>
      <c r="BF61" s="4">
        <v>5.5659999999999998</v>
      </c>
      <c r="BG61" s="4">
        <v>3.964</v>
      </c>
      <c r="BH61" s="4">
        <v>0.42299999999999999</v>
      </c>
      <c r="BI61" s="4">
        <v>4.3879999999999999</v>
      </c>
      <c r="BJ61" s="4">
        <v>2.988</v>
      </c>
      <c r="BK61" s="4">
        <v>0.31900000000000001</v>
      </c>
      <c r="BL61" s="4">
        <v>3.3069999999999999</v>
      </c>
      <c r="BM61" s="4">
        <v>1.7053</v>
      </c>
      <c r="BQ61" s="4">
        <v>108.913</v>
      </c>
      <c r="BR61" s="4">
        <v>0.44869399999999998</v>
      </c>
      <c r="BS61" s="4">
        <v>-5</v>
      </c>
      <c r="BT61" s="4">
        <v>2.6693999999999999E-2</v>
      </c>
      <c r="BU61" s="4">
        <v>10.96496</v>
      </c>
      <c r="BV61" s="4">
        <v>0.539219</v>
      </c>
      <c r="BW61" s="4">
        <f t="shared" si="9"/>
        <v>2.8969424319999999</v>
      </c>
      <c r="BY61" s="4">
        <f t="shared" si="10"/>
        <v>24399.081107584479</v>
      </c>
      <c r="BZ61" s="4">
        <f t="shared" si="11"/>
        <v>44.979822944319999</v>
      </c>
      <c r="CA61" s="4">
        <f t="shared" si="12"/>
        <v>24.146552453759998</v>
      </c>
      <c r="CB61" s="4">
        <f t="shared" si="13"/>
        <v>13.780828614255999</v>
      </c>
    </row>
    <row r="62" spans="1:80" x14ac:dyDescent="0.25">
      <c r="A62" s="2">
        <v>42068</v>
      </c>
      <c r="B62" s="3">
        <v>6.3773148148148148E-3</v>
      </c>
      <c r="C62" s="4">
        <v>14.686</v>
      </c>
      <c r="D62" s="4">
        <v>0.2248</v>
      </c>
      <c r="E62" s="4">
        <v>2248.381601</v>
      </c>
      <c r="F62" s="4">
        <v>185.9</v>
      </c>
      <c r="G62" s="4">
        <v>45.9</v>
      </c>
      <c r="H62" s="4">
        <v>258.2</v>
      </c>
      <c r="J62" s="4">
        <v>0.7</v>
      </c>
      <c r="K62" s="4">
        <v>0.87419999999999998</v>
      </c>
      <c r="L62" s="4">
        <v>12.8391</v>
      </c>
      <c r="M62" s="4">
        <v>0.1966</v>
      </c>
      <c r="N62" s="4">
        <v>162.5565</v>
      </c>
      <c r="O62" s="4">
        <v>40.158200000000001</v>
      </c>
      <c r="P62" s="4">
        <v>202.7</v>
      </c>
      <c r="Q62" s="4">
        <v>122.49460000000001</v>
      </c>
      <c r="R62" s="4">
        <v>30.261199999999999</v>
      </c>
      <c r="S62" s="4">
        <v>152.80000000000001</v>
      </c>
      <c r="T62" s="4">
        <v>258.1567</v>
      </c>
      <c r="W62" s="4">
        <v>0</v>
      </c>
      <c r="X62" s="4">
        <v>0.61199999999999999</v>
      </c>
      <c r="Y62" s="4">
        <v>11.9</v>
      </c>
      <c r="Z62" s="4">
        <v>882</v>
      </c>
      <c r="AA62" s="4">
        <v>915</v>
      </c>
      <c r="AB62" s="4">
        <v>854</v>
      </c>
      <c r="AC62" s="4">
        <v>47</v>
      </c>
      <c r="AD62" s="4">
        <v>5.41</v>
      </c>
      <c r="AE62" s="4">
        <v>0.12</v>
      </c>
      <c r="AF62" s="4">
        <v>989</v>
      </c>
      <c r="AG62" s="4">
        <v>-11.1</v>
      </c>
      <c r="AH62" s="4">
        <v>8</v>
      </c>
      <c r="AI62" s="4">
        <v>27</v>
      </c>
      <c r="AJ62" s="4">
        <v>189</v>
      </c>
      <c r="AK62" s="4">
        <v>137</v>
      </c>
      <c r="AL62" s="4">
        <v>1.9</v>
      </c>
      <c r="AM62" s="4">
        <v>195</v>
      </c>
      <c r="AN62" s="4" t="s">
        <v>155</v>
      </c>
      <c r="AO62" s="4">
        <v>2</v>
      </c>
      <c r="AP62" s="5">
        <v>0.92307870370370371</v>
      </c>
      <c r="AQ62" s="4">
        <v>47.161527</v>
      </c>
      <c r="AR62" s="4">
        <v>-88.483974000000003</v>
      </c>
      <c r="AS62" s="4">
        <v>315.8</v>
      </c>
      <c r="AT62" s="4">
        <v>36</v>
      </c>
      <c r="AU62" s="4">
        <v>12</v>
      </c>
      <c r="AV62" s="4">
        <v>11</v>
      </c>
      <c r="AW62" s="4" t="s">
        <v>228</v>
      </c>
      <c r="AX62" s="4">
        <v>1.4</v>
      </c>
      <c r="AY62" s="4">
        <v>1.6</v>
      </c>
      <c r="AZ62" s="4">
        <v>2.2000000000000002</v>
      </c>
      <c r="BA62" s="4">
        <v>14.023</v>
      </c>
      <c r="BB62" s="4">
        <v>14.24</v>
      </c>
      <c r="BC62" s="4">
        <v>1.02</v>
      </c>
      <c r="BD62" s="4">
        <v>14.388</v>
      </c>
      <c r="BE62" s="4">
        <v>2981.0770000000002</v>
      </c>
      <c r="BF62" s="4">
        <v>29.047000000000001</v>
      </c>
      <c r="BG62" s="4">
        <v>3.9529999999999998</v>
      </c>
      <c r="BH62" s="4">
        <v>0.97599999999999998</v>
      </c>
      <c r="BI62" s="4">
        <v>4.9290000000000003</v>
      </c>
      <c r="BJ62" s="4">
        <v>2.9780000000000002</v>
      </c>
      <c r="BK62" s="4">
        <v>0.73599999999999999</v>
      </c>
      <c r="BL62" s="4">
        <v>3.714</v>
      </c>
      <c r="BM62" s="4">
        <v>1.9822</v>
      </c>
      <c r="BQ62" s="4">
        <v>103.313</v>
      </c>
      <c r="BR62" s="4">
        <v>0.45262999999999998</v>
      </c>
      <c r="BS62" s="4">
        <v>-5</v>
      </c>
      <c r="BT62" s="4">
        <v>2.3694E-2</v>
      </c>
      <c r="BU62" s="4">
        <v>11.061146000000001</v>
      </c>
      <c r="BV62" s="4">
        <v>0.47861900000000002</v>
      </c>
      <c r="BW62" s="4">
        <f t="shared" si="9"/>
        <v>2.9223547731999999</v>
      </c>
      <c r="BY62" s="4">
        <f t="shared" si="10"/>
        <v>24301.932287536354</v>
      </c>
      <c r="BZ62" s="4">
        <f t="shared" si="11"/>
        <v>236.79302049429404</v>
      </c>
      <c r="CA62" s="4">
        <f t="shared" si="12"/>
        <v>24.276848384756001</v>
      </c>
      <c r="CB62" s="4">
        <f t="shared" si="13"/>
        <v>16.159022454084401</v>
      </c>
    </row>
    <row r="63" spans="1:80" x14ac:dyDescent="0.25">
      <c r="A63" s="2">
        <v>42068</v>
      </c>
      <c r="B63" s="3">
        <v>6.3888888888888884E-3</v>
      </c>
      <c r="C63" s="4">
        <v>14.486000000000001</v>
      </c>
      <c r="D63" s="4">
        <v>1.0017</v>
      </c>
      <c r="E63" s="4">
        <v>10016.69506</v>
      </c>
      <c r="F63" s="4">
        <v>190</v>
      </c>
      <c r="G63" s="4">
        <v>66.8</v>
      </c>
      <c r="H63" s="4">
        <v>513.4</v>
      </c>
      <c r="J63" s="4">
        <v>0.9</v>
      </c>
      <c r="K63" s="4">
        <v>0.86870000000000003</v>
      </c>
      <c r="L63" s="4">
        <v>12.584</v>
      </c>
      <c r="M63" s="4">
        <v>0.87019999999999997</v>
      </c>
      <c r="N63" s="4">
        <v>165.0566</v>
      </c>
      <c r="O63" s="4">
        <v>58.0304</v>
      </c>
      <c r="P63" s="4">
        <v>223.1</v>
      </c>
      <c r="Q63" s="4">
        <v>124.2307</v>
      </c>
      <c r="R63" s="4">
        <v>43.676900000000003</v>
      </c>
      <c r="S63" s="4">
        <v>167.9</v>
      </c>
      <c r="T63" s="4">
        <v>513.41430000000003</v>
      </c>
      <c r="W63" s="4">
        <v>0</v>
      </c>
      <c r="X63" s="4">
        <v>0.78120000000000001</v>
      </c>
      <c r="Y63" s="4">
        <v>11.8</v>
      </c>
      <c r="Z63" s="4">
        <v>888</v>
      </c>
      <c r="AA63" s="4">
        <v>922</v>
      </c>
      <c r="AB63" s="4">
        <v>862</v>
      </c>
      <c r="AC63" s="4">
        <v>47</v>
      </c>
      <c r="AD63" s="4">
        <v>5.08</v>
      </c>
      <c r="AE63" s="4">
        <v>0.12</v>
      </c>
      <c r="AF63" s="4">
        <v>989</v>
      </c>
      <c r="AG63" s="4">
        <v>-11.9</v>
      </c>
      <c r="AH63" s="4">
        <v>8</v>
      </c>
      <c r="AI63" s="4">
        <v>27</v>
      </c>
      <c r="AJ63" s="4">
        <v>189</v>
      </c>
      <c r="AK63" s="4">
        <v>137</v>
      </c>
      <c r="AL63" s="4">
        <v>1.8</v>
      </c>
      <c r="AM63" s="4">
        <v>195</v>
      </c>
      <c r="AN63" s="4" t="s">
        <v>155</v>
      </c>
      <c r="AO63" s="4">
        <v>2</v>
      </c>
      <c r="AP63" s="5">
        <v>0.92309027777777775</v>
      </c>
      <c r="AQ63" s="4">
        <v>47.161669000000003</v>
      </c>
      <c r="AR63" s="4">
        <v>-88.484022999999993</v>
      </c>
      <c r="AS63" s="4">
        <v>315.8</v>
      </c>
      <c r="AT63" s="4">
        <v>36</v>
      </c>
      <c r="AU63" s="4">
        <v>12</v>
      </c>
      <c r="AV63" s="4">
        <v>11</v>
      </c>
      <c r="AW63" s="4" t="s">
        <v>228</v>
      </c>
      <c r="AX63" s="4">
        <v>1.4</v>
      </c>
      <c r="AY63" s="4">
        <v>1.656444</v>
      </c>
      <c r="AZ63" s="4">
        <v>2.2000000000000002</v>
      </c>
      <c r="BA63" s="4">
        <v>14.023</v>
      </c>
      <c r="BB63" s="4">
        <v>13.63</v>
      </c>
      <c r="BC63" s="4">
        <v>0.97</v>
      </c>
      <c r="BD63" s="4">
        <v>15.112</v>
      </c>
      <c r="BE63" s="4">
        <v>2825.4690000000001</v>
      </c>
      <c r="BF63" s="4">
        <v>124.352</v>
      </c>
      <c r="BG63" s="4">
        <v>3.8809999999999998</v>
      </c>
      <c r="BH63" s="4">
        <v>1.3640000000000001</v>
      </c>
      <c r="BI63" s="4">
        <v>5.2450000000000001</v>
      </c>
      <c r="BJ63" s="4">
        <v>2.9209999999999998</v>
      </c>
      <c r="BK63" s="4">
        <v>1.0269999999999999</v>
      </c>
      <c r="BL63" s="4">
        <v>3.948</v>
      </c>
      <c r="BM63" s="4">
        <v>3.8121</v>
      </c>
      <c r="BQ63" s="4">
        <v>127.52800000000001</v>
      </c>
      <c r="BR63" s="4">
        <v>0.51599799999999996</v>
      </c>
      <c r="BS63" s="4">
        <v>-5</v>
      </c>
      <c r="BT63" s="4">
        <v>2.1408E-2</v>
      </c>
      <c r="BU63" s="4">
        <v>12.609702</v>
      </c>
      <c r="BV63" s="4">
        <v>0.43244199999999999</v>
      </c>
      <c r="BW63" s="4">
        <f t="shared" si="9"/>
        <v>3.3314832684</v>
      </c>
      <c r="BY63" s="4">
        <f t="shared" si="10"/>
        <v>26258.073387875407</v>
      </c>
      <c r="BZ63" s="4">
        <f t="shared" si="11"/>
        <v>1155.6467057076479</v>
      </c>
      <c r="CA63" s="4">
        <f t="shared" si="12"/>
        <v>27.145876442454</v>
      </c>
      <c r="CB63" s="4">
        <f t="shared" si="13"/>
        <v>35.427180960725401</v>
      </c>
    </row>
    <row r="64" spans="1:80" x14ac:dyDescent="0.25">
      <c r="A64" s="2">
        <v>42068</v>
      </c>
      <c r="B64" s="3">
        <v>6.4004629629629628E-3</v>
      </c>
      <c r="C64" s="4">
        <v>14.32</v>
      </c>
      <c r="D64" s="4">
        <v>1.2958000000000001</v>
      </c>
      <c r="E64" s="4">
        <v>12957.64214</v>
      </c>
      <c r="F64" s="4">
        <v>194</v>
      </c>
      <c r="G64" s="4">
        <v>70.2</v>
      </c>
      <c r="H64" s="4">
        <v>901</v>
      </c>
      <c r="J64" s="4">
        <v>1.05</v>
      </c>
      <c r="K64" s="4">
        <v>0.86709999999999998</v>
      </c>
      <c r="L64" s="4">
        <v>12.4168</v>
      </c>
      <c r="M64" s="4">
        <v>1.1235999999999999</v>
      </c>
      <c r="N64" s="4">
        <v>168.2158</v>
      </c>
      <c r="O64" s="4">
        <v>60.849600000000002</v>
      </c>
      <c r="P64" s="4">
        <v>229.1</v>
      </c>
      <c r="Q64" s="4">
        <v>126.7792</v>
      </c>
      <c r="R64" s="4">
        <v>45.860500000000002</v>
      </c>
      <c r="S64" s="4">
        <v>172.6</v>
      </c>
      <c r="T64" s="4">
        <v>900.97450000000003</v>
      </c>
      <c r="W64" s="4">
        <v>0</v>
      </c>
      <c r="X64" s="4">
        <v>0.91149999999999998</v>
      </c>
      <c r="Y64" s="4">
        <v>11.9</v>
      </c>
      <c r="Z64" s="4">
        <v>889</v>
      </c>
      <c r="AA64" s="4">
        <v>921</v>
      </c>
      <c r="AB64" s="4">
        <v>859</v>
      </c>
      <c r="AC64" s="4">
        <v>47</v>
      </c>
      <c r="AD64" s="4">
        <v>5.46</v>
      </c>
      <c r="AE64" s="4">
        <v>0.13</v>
      </c>
      <c r="AF64" s="4">
        <v>989</v>
      </c>
      <c r="AG64" s="4">
        <v>-11</v>
      </c>
      <c r="AH64" s="4">
        <v>8</v>
      </c>
      <c r="AI64" s="4">
        <v>27</v>
      </c>
      <c r="AJ64" s="4">
        <v>189</v>
      </c>
      <c r="AK64" s="4">
        <v>137</v>
      </c>
      <c r="AL64" s="4">
        <v>2</v>
      </c>
      <c r="AM64" s="4">
        <v>195</v>
      </c>
      <c r="AN64" s="4" t="s">
        <v>155</v>
      </c>
      <c r="AO64" s="4">
        <v>2</v>
      </c>
      <c r="AP64" s="5">
        <v>0.92310185185185178</v>
      </c>
      <c r="AQ64" s="4">
        <v>47.161729999999999</v>
      </c>
      <c r="AR64" s="4">
        <v>-88.484048000000001</v>
      </c>
      <c r="AS64" s="4">
        <v>315.7</v>
      </c>
      <c r="AT64" s="4">
        <v>36.700000000000003</v>
      </c>
      <c r="AU64" s="4">
        <v>12</v>
      </c>
      <c r="AV64" s="4">
        <v>11</v>
      </c>
      <c r="AW64" s="4" t="s">
        <v>228</v>
      </c>
      <c r="AX64" s="4">
        <v>1.4</v>
      </c>
      <c r="AY64" s="4">
        <v>1.7</v>
      </c>
      <c r="AZ64" s="4">
        <v>2.2000000000000002</v>
      </c>
      <c r="BA64" s="4">
        <v>14.023</v>
      </c>
      <c r="BB64" s="4">
        <v>13.45</v>
      </c>
      <c r="BC64" s="4">
        <v>0.96</v>
      </c>
      <c r="BD64" s="4">
        <v>15.327</v>
      </c>
      <c r="BE64" s="4">
        <v>2762.2869999999998</v>
      </c>
      <c r="BF64" s="4">
        <v>159.08500000000001</v>
      </c>
      <c r="BG64" s="4">
        <v>3.919</v>
      </c>
      <c r="BH64" s="4">
        <v>1.4179999999999999</v>
      </c>
      <c r="BI64" s="4">
        <v>5.3360000000000003</v>
      </c>
      <c r="BJ64" s="4">
        <v>2.9540000000000002</v>
      </c>
      <c r="BK64" s="4">
        <v>1.0680000000000001</v>
      </c>
      <c r="BL64" s="4">
        <v>4.0220000000000002</v>
      </c>
      <c r="BM64" s="4">
        <v>6.6280999999999999</v>
      </c>
      <c r="BQ64" s="4">
        <v>147.44200000000001</v>
      </c>
      <c r="BR64" s="4">
        <v>0.57120899999999997</v>
      </c>
      <c r="BS64" s="4">
        <v>-5</v>
      </c>
      <c r="BT64" s="4">
        <v>2.4795999999999999E-2</v>
      </c>
      <c r="BU64" s="4">
        <v>13.958914999999999</v>
      </c>
      <c r="BV64" s="4">
        <v>0.50088299999999997</v>
      </c>
      <c r="BW64" s="4">
        <f t="shared" si="9"/>
        <v>3.6879453429999995</v>
      </c>
      <c r="BY64" s="4">
        <f t="shared" si="10"/>
        <v>28417.636196251879</v>
      </c>
      <c r="BZ64" s="4">
        <f t="shared" si="11"/>
        <v>1636.6219926751751</v>
      </c>
      <c r="CA64" s="4">
        <f t="shared" si="12"/>
        <v>30.389925928669996</v>
      </c>
      <c r="CB64" s="4">
        <f t="shared" si="13"/>
        <v>68.188039284975488</v>
      </c>
    </row>
    <row r="65" spans="1:80" x14ac:dyDescent="0.25">
      <c r="A65" s="2">
        <v>42068</v>
      </c>
      <c r="B65" s="3">
        <v>6.4120370370370364E-3</v>
      </c>
      <c r="C65" s="4">
        <v>14.44</v>
      </c>
      <c r="D65" s="4">
        <v>0.75590000000000002</v>
      </c>
      <c r="E65" s="4">
        <v>7558.5064940000002</v>
      </c>
      <c r="F65" s="4">
        <v>174</v>
      </c>
      <c r="G65" s="4">
        <v>28.6</v>
      </c>
      <c r="H65" s="4">
        <v>560</v>
      </c>
      <c r="J65" s="4">
        <v>1.1000000000000001</v>
      </c>
      <c r="K65" s="4">
        <v>0.87119999999999997</v>
      </c>
      <c r="L65" s="4">
        <v>12.5802</v>
      </c>
      <c r="M65" s="4">
        <v>0.65849999999999997</v>
      </c>
      <c r="N65" s="4">
        <v>151.60120000000001</v>
      </c>
      <c r="O65" s="4">
        <v>24.944099999999999</v>
      </c>
      <c r="P65" s="4">
        <v>176.5</v>
      </c>
      <c r="Q65" s="4">
        <v>114.2573</v>
      </c>
      <c r="R65" s="4">
        <v>18.799600000000002</v>
      </c>
      <c r="S65" s="4">
        <v>133.1</v>
      </c>
      <c r="T65" s="4">
        <v>560.04290000000003</v>
      </c>
      <c r="W65" s="4">
        <v>0</v>
      </c>
      <c r="X65" s="4">
        <v>0.95830000000000004</v>
      </c>
      <c r="Y65" s="4">
        <v>11.9</v>
      </c>
      <c r="Z65" s="4">
        <v>890</v>
      </c>
      <c r="AA65" s="4">
        <v>924</v>
      </c>
      <c r="AB65" s="4">
        <v>858</v>
      </c>
      <c r="AC65" s="4">
        <v>47</v>
      </c>
      <c r="AD65" s="4">
        <v>5.46</v>
      </c>
      <c r="AE65" s="4">
        <v>0.13</v>
      </c>
      <c r="AF65" s="4">
        <v>989</v>
      </c>
      <c r="AG65" s="4">
        <v>-11</v>
      </c>
      <c r="AH65" s="4">
        <v>8</v>
      </c>
      <c r="AI65" s="4">
        <v>27</v>
      </c>
      <c r="AJ65" s="4">
        <v>189</v>
      </c>
      <c r="AK65" s="4">
        <v>137</v>
      </c>
      <c r="AL65" s="4">
        <v>1.9</v>
      </c>
      <c r="AM65" s="4">
        <v>195</v>
      </c>
      <c r="AN65" s="4" t="s">
        <v>155</v>
      </c>
      <c r="AO65" s="4">
        <v>2</v>
      </c>
      <c r="AP65" s="5">
        <v>0.92310185185185178</v>
      </c>
      <c r="AQ65" s="4">
        <v>47.161906999999999</v>
      </c>
      <c r="AR65" s="4">
        <v>-88.484114000000005</v>
      </c>
      <c r="AS65" s="4">
        <v>316</v>
      </c>
      <c r="AT65" s="4">
        <v>38.5</v>
      </c>
      <c r="AU65" s="4">
        <v>12</v>
      </c>
      <c r="AV65" s="4">
        <v>11</v>
      </c>
      <c r="AW65" s="4" t="s">
        <v>228</v>
      </c>
      <c r="AX65" s="4">
        <v>1.569331</v>
      </c>
      <c r="AY65" s="4">
        <v>1.8128869999999999</v>
      </c>
      <c r="AZ65" s="4">
        <v>2.4257740000000001</v>
      </c>
      <c r="BA65" s="4">
        <v>14.023</v>
      </c>
      <c r="BB65" s="4">
        <v>13.9</v>
      </c>
      <c r="BC65" s="4">
        <v>0.99</v>
      </c>
      <c r="BD65" s="4">
        <v>14.785</v>
      </c>
      <c r="BE65" s="4">
        <v>2869.547</v>
      </c>
      <c r="BF65" s="4">
        <v>95.6</v>
      </c>
      <c r="BG65" s="4">
        <v>3.621</v>
      </c>
      <c r="BH65" s="4">
        <v>0.59599999999999997</v>
      </c>
      <c r="BI65" s="4">
        <v>4.2169999999999996</v>
      </c>
      <c r="BJ65" s="4">
        <v>2.7290000000000001</v>
      </c>
      <c r="BK65" s="4">
        <v>0.44900000000000001</v>
      </c>
      <c r="BL65" s="4">
        <v>3.1779999999999999</v>
      </c>
      <c r="BM65" s="4">
        <v>4.2244000000000002</v>
      </c>
      <c r="BQ65" s="4">
        <v>158.94</v>
      </c>
      <c r="BR65" s="4">
        <v>0.66514700000000004</v>
      </c>
      <c r="BS65" s="4">
        <v>-5</v>
      </c>
      <c r="BT65" s="4">
        <v>2.3101E-2</v>
      </c>
      <c r="BU65" s="4">
        <v>16.254532999999999</v>
      </c>
      <c r="BV65" s="4">
        <v>0.466642</v>
      </c>
      <c r="BW65" s="4">
        <f t="shared" si="9"/>
        <v>4.2944476185999996</v>
      </c>
      <c r="BY65" s="4">
        <f t="shared" si="10"/>
        <v>34375.998901628082</v>
      </c>
      <c r="BZ65" s="4">
        <f t="shared" si="11"/>
        <v>1145.2488824875998</v>
      </c>
      <c r="CA65" s="4">
        <f t="shared" si="12"/>
        <v>32.692303350508993</v>
      </c>
      <c r="CB65" s="4">
        <f t="shared" si="13"/>
        <v>50.606583464232401</v>
      </c>
    </row>
    <row r="66" spans="1:80" x14ac:dyDescent="0.25">
      <c r="A66" s="2">
        <v>42068</v>
      </c>
      <c r="B66" s="3">
        <v>6.4236111111111117E-3</v>
      </c>
      <c r="C66" s="4">
        <v>14.704000000000001</v>
      </c>
      <c r="D66" s="4">
        <v>0.3256</v>
      </c>
      <c r="E66" s="4">
        <v>3255.9650580000002</v>
      </c>
      <c r="F66" s="4">
        <v>148</v>
      </c>
      <c r="G66" s="4">
        <v>23.7</v>
      </c>
      <c r="H66" s="4">
        <v>335.8</v>
      </c>
      <c r="J66" s="4">
        <v>0.96</v>
      </c>
      <c r="K66" s="4">
        <v>0.87309999999999999</v>
      </c>
      <c r="L66" s="4">
        <v>12.838900000000001</v>
      </c>
      <c r="M66" s="4">
        <v>0.2843</v>
      </c>
      <c r="N66" s="4">
        <v>129.20769999999999</v>
      </c>
      <c r="O66" s="4">
        <v>20.7133</v>
      </c>
      <c r="P66" s="4">
        <v>149.9</v>
      </c>
      <c r="Q66" s="4">
        <v>97.38</v>
      </c>
      <c r="R66" s="4">
        <v>15.611000000000001</v>
      </c>
      <c r="S66" s="4">
        <v>113</v>
      </c>
      <c r="T66" s="4">
        <v>335.79219999999998</v>
      </c>
      <c r="W66" s="4">
        <v>0</v>
      </c>
      <c r="X66" s="4">
        <v>0.83579999999999999</v>
      </c>
      <c r="Y66" s="4">
        <v>11.9</v>
      </c>
      <c r="Z66" s="4">
        <v>894</v>
      </c>
      <c r="AA66" s="4">
        <v>930</v>
      </c>
      <c r="AB66" s="4">
        <v>862</v>
      </c>
      <c r="AC66" s="4">
        <v>47</v>
      </c>
      <c r="AD66" s="4">
        <v>5.46</v>
      </c>
      <c r="AE66" s="4">
        <v>0.13</v>
      </c>
      <c r="AF66" s="4">
        <v>989</v>
      </c>
      <c r="AG66" s="4">
        <v>-11</v>
      </c>
      <c r="AH66" s="4">
        <v>8</v>
      </c>
      <c r="AI66" s="4">
        <v>27</v>
      </c>
      <c r="AJ66" s="4">
        <v>189</v>
      </c>
      <c r="AK66" s="4">
        <v>137.1</v>
      </c>
      <c r="AL66" s="4">
        <v>1.9</v>
      </c>
      <c r="AM66" s="4">
        <v>195</v>
      </c>
      <c r="AN66" s="4" t="s">
        <v>155</v>
      </c>
      <c r="AO66" s="4">
        <v>2</v>
      </c>
      <c r="AP66" s="5">
        <v>0.92312500000000008</v>
      </c>
      <c r="AQ66" s="4">
        <v>47.162142000000003</v>
      </c>
      <c r="AR66" s="4">
        <v>-88.484162999999995</v>
      </c>
      <c r="AS66" s="4">
        <v>316.60000000000002</v>
      </c>
      <c r="AT66" s="4">
        <v>40.4</v>
      </c>
      <c r="AU66" s="4">
        <v>12</v>
      </c>
      <c r="AV66" s="4">
        <v>11</v>
      </c>
      <c r="AW66" s="4" t="s">
        <v>228</v>
      </c>
      <c r="AX66" s="4">
        <v>1.7</v>
      </c>
      <c r="AY66" s="4">
        <v>1.9</v>
      </c>
      <c r="AZ66" s="4">
        <v>2.6</v>
      </c>
      <c r="BA66" s="4">
        <v>14.023</v>
      </c>
      <c r="BB66" s="4">
        <v>14.12</v>
      </c>
      <c r="BC66" s="4">
        <v>1.01</v>
      </c>
      <c r="BD66" s="4">
        <v>14.529</v>
      </c>
      <c r="BE66" s="4">
        <v>2959.3679999999999</v>
      </c>
      <c r="BF66" s="4">
        <v>41.707000000000001</v>
      </c>
      <c r="BG66" s="4">
        <v>3.1190000000000002</v>
      </c>
      <c r="BH66" s="4">
        <v>0.5</v>
      </c>
      <c r="BI66" s="4">
        <v>3.6190000000000002</v>
      </c>
      <c r="BJ66" s="4">
        <v>2.351</v>
      </c>
      <c r="BK66" s="4">
        <v>0.377</v>
      </c>
      <c r="BL66" s="4">
        <v>2.7269999999999999</v>
      </c>
      <c r="BM66" s="4">
        <v>2.5594999999999999</v>
      </c>
      <c r="BQ66" s="4">
        <v>140.071</v>
      </c>
      <c r="BR66" s="4">
        <v>0.620062</v>
      </c>
      <c r="BS66" s="4">
        <v>-5</v>
      </c>
      <c r="BT66" s="4">
        <v>2.4306000000000001E-2</v>
      </c>
      <c r="BU66" s="4">
        <v>15.152765</v>
      </c>
      <c r="BV66" s="4">
        <v>0.490981</v>
      </c>
      <c r="BW66" s="4">
        <f t="shared" si="9"/>
        <v>4.0033605129999996</v>
      </c>
      <c r="BY66" s="4">
        <f t="shared" si="10"/>
        <v>33049.001987307238</v>
      </c>
      <c r="BZ66" s="4">
        <f t="shared" si="11"/>
        <v>465.766584583135</v>
      </c>
      <c r="CA66" s="4">
        <f t="shared" si="12"/>
        <v>26.254998929555001</v>
      </c>
      <c r="CB66" s="4">
        <f t="shared" si="13"/>
        <v>28.583440986897497</v>
      </c>
    </row>
    <row r="67" spans="1:80" x14ac:dyDescent="0.25">
      <c r="A67" s="2">
        <v>42068</v>
      </c>
      <c r="B67" s="3">
        <v>6.4351851851851861E-3</v>
      </c>
      <c r="C67" s="4">
        <v>14.73</v>
      </c>
      <c r="D67" s="4">
        <v>0.65359999999999996</v>
      </c>
      <c r="E67" s="4">
        <v>6535.8950869999999</v>
      </c>
      <c r="F67" s="4">
        <v>113.2</v>
      </c>
      <c r="G67" s="4">
        <v>23.6</v>
      </c>
      <c r="H67" s="4">
        <v>345.1</v>
      </c>
      <c r="J67" s="4">
        <v>0.6</v>
      </c>
      <c r="K67" s="4">
        <v>0.87009999999999998</v>
      </c>
      <c r="L67" s="4">
        <v>12.816599999999999</v>
      </c>
      <c r="M67" s="4">
        <v>0.56869999999999998</v>
      </c>
      <c r="N67" s="4">
        <v>98.46</v>
      </c>
      <c r="O67" s="4">
        <v>20.534600000000001</v>
      </c>
      <c r="P67" s="4">
        <v>119</v>
      </c>
      <c r="Q67" s="4">
        <v>74.206400000000002</v>
      </c>
      <c r="R67" s="4">
        <v>15.4763</v>
      </c>
      <c r="S67" s="4">
        <v>89.7</v>
      </c>
      <c r="T67" s="4">
        <v>345.06889999999999</v>
      </c>
      <c r="W67" s="4">
        <v>0</v>
      </c>
      <c r="X67" s="4">
        <v>0.52390000000000003</v>
      </c>
      <c r="Y67" s="4">
        <v>12</v>
      </c>
      <c r="Z67" s="4">
        <v>895</v>
      </c>
      <c r="AA67" s="4">
        <v>929</v>
      </c>
      <c r="AB67" s="4">
        <v>865</v>
      </c>
      <c r="AC67" s="4">
        <v>47</v>
      </c>
      <c r="AD67" s="4">
        <v>5.46</v>
      </c>
      <c r="AE67" s="4">
        <v>0.13</v>
      </c>
      <c r="AF67" s="4">
        <v>989</v>
      </c>
      <c r="AG67" s="4">
        <v>-11</v>
      </c>
      <c r="AH67" s="4">
        <v>8</v>
      </c>
      <c r="AI67" s="4">
        <v>27</v>
      </c>
      <c r="AJ67" s="4">
        <v>189</v>
      </c>
      <c r="AK67" s="4">
        <v>138</v>
      </c>
      <c r="AL67" s="4">
        <v>2</v>
      </c>
      <c r="AM67" s="4">
        <v>195</v>
      </c>
      <c r="AN67" s="4" t="s">
        <v>155</v>
      </c>
      <c r="AO67" s="4">
        <v>2</v>
      </c>
      <c r="AP67" s="5">
        <v>0.92313657407407401</v>
      </c>
      <c r="AQ67" s="4">
        <v>47.162317000000002</v>
      </c>
      <c r="AR67" s="4">
        <v>-88.484145999999996</v>
      </c>
      <c r="AS67" s="4">
        <v>317.10000000000002</v>
      </c>
      <c r="AT67" s="4">
        <v>41.6</v>
      </c>
      <c r="AU67" s="4">
        <v>12</v>
      </c>
      <c r="AV67" s="4">
        <v>11</v>
      </c>
      <c r="AW67" s="4" t="s">
        <v>228</v>
      </c>
      <c r="AX67" s="4">
        <v>1.7</v>
      </c>
      <c r="AY67" s="4">
        <v>1.9564999999999999</v>
      </c>
      <c r="AZ67" s="4">
        <v>2.6564999999999999</v>
      </c>
      <c r="BA67" s="4">
        <v>14.023</v>
      </c>
      <c r="BB67" s="4">
        <v>13.78</v>
      </c>
      <c r="BC67" s="4">
        <v>0.98</v>
      </c>
      <c r="BD67" s="4">
        <v>14.928000000000001</v>
      </c>
      <c r="BE67" s="4">
        <v>2896.14</v>
      </c>
      <c r="BF67" s="4">
        <v>81.790000000000006</v>
      </c>
      <c r="BG67" s="4">
        <v>2.33</v>
      </c>
      <c r="BH67" s="4">
        <v>0.48599999999999999</v>
      </c>
      <c r="BI67" s="4">
        <v>2.8159999999999998</v>
      </c>
      <c r="BJ67" s="4">
        <v>1.756</v>
      </c>
      <c r="BK67" s="4">
        <v>0.36599999999999999</v>
      </c>
      <c r="BL67" s="4">
        <v>2.1219999999999999</v>
      </c>
      <c r="BM67" s="4">
        <v>2.5785</v>
      </c>
      <c r="BQ67" s="4">
        <v>86.084999999999994</v>
      </c>
      <c r="BR67" s="4">
        <v>0.60208300000000003</v>
      </c>
      <c r="BS67" s="4">
        <v>-5</v>
      </c>
      <c r="BT67" s="4">
        <v>2.6897999999999998E-2</v>
      </c>
      <c r="BU67" s="4">
        <v>14.713402</v>
      </c>
      <c r="BV67" s="4">
        <v>0.54334199999999999</v>
      </c>
      <c r="BW67" s="4">
        <f t="shared" si="9"/>
        <v>3.8872808083999999</v>
      </c>
      <c r="BY67" s="4">
        <f t="shared" si="10"/>
        <v>31405.097114322361</v>
      </c>
      <c r="BZ67" s="4">
        <f t="shared" si="11"/>
        <v>886.91254324046008</v>
      </c>
      <c r="CA67" s="4">
        <f t="shared" si="12"/>
        <v>19.041672893144</v>
      </c>
      <c r="CB67" s="4">
        <f t="shared" si="13"/>
        <v>27.960679701009003</v>
      </c>
    </row>
    <row r="68" spans="1:80" x14ac:dyDescent="0.25">
      <c r="A68" s="2">
        <v>42068</v>
      </c>
      <c r="B68" s="3">
        <v>6.4467592592592597E-3</v>
      </c>
      <c r="C68" s="4">
        <v>13.765000000000001</v>
      </c>
      <c r="D68" s="4">
        <v>1.7968</v>
      </c>
      <c r="E68" s="4">
        <v>17968.254919999999</v>
      </c>
      <c r="F68" s="4">
        <v>101.2</v>
      </c>
      <c r="G68" s="4">
        <v>23.8</v>
      </c>
      <c r="H68" s="4">
        <v>804.3</v>
      </c>
      <c r="J68" s="4">
        <v>0.4</v>
      </c>
      <c r="K68" s="4">
        <v>0.8669</v>
      </c>
      <c r="L68" s="4">
        <v>11.9335</v>
      </c>
      <c r="M68" s="4">
        <v>1.5577000000000001</v>
      </c>
      <c r="N68" s="4">
        <v>87.749799999999993</v>
      </c>
      <c r="O68" s="4">
        <v>20.632200000000001</v>
      </c>
      <c r="P68" s="4">
        <v>108.4</v>
      </c>
      <c r="Q68" s="4">
        <v>66.134399999999999</v>
      </c>
      <c r="R68" s="4">
        <v>15.549899999999999</v>
      </c>
      <c r="S68" s="4">
        <v>81.7</v>
      </c>
      <c r="T68" s="4">
        <v>804.26890000000003</v>
      </c>
      <c r="W68" s="4">
        <v>0</v>
      </c>
      <c r="X68" s="4">
        <v>0.3468</v>
      </c>
      <c r="Y68" s="4">
        <v>11.9</v>
      </c>
      <c r="Z68" s="4">
        <v>892</v>
      </c>
      <c r="AA68" s="4">
        <v>922</v>
      </c>
      <c r="AB68" s="4">
        <v>863</v>
      </c>
      <c r="AC68" s="4">
        <v>47</v>
      </c>
      <c r="AD68" s="4">
        <v>5.46</v>
      </c>
      <c r="AE68" s="4">
        <v>0.13</v>
      </c>
      <c r="AF68" s="4">
        <v>989</v>
      </c>
      <c r="AG68" s="4">
        <v>-11</v>
      </c>
      <c r="AH68" s="4">
        <v>8</v>
      </c>
      <c r="AI68" s="4">
        <v>27</v>
      </c>
      <c r="AJ68" s="4">
        <v>189</v>
      </c>
      <c r="AK68" s="4">
        <v>138</v>
      </c>
      <c r="AL68" s="4">
        <v>1.8</v>
      </c>
      <c r="AM68" s="4">
        <v>195</v>
      </c>
      <c r="AN68" s="4" t="s">
        <v>155</v>
      </c>
      <c r="AO68" s="4">
        <v>2</v>
      </c>
      <c r="AP68" s="5">
        <v>0.92314814814814816</v>
      </c>
      <c r="AQ68" s="4">
        <v>47.162495999999997</v>
      </c>
      <c r="AR68" s="4">
        <v>-88.484115000000003</v>
      </c>
      <c r="AS68" s="4">
        <v>317.39999999999998</v>
      </c>
      <c r="AT68" s="4">
        <v>43</v>
      </c>
      <c r="AU68" s="4">
        <v>12</v>
      </c>
      <c r="AV68" s="4">
        <v>11</v>
      </c>
      <c r="AW68" s="4" t="s">
        <v>228</v>
      </c>
      <c r="AX68" s="4">
        <v>1.7</v>
      </c>
      <c r="AY68" s="4">
        <v>2</v>
      </c>
      <c r="AZ68" s="4">
        <v>2.7</v>
      </c>
      <c r="BA68" s="4">
        <v>14.023</v>
      </c>
      <c r="BB68" s="4">
        <v>13.44</v>
      </c>
      <c r="BC68" s="4">
        <v>0.96</v>
      </c>
      <c r="BD68" s="4">
        <v>15.348000000000001</v>
      </c>
      <c r="BE68" s="4">
        <v>2666.2849999999999</v>
      </c>
      <c r="BF68" s="4">
        <v>221.51900000000001</v>
      </c>
      <c r="BG68" s="4">
        <v>2.0529999999999999</v>
      </c>
      <c r="BH68" s="4">
        <v>0.48299999999999998</v>
      </c>
      <c r="BI68" s="4">
        <v>2.536</v>
      </c>
      <c r="BJ68" s="4">
        <v>1.5469999999999999</v>
      </c>
      <c r="BK68" s="4">
        <v>0.36399999999999999</v>
      </c>
      <c r="BL68" s="4">
        <v>1.911</v>
      </c>
      <c r="BM68" s="4">
        <v>5.9424000000000001</v>
      </c>
      <c r="BQ68" s="4">
        <v>56.335999999999999</v>
      </c>
      <c r="BR68" s="4">
        <v>0.59278699999999995</v>
      </c>
      <c r="BS68" s="4">
        <v>-5</v>
      </c>
      <c r="BT68" s="4">
        <v>2.5999999999999999E-2</v>
      </c>
      <c r="BU68" s="4">
        <v>14.486227</v>
      </c>
      <c r="BV68" s="4">
        <v>0.5252</v>
      </c>
      <c r="BW68" s="4">
        <f t="shared" si="9"/>
        <v>3.8272611733999997</v>
      </c>
      <c r="BY68" s="4">
        <f t="shared" si="10"/>
        <v>28466.189990684208</v>
      </c>
      <c r="BZ68" s="4">
        <f t="shared" si="11"/>
        <v>2365.0142203651808</v>
      </c>
      <c r="CA68" s="4">
        <f t="shared" si="12"/>
        <v>16.516312365552999</v>
      </c>
      <c r="CB68" s="4">
        <f t="shared" si="13"/>
        <v>63.443138074377593</v>
      </c>
    </row>
    <row r="69" spans="1:80" x14ac:dyDescent="0.25">
      <c r="A69" s="2">
        <v>42068</v>
      </c>
      <c r="B69" s="3">
        <v>6.4583333333333333E-3</v>
      </c>
      <c r="C69" s="4">
        <v>13.6</v>
      </c>
      <c r="D69" s="4">
        <v>2.5428000000000002</v>
      </c>
      <c r="E69" s="4">
        <v>25427.621899999998</v>
      </c>
      <c r="F69" s="4">
        <v>99.7</v>
      </c>
      <c r="G69" s="4">
        <v>32.4</v>
      </c>
      <c r="H69" s="4">
        <v>1243.4000000000001</v>
      </c>
      <c r="J69" s="4">
        <v>0.2</v>
      </c>
      <c r="K69" s="4">
        <v>0.86119999999999997</v>
      </c>
      <c r="L69" s="4">
        <v>11.7118</v>
      </c>
      <c r="M69" s="4">
        <v>2.1898</v>
      </c>
      <c r="N69" s="4">
        <v>85.860500000000002</v>
      </c>
      <c r="O69" s="4">
        <v>27.9025</v>
      </c>
      <c r="P69" s="4">
        <v>113.8</v>
      </c>
      <c r="Q69" s="4">
        <v>64.710599999999999</v>
      </c>
      <c r="R69" s="4">
        <v>21.029299999999999</v>
      </c>
      <c r="S69" s="4">
        <v>85.7</v>
      </c>
      <c r="T69" s="4">
        <v>1243.3708999999999</v>
      </c>
      <c r="W69" s="4">
        <v>0</v>
      </c>
      <c r="X69" s="4">
        <v>0.1729</v>
      </c>
      <c r="Y69" s="4">
        <v>11.9</v>
      </c>
      <c r="Z69" s="4">
        <v>888</v>
      </c>
      <c r="AA69" s="4">
        <v>918</v>
      </c>
      <c r="AB69" s="4">
        <v>860</v>
      </c>
      <c r="AC69" s="4">
        <v>47</v>
      </c>
      <c r="AD69" s="4">
        <v>5.46</v>
      </c>
      <c r="AE69" s="4">
        <v>0.13</v>
      </c>
      <c r="AF69" s="4">
        <v>989</v>
      </c>
      <c r="AG69" s="4">
        <v>-11</v>
      </c>
      <c r="AH69" s="4">
        <v>8</v>
      </c>
      <c r="AI69" s="4">
        <v>27</v>
      </c>
      <c r="AJ69" s="4">
        <v>189</v>
      </c>
      <c r="AK69" s="4">
        <v>138</v>
      </c>
      <c r="AL69" s="4">
        <v>1.8</v>
      </c>
      <c r="AM69" s="4">
        <v>195</v>
      </c>
      <c r="AN69" s="4" t="s">
        <v>155</v>
      </c>
      <c r="AO69" s="4">
        <v>2</v>
      </c>
      <c r="AP69" s="5">
        <v>0.9231597222222222</v>
      </c>
      <c r="AQ69" s="4">
        <v>47.162574999999997</v>
      </c>
      <c r="AR69" s="4">
        <v>-88.484101999999993</v>
      </c>
      <c r="AS69" s="4">
        <v>317.5</v>
      </c>
      <c r="AT69" s="4">
        <v>44.3</v>
      </c>
      <c r="AU69" s="4">
        <v>12</v>
      </c>
      <c r="AV69" s="4">
        <v>11</v>
      </c>
      <c r="AW69" s="4" t="s">
        <v>228</v>
      </c>
      <c r="AX69" s="4">
        <v>2.0390000000000001</v>
      </c>
      <c r="AY69" s="4">
        <v>2.113</v>
      </c>
      <c r="AZ69" s="4">
        <v>3.0390000000000001</v>
      </c>
      <c r="BA69" s="4">
        <v>14.023</v>
      </c>
      <c r="BB69" s="4">
        <v>12.86</v>
      </c>
      <c r="BC69" s="4">
        <v>0.92</v>
      </c>
      <c r="BD69" s="4">
        <v>16.119</v>
      </c>
      <c r="BE69" s="4">
        <v>2531.7370000000001</v>
      </c>
      <c r="BF69" s="4">
        <v>301.28399999999999</v>
      </c>
      <c r="BG69" s="4">
        <v>1.944</v>
      </c>
      <c r="BH69" s="4">
        <v>0.63200000000000001</v>
      </c>
      <c r="BI69" s="4">
        <v>2.5750000000000002</v>
      </c>
      <c r="BJ69" s="4">
        <v>1.4650000000000001</v>
      </c>
      <c r="BK69" s="4">
        <v>0.47599999999999998</v>
      </c>
      <c r="BL69" s="4">
        <v>1.9410000000000001</v>
      </c>
      <c r="BM69" s="4">
        <v>8.8881999999999994</v>
      </c>
      <c r="BQ69" s="4">
        <v>27.17</v>
      </c>
      <c r="BR69" s="4">
        <v>0.57486000000000004</v>
      </c>
      <c r="BS69" s="4">
        <v>-5</v>
      </c>
      <c r="BT69" s="4">
        <v>2.5592E-2</v>
      </c>
      <c r="BU69" s="4">
        <v>14.048140999999999</v>
      </c>
      <c r="BV69" s="4">
        <v>0.51695800000000003</v>
      </c>
      <c r="BW69" s="4">
        <f t="shared" si="9"/>
        <v>3.7115188521999998</v>
      </c>
      <c r="BY69" s="4">
        <f t="shared" si="10"/>
        <v>26212.288184625831</v>
      </c>
      <c r="BZ69" s="4">
        <f t="shared" si="11"/>
        <v>3119.337843313428</v>
      </c>
      <c r="CA69" s="4">
        <f t="shared" si="12"/>
        <v>15.167848078404999</v>
      </c>
      <c r="CB69" s="4">
        <f t="shared" si="13"/>
        <v>92.023800198279389</v>
      </c>
    </row>
    <row r="70" spans="1:80" x14ac:dyDescent="0.25">
      <c r="A70" s="2">
        <v>42068</v>
      </c>
      <c r="B70" s="3">
        <v>6.4699074074074069E-3</v>
      </c>
      <c r="C70" s="4">
        <v>13.922000000000001</v>
      </c>
      <c r="D70" s="4">
        <v>1.4162999999999999</v>
      </c>
      <c r="E70" s="4">
        <v>14163.055109999999</v>
      </c>
      <c r="F70" s="4">
        <v>96.2</v>
      </c>
      <c r="G70" s="4">
        <v>32.4</v>
      </c>
      <c r="H70" s="4">
        <v>807.4</v>
      </c>
      <c r="J70" s="4">
        <v>0.16</v>
      </c>
      <c r="K70" s="4">
        <v>0.86909999999999998</v>
      </c>
      <c r="L70" s="4">
        <v>12.100300000000001</v>
      </c>
      <c r="M70" s="4">
        <v>1.2309000000000001</v>
      </c>
      <c r="N70" s="4">
        <v>83.624700000000004</v>
      </c>
      <c r="O70" s="4">
        <v>28.159600000000001</v>
      </c>
      <c r="P70" s="4">
        <v>111.8</v>
      </c>
      <c r="Q70" s="4">
        <v>63.026600000000002</v>
      </c>
      <c r="R70" s="4">
        <v>21.223400000000002</v>
      </c>
      <c r="S70" s="4">
        <v>84.3</v>
      </c>
      <c r="T70" s="4">
        <v>807.40380000000005</v>
      </c>
      <c r="W70" s="4">
        <v>0</v>
      </c>
      <c r="X70" s="4">
        <v>0.13750000000000001</v>
      </c>
      <c r="Y70" s="4">
        <v>11.9</v>
      </c>
      <c r="Z70" s="4">
        <v>886</v>
      </c>
      <c r="AA70" s="4">
        <v>918</v>
      </c>
      <c r="AB70" s="4">
        <v>856</v>
      </c>
      <c r="AC70" s="4">
        <v>47</v>
      </c>
      <c r="AD70" s="4">
        <v>5.46</v>
      </c>
      <c r="AE70" s="4">
        <v>0.13</v>
      </c>
      <c r="AF70" s="4">
        <v>988</v>
      </c>
      <c r="AG70" s="4">
        <v>-11</v>
      </c>
      <c r="AH70" s="4">
        <v>8</v>
      </c>
      <c r="AI70" s="4">
        <v>27.102</v>
      </c>
      <c r="AJ70" s="4">
        <v>188.9</v>
      </c>
      <c r="AK70" s="4">
        <v>138</v>
      </c>
      <c r="AL70" s="4">
        <v>1.9</v>
      </c>
      <c r="AM70" s="4">
        <v>195</v>
      </c>
      <c r="AN70" s="4" t="s">
        <v>155</v>
      </c>
      <c r="AO70" s="4">
        <v>2</v>
      </c>
      <c r="AP70" s="5">
        <v>0.9231597222222222</v>
      </c>
      <c r="AQ70" s="4">
        <v>47.162781000000003</v>
      </c>
      <c r="AR70" s="4">
        <v>-88.484132000000002</v>
      </c>
      <c r="AS70" s="4">
        <v>318</v>
      </c>
      <c r="AT70" s="4">
        <v>44.8</v>
      </c>
      <c r="AU70" s="4">
        <v>12</v>
      </c>
      <c r="AV70" s="4">
        <v>11</v>
      </c>
      <c r="AW70" s="4" t="s">
        <v>228</v>
      </c>
      <c r="AX70" s="4">
        <v>2.3564440000000002</v>
      </c>
      <c r="AY70" s="4">
        <v>2.2564440000000001</v>
      </c>
      <c r="AZ70" s="4">
        <v>3.3564440000000002</v>
      </c>
      <c r="BA70" s="4">
        <v>14.023</v>
      </c>
      <c r="BB70" s="4">
        <v>13.67</v>
      </c>
      <c r="BC70" s="4">
        <v>0.97</v>
      </c>
      <c r="BD70" s="4">
        <v>15.058999999999999</v>
      </c>
      <c r="BE70" s="4">
        <v>2735.85</v>
      </c>
      <c r="BF70" s="4">
        <v>177.13800000000001</v>
      </c>
      <c r="BG70" s="4">
        <v>1.98</v>
      </c>
      <c r="BH70" s="4">
        <v>0.66700000000000004</v>
      </c>
      <c r="BI70" s="4">
        <v>2.6469999999999998</v>
      </c>
      <c r="BJ70" s="4">
        <v>1.492</v>
      </c>
      <c r="BK70" s="4">
        <v>0.503</v>
      </c>
      <c r="BL70" s="4">
        <v>1.9950000000000001</v>
      </c>
      <c r="BM70" s="4">
        <v>6.0368000000000004</v>
      </c>
      <c r="BQ70" s="4">
        <v>22.608000000000001</v>
      </c>
      <c r="BR70" s="4">
        <v>0.51393800000000001</v>
      </c>
      <c r="BS70" s="4">
        <v>-5</v>
      </c>
      <c r="BT70" s="4">
        <v>2.2102E-2</v>
      </c>
      <c r="BU70" s="4">
        <v>12.55936</v>
      </c>
      <c r="BV70" s="4">
        <v>0.44646000000000002</v>
      </c>
      <c r="BW70" s="4">
        <f t="shared" si="9"/>
        <v>3.3181829119999997</v>
      </c>
      <c r="BY70" s="4">
        <f t="shared" si="10"/>
        <v>25323.706966271999</v>
      </c>
      <c r="BZ70" s="4">
        <f t="shared" si="11"/>
        <v>1639.6333149081602</v>
      </c>
      <c r="CA70" s="4">
        <f t="shared" si="12"/>
        <v>13.810322493439999</v>
      </c>
      <c r="CB70" s="4">
        <f t="shared" si="13"/>
        <v>55.878119858175999</v>
      </c>
    </row>
    <row r="71" spans="1:80" x14ac:dyDescent="0.25">
      <c r="A71" s="2">
        <v>42068</v>
      </c>
      <c r="B71" s="3">
        <v>6.4814814814814813E-3</v>
      </c>
      <c r="C71" s="4">
        <v>14.084</v>
      </c>
      <c r="D71" s="4">
        <v>1.5122</v>
      </c>
      <c r="E71" s="4">
        <v>15122.462310000001</v>
      </c>
      <c r="F71" s="4">
        <v>81.3</v>
      </c>
      <c r="G71" s="4">
        <v>16.8</v>
      </c>
      <c r="H71" s="4">
        <v>603.79999999999995</v>
      </c>
      <c r="J71" s="4">
        <v>0.1</v>
      </c>
      <c r="K71" s="4">
        <v>0.86719999999999997</v>
      </c>
      <c r="L71" s="4">
        <v>12.214</v>
      </c>
      <c r="M71" s="4">
        <v>1.3113999999999999</v>
      </c>
      <c r="N71" s="4">
        <v>70.461500000000001</v>
      </c>
      <c r="O71" s="4">
        <v>14.5692</v>
      </c>
      <c r="P71" s="4">
        <v>85</v>
      </c>
      <c r="Q71" s="4">
        <v>53.105800000000002</v>
      </c>
      <c r="R71" s="4">
        <v>10.980600000000001</v>
      </c>
      <c r="S71" s="4">
        <v>64.099999999999994</v>
      </c>
      <c r="T71" s="4">
        <v>603.84829999999999</v>
      </c>
      <c r="W71" s="4">
        <v>0</v>
      </c>
      <c r="X71" s="4">
        <v>8.6699999999999999E-2</v>
      </c>
      <c r="Y71" s="4">
        <v>11.9</v>
      </c>
      <c r="Z71" s="4">
        <v>883</v>
      </c>
      <c r="AA71" s="4">
        <v>914</v>
      </c>
      <c r="AB71" s="4">
        <v>857</v>
      </c>
      <c r="AC71" s="4">
        <v>47</v>
      </c>
      <c r="AD71" s="4">
        <v>5.46</v>
      </c>
      <c r="AE71" s="4">
        <v>0.13</v>
      </c>
      <c r="AF71" s="4">
        <v>988</v>
      </c>
      <c r="AG71" s="4">
        <v>-11</v>
      </c>
      <c r="AH71" s="4">
        <v>8</v>
      </c>
      <c r="AI71" s="4">
        <v>27.898</v>
      </c>
      <c r="AJ71" s="4">
        <v>188.1</v>
      </c>
      <c r="AK71" s="4">
        <v>138</v>
      </c>
      <c r="AL71" s="4">
        <v>1.8</v>
      </c>
      <c r="AM71" s="4">
        <v>195</v>
      </c>
      <c r="AN71" s="4" t="s">
        <v>155</v>
      </c>
      <c r="AO71" s="4">
        <v>2</v>
      </c>
      <c r="AP71" s="5">
        <v>0.92318287037037028</v>
      </c>
      <c r="AQ71" s="4">
        <v>47.162939999999999</v>
      </c>
      <c r="AR71" s="4">
        <v>-88.484155000000001</v>
      </c>
      <c r="AS71" s="4">
        <v>318.39999999999998</v>
      </c>
      <c r="AT71" s="4">
        <v>44.8</v>
      </c>
      <c r="AU71" s="4">
        <v>12</v>
      </c>
      <c r="AV71" s="4">
        <v>11</v>
      </c>
      <c r="AW71" s="4" t="s">
        <v>228</v>
      </c>
      <c r="AX71" s="4">
        <v>1.8354349999999999</v>
      </c>
      <c r="AY71" s="4">
        <v>2.2999999999999998</v>
      </c>
      <c r="AZ71" s="4">
        <v>3.2306309999999998</v>
      </c>
      <c r="BA71" s="4">
        <v>14.023</v>
      </c>
      <c r="BB71" s="4">
        <v>13.47</v>
      </c>
      <c r="BC71" s="4">
        <v>0.96</v>
      </c>
      <c r="BD71" s="4">
        <v>15.311999999999999</v>
      </c>
      <c r="BE71" s="4">
        <v>2726.114</v>
      </c>
      <c r="BF71" s="4">
        <v>186.3</v>
      </c>
      <c r="BG71" s="4">
        <v>1.647</v>
      </c>
      <c r="BH71" s="4">
        <v>0.34100000000000003</v>
      </c>
      <c r="BI71" s="4">
        <v>1.9870000000000001</v>
      </c>
      <c r="BJ71" s="4">
        <v>1.2410000000000001</v>
      </c>
      <c r="BK71" s="4">
        <v>0.25700000000000001</v>
      </c>
      <c r="BL71" s="4">
        <v>1.498</v>
      </c>
      <c r="BM71" s="4">
        <v>4.4569000000000001</v>
      </c>
      <c r="BQ71" s="4">
        <v>14.074</v>
      </c>
      <c r="BR71" s="4">
        <v>0.53273400000000004</v>
      </c>
      <c r="BS71" s="4">
        <v>-5</v>
      </c>
      <c r="BT71" s="4">
        <v>2.3306E-2</v>
      </c>
      <c r="BU71" s="4">
        <v>13.018687999999999</v>
      </c>
      <c r="BV71" s="4">
        <v>0.47078100000000001</v>
      </c>
      <c r="BW71" s="4">
        <f t="shared" si="9"/>
        <v>3.4395373695999996</v>
      </c>
      <c r="BY71" s="4">
        <f t="shared" si="10"/>
        <v>26156.445154784382</v>
      </c>
      <c r="BZ71" s="4">
        <f t="shared" si="11"/>
        <v>1787.5062203327998</v>
      </c>
      <c r="CA71" s="4">
        <f t="shared" si="12"/>
        <v>11.907113362495998</v>
      </c>
      <c r="CB71" s="4">
        <f t="shared" si="13"/>
        <v>42.762944033286395</v>
      </c>
    </row>
    <row r="72" spans="1:80" x14ac:dyDescent="0.25">
      <c r="A72" s="2">
        <v>42068</v>
      </c>
      <c r="B72" s="3">
        <v>6.4930555555555549E-3</v>
      </c>
      <c r="C72" s="4">
        <v>13.718999999999999</v>
      </c>
      <c r="D72" s="4">
        <v>1.6906000000000001</v>
      </c>
      <c r="E72" s="4">
        <v>16906.124479999999</v>
      </c>
      <c r="F72" s="4">
        <v>70</v>
      </c>
      <c r="G72" s="4">
        <v>34.4</v>
      </c>
      <c r="H72" s="4">
        <v>1088.8</v>
      </c>
      <c r="J72" s="4">
        <v>0</v>
      </c>
      <c r="K72" s="4">
        <v>0.8679</v>
      </c>
      <c r="L72" s="4">
        <v>11.907299999999999</v>
      </c>
      <c r="M72" s="4">
        <v>1.4673</v>
      </c>
      <c r="N72" s="4">
        <v>60.778500000000001</v>
      </c>
      <c r="O72" s="4">
        <v>29.851700000000001</v>
      </c>
      <c r="P72" s="4">
        <v>90.6</v>
      </c>
      <c r="Q72" s="4">
        <v>45.8078</v>
      </c>
      <c r="R72" s="4">
        <v>22.498699999999999</v>
      </c>
      <c r="S72" s="4">
        <v>68.3</v>
      </c>
      <c r="T72" s="4">
        <v>1088.8099</v>
      </c>
      <c r="W72" s="4">
        <v>0</v>
      </c>
      <c r="X72" s="4">
        <v>0</v>
      </c>
      <c r="Y72" s="4">
        <v>12</v>
      </c>
      <c r="Z72" s="4">
        <v>884</v>
      </c>
      <c r="AA72" s="4">
        <v>914</v>
      </c>
      <c r="AB72" s="4">
        <v>856</v>
      </c>
      <c r="AC72" s="4">
        <v>47</v>
      </c>
      <c r="AD72" s="4">
        <v>5.46</v>
      </c>
      <c r="AE72" s="4">
        <v>0.13</v>
      </c>
      <c r="AF72" s="4">
        <v>988</v>
      </c>
      <c r="AG72" s="4">
        <v>-11</v>
      </c>
      <c r="AH72" s="4">
        <v>8</v>
      </c>
      <c r="AI72" s="4">
        <v>27.102</v>
      </c>
      <c r="AJ72" s="4">
        <v>188.9</v>
      </c>
      <c r="AK72" s="4">
        <v>137.9</v>
      </c>
      <c r="AL72" s="4">
        <v>1.7</v>
      </c>
      <c r="AM72" s="4">
        <v>195</v>
      </c>
      <c r="AN72" s="4" t="s">
        <v>155</v>
      </c>
      <c r="AO72" s="4">
        <v>2</v>
      </c>
      <c r="AP72" s="5">
        <v>0.92318287037037028</v>
      </c>
      <c r="AQ72" s="4">
        <v>47.163131999999997</v>
      </c>
      <c r="AR72" s="4">
        <v>-88.484246999999996</v>
      </c>
      <c r="AS72" s="4">
        <v>318.89999999999998</v>
      </c>
      <c r="AT72" s="4">
        <v>44.1</v>
      </c>
      <c r="AU72" s="4">
        <v>12</v>
      </c>
      <c r="AV72" s="4">
        <v>11</v>
      </c>
      <c r="AW72" s="4" t="s">
        <v>228</v>
      </c>
      <c r="AX72" s="4">
        <v>1.5129999999999999</v>
      </c>
      <c r="AY72" s="4">
        <v>2.3565</v>
      </c>
      <c r="AZ72" s="4">
        <v>3.2130000000000001</v>
      </c>
      <c r="BA72" s="4">
        <v>14.023</v>
      </c>
      <c r="BB72" s="4">
        <v>13.55</v>
      </c>
      <c r="BC72" s="4">
        <v>0.97</v>
      </c>
      <c r="BD72" s="4">
        <v>15.215999999999999</v>
      </c>
      <c r="BE72" s="4">
        <v>2677.8780000000002</v>
      </c>
      <c r="BF72" s="4">
        <v>210.03200000000001</v>
      </c>
      <c r="BG72" s="4">
        <v>1.431</v>
      </c>
      <c r="BH72" s="4">
        <v>0.70299999999999996</v>
      </c>
      <c r="BI72" s="4">
        <v>2.1339999999999999</v>
      </c>
      <c r="BJ72" s="4">
        <v>1.079</v>
      </c>
      <c r="BK72" s="4">
        <v>0.53</v>
      </c>
      <c r="BL72" s="4">
        <v>1.609</v>
      </c>
      <c r="BM72" s="4">
        <v>8.0975000000000001</v>
      </c>
      <c r="BQ72" s="4">
        <v>0</v>
      </c>
      <c r="BR72" s="4">
        <v>0.55769000000000002</v>
      </c>
      <c r="BS72" s="4">
        <v>-5</v>
      </c>
      <c r="BT72" s="4">
        <v>2.5694000000000002E-2</v>
      </c>
      <c r="BU72" s="4">
        <v>13.628549</v>
      </c>
      <c r="BV72" s="4">
        <v>0.51901900000000001</v>
      </c>
      <c r="BW72" s="4">
        <f t="shared" si="9"/>
        <v>3.6006626458</v>
      </c>
      <c r="BY72" s="4">
        <f t="shared" si="10"/>
        <v>26897.250964259216</v>
      </c>
      <c r="BZ72" s="4">
        <f t="shared" si="11"/>
        <v>2109.611944429616</v>
      </c>
      <c r="CA72" s="4">
        <f t="shared" si="12"/>
        <v>10.837735621426999</v>
      </c>
      <c r="CB72" s="4">
        <f t="shared" si="13"/>
        <v>81.333238363767506</v>
      </c>
    </row>
    <row r="73" spans="1:80" x14ac:dyDescent="0.25">
      <c r="A73" s="2">
        <v>42068</v>
      </c>
      <c r="B73" s="3">
        <v>6.5046296296296302E-3</v>
      </c>
      <c r="C73" s="4">
        <v>13.989000000000001</v>
      </c>
      <c r="D73" s="4">
        <v>1.3066</v>
      </c>
      <c r="E73" s="4">
        <v>13066.166670000001</v>
      </c>
      <c r="F73" s="4">
        <v>60.2</v>
      </c>
      <c r="G73" s="4">
        <v>34.5</v>
      </c>
      <c r="H73" s="4">
        <v>775.2</v>
      </c>
      <c r="J73" s="4">
        <v>0</v>
      </c>
      <c r="K73" s="4">
        <v>0.86950000000000005</v>
      </c>
      <c r="L73" s="4">
        <v>12.1638</v>
      </c>
      <c r="M73" s="4">
        <v>1.1361000000000001</v>
      </c>
      <c r="N73" s="4">
        <v>52.3033</v>
      </c>
      <c r="O73" s="4">
        <v>29.999500000000001</v>
      </c>
      <c r="P73" s="4">
        <v>82.3</v>
      </c>
      <c r="Q73" s="4">
        <v>39.420200000000001</v>
      </c>
      <c r="R73" s="4">
        <v>22.610199999999999</v>
      </c>
      <c r="S73" s="4">
        <v>62</v>
      </c>
      <c r="T73" s="4">
        <v>775.16039999999998</v>
      </c>
      <c r="W73" s="4">
        <v>0</v>
      </c>
      <c r="X73" s="4">
        <v>0</v>
      </c>
      <c r="Y73" s="4">
        <v>11.9</v>
      </c>
      <c r="Z73" s="4">
        <v>886</v>
      </c>
      <c r="AA73" s="4">
        <v>913</v>
      </c>
      <c r="AB73" s="4">
        <v>858</v>
      </c>
      <c r="AC73" s="4">
        <v>47</v>
      </c>
      <c r="AD73" s="4">
        <v>5.46</v>
      </c>
      <c r="AE73" s="4">
        <v>0.13</v>
      </c>
      <c r="AF73" s="4">
        <v>988</v>
      </c>
      <c r="AG73" s="4">
        <v>-11</v>
      </c>
      <c r="AH73" s="4">
        <v>8</v>
      </c>
      <c r="AI73" s="4">
        <v>27.898</v>
      </c>
      <c r="AJ73" s="4">
        <v>188</v>
      </c>
      <c r="AK73" s="4">
        <v>137</v>
      </c>
      <c r="AL73" s="4">
        <v>1.6</v>
      </c>
      <c r="AM73" s="4">
        <v>195</v>
      </c>
      <c r="AN73" s="4" t="s">
        <v>155</v>
      </c>
      <c r="AO73" s="4">
        <v>2</v>
      </c>
      <c r="AP73" s="5">
        <v>0.92320601851851858</v>
      </c>
      <c r="AQ73" s="4">
        <v>47.16328</v>
      </c>
      <c r="AR73" s="4">
        <v>-88.484317000000004</v>
      </c>
      <c r="AS73" s="4">
        <v>319.2</v>
      </c>
      <c r="AT73" s="4">
        <v>43.4</v>
      </c>
      <c r="AU73" s="4">
        <v>12</v>
      </c>
      <c r="AV73" s="4">
        <v>11</v>
      </c>
      <c r="AW73" s="4" t="s">
        <v>228</v>
      </c>
      <c r="AX73" s="4">
        <v>1.2044999999999999</v>
      </c>
      <c r="AY73" s="4">
        <v>1.8915</v>
      </c>
      <c r="AZ73" s="4">
        <v>2.4525000000000001</v>
      </c>
      <c r="BA73" s="4">
        <v>14.023</v>
      </c>
      <c r="BB73" s="4">
        <v>13.72</v>
      </c>
      <c r="BC73" s="4">
        <v>0.98</v>
      </c>
      <c r="BD73" s="4">
        <v>15.004</v>
      </c>
      <c r="BE73" s="4">
        <v>2757.33</v>
      </c>
      <c r="BF73" s="4">
        <v>163.91900000000001</v>
      </c>
      <c r="BG73" s="4">
        <v>1.242</v>
      </c>
      <c r="BH73" s="4">
        <v>0.71199999999999997</v>
      </c>
      <c r="BI73" s="4">
        <v>1.954</v>
      </c>
      <c r="BJ73" s="4">
        <v>0.93600000000000005</v>
      </c>
      <c r="BK73" s="4">
        <v>0.53700000000000003</v>
      </c>
      <c r="BL73" s="4">
        <v>1.4730000000000001</v>
      </c>
      <c r="BM73" s="4">
        <v>5.8106999999999998</v>
      </c>
      <c r="BQ73" s="4">
        <v>0</v>
      </c>
      <c r="BR73" s="4">
        <v>0.63269799999999998</v>
      </c>
      <c r="BS73" s="4">
        <v>-5</v>
      </c>
      <c r="BT73" s="4">
        <v>2.3102000000000001E-2</v>
      </c>
      <c r="BU73" s="4">
        <v>15.461558</v>
      </c>
      <c r="BV73" s="4">
        <v>0.46666000000000002</v>
      </c>
      <c r="BW73" s="4">
        <f t="shared" si="9"/>
        <v>4.0849436236000001</v>
      </c>
      <c r="BY73" s="4">
        <f t="shared" si="10"/>
        <v>31420.239259743179</v>
      </c>
      <c r="BZ73" s="4">
        <f t="shared" si="11"/>
        <v>1867.8845837160743</v>
      </c>
      <c r="CA73" s="4">
        <f t="shared" si="12"/>
        <v>10.665877478256</v>
      </c>
      <c r="CB73" s="4">
        <f t="shared" si="13"/>
        <v>66.213904127032194</v>
      </c>
    </row>
    <row r="74" spans="1:80" x14ac:dyDescent="0.25">
      <c r="A74" s="2">
        <v>42068</v>
      </c>
      <c r="B74" s="3">
        <v>6.5162037037037037E-3</v>
      </c>
      <c r="C74" s="4">
        <v>14.474</v>
      </c>
      <c r="D74" s="4">
        <v>0.4476</v>
      </c>
      <c r="E74" s="4">
        <v>4475.7831329999999</v>
      </c>
      <c r="F74" s="4">
        <v>55</v>
      </c>
      <c r="G74" s="4">
        <v>33.299999999999997</v>
      </c>
      <c r="H74" s="4">
        <v>421.1</v>
      </c>
      <c r="J74" s="4">
        <v>0</v>
      </c>
      <c r="K74" s="4">
        <v>0.87370000000000003</v>
      </c>
      <c r="L74" s="4">
        <v>12.6455</v>
      </c>
      <c r="M74" s="4">
        <v>0.39100000000000001</v>
      </c>
      <c r="N74" s="4">
        <v>48.077500000000001</v>
      </c>
      <c r="O74" s="4">
        <v>29.0943</v>
      </c>
      <c r="P74" s="4">
        <v>77.2</v>
      </c>
      <c r="Q74" s="4">
        <v>36.235300000000002</v>
      </c>
      <c r="R74" s="4">
        <v>21.927900000000001</v>
      </c>
      <c r="S74" s="4">
        <v>58.2</v>
      </c>
      <c r="T74" s="4">
        <v>421.125</v>
      </c>
      <c r="W74" s="4">
        <v>0</v>
      </c>
      <c r="X74" s="4">
        <v>0</v>
      </c>
      <c r="Y74" s="4">
        <v>11.9</v>
      </c>
      <c r="Z74" s="4">
        <v>883</v>
      </c>
      <c r="AA74" s="4">
        <v>915</v>
      </c>
      <c r="AB74" s="4">
        <v>856</v>
      </c>
      <c r="AC74" s="4">
        <v>47</v>
      </c>
      <c r="AD74" s="4">
        <v>5.46</v>
      </c>
      <c r="AE74" s="4">
        <v>0.13</v>
      </c>
      <c r="AF74" s="4">
        <v>988</v>
      </c>
      <c r="AG74" s="4">
        <v>-11</v>
      </c>
      <c r="AH74" s="4">
        <v>8</v>
      </c>
      <c r="AI74" s="4">
        <v>27</v>
      </c>
      <c r="AJ74" s="4">
        <v>188</v>
      </c>
      <c r="AK74" s="4">
        <v>137</v>
      </c>
      <c r="AL74" s="4">
        <v>1.6</v>
      </c>
      <c r="AM74" s="4">
        <v>195</v>
      </c>
      <c r="AN74" s="4" t="s">
        <v>155</v>
      </c>
      <c r="AO74" s="4">
        <v>2</v>
      </c>
      <c r="AP74" s="5">
        <v>0.92320601851851858</v>
      </c>
      <c r="AQ74" s="4">
        <v>47.163457999999999</v>
      </c>
      <c r="AR74" s="4">
        <v>-88.484451000000007</v>
      </c>
      <c r="AS74" s="4">
        <v>319.39999999999998</v>
      </c>
      <c r="AT74" s="4">
        <v>43.9</v>
      </c>
      <c r="AU74" s="4">
        <v>12</v>
      </c>
      <c r="AV74" s="4">
        <v>11</v>
      </c>
      <c r="AW74" s="4" t="s">
        <v>228</v>
      </c>
      <c r="AX74" s="4">
        <v>1.1825000000000001</v>
      </c>
      <c r="AY74" s="4">
        <v>1.274</v>
      </c>
      <c r="AZ74" s="4">
        <v>2.0259999999999998</v>
      </c>
      <c r="BA74" s="4">
        <v>14.023</v>
      </c>
      <c r="BB74" s="4">
        <v>14.19</v>
      </c>
      <c r="BC74" s="4">
        <v>1.01</v>
      </c>
      <c r="BD74" s="4">
        <v>14.458</v>
      </c>
      <c r="BE74" s="4">
        <v>2932.248</v>
      </c>
      <c r="BF74" s="4">
        <v>57.712000000000003</v>
      </c>
      <c r="BG74" s="4">
        <v>1.167</v>
      </c>
      <c r="BH74" s="4">
        <v>0.70599999999999996</v>
      </c>
      <c r="BI74" s="4">
        <v>1.8740000000000001</v>
      </c>
      <c r="BJ74" s="4">
        <v>0.88</v>
      </c>
      <c r="BK74" s="4">
        <v>0.53200000000000003</v>
      </c>
      <c r="BL74" s="4">
        <v>1.4119999999999999</v>
      </c>
      <c r="BM74" s="4">
        <v>3.2292000000000001</v>
      </c>
      <c r="BQ74" s="4">
        <v>0</v>
      </c>
      <c r="BR74" s="4">
        <v>0.533636</v>
      </c>
      <c r="BS74" s="4">
        <v>-5</v>
      </c>
      <c r="BT74" s="4">
        <v>2.4204E-2</v>
      </c>
      <c r="BU74" s="4">
        <v>13.04073</v>
      </c>
      <c r="BV74" s="4">
        <v>0.48892099999999999</v>
      </c>
      <c r="BW74" s="4">
        <f t="shared" si="9"/>
        <v>3.4453608659999997</v>
      </c>
      <c r="BY74" s="4">
        <f t="shared" si="10"/>
        <v>28181.88833778648</v>
      </c>
      <c r="BZ74" s="4">
        <f t="shared" si="11"/>
        <v>554.67107139312009</v>
      </c>
      <c r="CA74" s="4">
        <f t="shared" si="12"/>
        <v>8.4576958488000002</v>
      </c>
      <c r="CB74" s="4">
        <f t="shared" si="13"/>
        <v>31.035899357891999</v>
      </c>
    </row>
    <row r="75" spans="1:80" x14ac:dyDescent="0.25">
      <c r="A75" s="2">
        <v>42068</v>
      </c>
      <c r="B75" s="3">
        <v>6.5277777777777782E-3</v>
      </c>
      <c r="C75" s="4">
        <v>14.765000000000001</v>
      </c>
      <c r="D75" s="4">
        <v>0.1593</v>
      </c>
      <c r="E75" s="4">
        <v>1592.605178</v>
      </c>
      <c r="F75" s="4">
        <v>52.9</v>
      </c>
      <c r="G75" s="4">
        <v>33.299999999999997</v>
      </c>
      <c r="H75" s="4">
        <v>272.7</v>
      </c>
      <c r="J75" s="4">
        <v>0</v>
      </c>
      <c r="K75" s="4">
        <v>0.87419999999999998</v>
      </c>
      <c r="L75" s="4">
        <v>12.907</v>
      </c>
      <c r="M75" s="4">
        <v>0.13919999999999999</v>
      </c>
      <c r="N75" s="4">
        <v>46.242699999999999</v>
      </c>
      <c r="O75" s="4">
        <v>29.109300000000001</v>
      </c>
      <c r="P75" s="4">
        <v>75.400000000000006</v>
      </c>
      <c r="Q75" s="4">
        <v>34.852400000000003</v>
      </c>
      <c r="R75" s="4">
        <v>21.9392</v>
      </c>
      <c r="S75" s="4">
        <v>56.8</v>
      </c>
      <c r="T75" s="4">
        <v>272.65899999999999</v>
      </c>
      <c r="W75" s="4">
        <v>0</v>
      </c>
      <c r="X75" s="4">
        <v>0</v>
      </c>
      <c r="Y75" s="4">
        <v>11.9</v>
      </c>
      <c r="Z75" s="4">
        <v>884</v>
      </c>
      <c r="AA75" s="4">
        <v>916</v>
      </c>
      <c r="AB75" s="4">
        <v>857</v>
      </c>
      <c r="AC75" s="4">
        <v>47</v>
      </c>
      <c r="AD75" s="4">
        <v>5.46</v>
      </c>
      <c r="AE75" s="4">
        <v>0.13</v>
      </c>
      <c r="AF75" s="4">
        <v>988</v>
      </c>
      <c r="AG75" s="4">
        <v>-11</v>
      </c>
      <c r="AH75" s="4">
        <v>8</v>
      </c>
      <c r="AI75" s="4">
        <v>27</v>
      </c>
      <c r="AJ75" s="4">
        <v>188</v>
      </c>
      <c r="AK75" s="4">
        <v>137</v>
      </c>
      <c r="AL75" s="4">
        <v>1.8</v>
      </c>
      <c r="AM75" s="4">
        <v>195</v>
      </c>
      <c r="AN75" s="4" t="s">
        <v>155</v>
      </c>
      <c r="AO75" s="4">
        <v>2</v>
      </c>
      <c r="AP75" s="4">
        <v>0.92322916666666666</v>
      </c>
      <c r="AQ75" s="4">
        <v>47.163595000000001</v>
      </c>
      <c r="AR75" s="4">
        <v>-88.484555</v>
      </c>
      <c r="AS75" s="4">
        <v>319.5</v>
      </c>
      <c r="AT75" s="4">
        <v>44.1</v>
      </c>
      <c r="AU75" s="4">
        <v>12</v>
      </c>
      <c r="AV75" s="4">
        <v>11</v>
      </c>
      <c r="AW75" s="4" t="s">
        <v>228</v>
      </c>
      <c r="AX75" s="4">
        <v>1.4</v>
      </c>
      <c r="AY75" s="4">
        <v>1.1000000000000001</v>
      </c>
      <c r="AZ75" s="4">
        <v>2.2000000000000002</v>
      </c>
      <c r="BA75" s="4">
        <v>14.023</v>
      </c>
      <c r="BB75" s="4">
        <v>14.24</v>
      </c>
      <c r="BC75" s="4">
        <v>1.02</v>
      </c>
      <c r="BD75" s="4">
        <v>14.396000000000001</v>
      </c>
      <c r="BE75" s="4">
        <v>2994.0830000000001</v>
      </c>
      <c r="BF75" s="4">
        <v>20.555</v>
      </c>
      <c r="BG75" s="4">
        <v>1.123</v>
      </c>
      <c r="BH75" s="4">
        <v>0.70699999999999996</v>
      </c>
      <c r="BI75" s="4">
        <v>1.831</v>
      </c>
      <c r="BJ75" s="4">
        <v>0.84699999999999998</v>
      </c>
      <c r="BK75" s="4">
        <v>0.53300000000000003</v>
      </c>
      <c r="BL75" s="4">
        <v>1.38</v>
      </c>
      <c r="BM75" s="4">
        <v>2.0916000000000001</v>
      </c>
      <c r="BQ75" s="4">
        <v>0</v>
      </c>
      <c r="BR75" s="4">
        <v>0.46101999999999999</v>
      </c>
      <c r="BS75" s="4">
        <v>-5</v>
      </c>
      <c r="BT75" s="4">
        <v>2.5795999999999999E-2</v>
      </c>
      <c r="BU75" s="4">
        <v>11.266176</v>
      </c>
      <c r="BV75" s="4">
        <v>0.52107899999999996</v>
      </c>
      <c r="BW75" s="4">
        <f t="shared" ref="BW75:BW138" si="14">BU75*0.2642</f>
        <v>2.9765236991999999</v>
      </c>
      <c r="BY75" s="4">
        <f t="shared" ref="BY75:BY138" si="15">BE75*$BU75*0.737</f>
        <v>24860.385268980095</v>
      </c>
      <c r="BZ75" s="4">
        <f t="shared" ref="BZ75:BZ138" si="16">BF75*$BU75*0.737</f>
        <v>170.67169454015999</v>
      </c>
      <c r="CA75" s="4">
        <f t="shared" ref="CA75:CA138" si="17">BJ75*$BU75*0.737</f>
        <v>7.0327864400639992</v>
      </c>
      <c r="CB75" s="4">
        <f t="shared" ref="CB75:CB138" si="18">BM75*$BU75*0.737</f>
        <v>17.3669139528192</v>
      </c>
    </row>
    <row r="76" spans="1:80" x14ac:dyDescent="0.25">
      <c r="A76" s="2">
        <v>42068</v>
      </c>
      <c r="B76" s="3">
        <v>6.5393518518518517E-3</v>
      </c>
      <c r="C76" s="4">
        <v>14.85</v>
      </c>
      <c r="D76" s="4">
        <v>0.28949999999999998</v>
      </c>
      <c r="E76" s="4">
        <v>2895.1941750000001</v>
      </c>
      <c r="F76" s="4">
        <v>52.1</v>
      </c>
      <c r="G76" s="4">
        <v>19.8</v>
      </c>
      <c r="H76" s="4">
        <v>316.89999999999998</v>
      </c>
      <c r="J76" s="4">
        <v>0</v>
      </c>
      <c r="K76" s="4">
        <v>0.87229999999999996</v>
      </c>
      <c r="L76" s="4">
        <v>12.954599999999999</v>
      </c>
      <c r="M76" s="4">
        <v>0.25259999999999999</v>
      </c>
      <c r="N76" s="4">
        <v>45.4499</v>
      </c>
      <c r="O76" s="4">
        <v>17.2559</v>
      </c>
      <c r="P76" s="4">
        <v>62.7</v>
      </c>
      <c r="Q76" s="4">
        <v>34.254899999999999</v>
      </c>
      <c r="R76" s="4">
        <v>13.0055</v>
      </c>
      <c r="S76" s="4">
        <v>47.3</v>
      </c>
      <c r="T76" s="4">
        <v>316.92770000000002</v>
      </c>
      <c r="W76" s="4">
        <v>0</v>
      </c>
      <c r="X76" s="4">
        <v>0</v>
      </c>
      <c r="Y76" s="4">
        <v>11.9</v>
      </c>
      <c r="Z76" s="4">
        <v>884</v>
      </c>
      <c r="AA76" s="4">
        <v>918</v>
      </c>
      <c r="AB76" s="4">
        <v>855</v>
      </c>
      <c r="AC76" s="4">
        <v>47</v>
      </c>
      <c r="AD76" s="4">
        <v>5.46</v>
      </c>
      <c r="AE76" s="4">
        <v>0.13</v>
      </c>
      <c r="AF76" s="4">
        <v>988</v>
      </c>
      <c r="AG76" s="4">
        <v>-11</v>
      </c>
      <c r="AH76" s="4">
        <v>8.1020000000000003</v>
      </c>
      <c r="AI76" s="4">
        <v>27</v>
      </c>
      <c r="AJ76" s="4">
        <v>188</v>
      </c>
      <c r="AK76" s="4">
        <v>137</v>
      </c>
      <c r="AL76" s="4">
        <v>1.8</v>
      </c>
      <c r="AM76" s="4">
        <v>195</v>
      </c>
      <c r="AN76" s="4" t="s">
        <v>155</v>
      </c>
      <c r="AO76" s="4">
        <v>2</v>
      </c>
      <c r="AP76" s="4">
        <v>0.92322916666666666</v>
      </c>
      <c r="AQ76" s="4">
        <v>47.163756999999997</v>
      </c>
      <c r="AR76" s="4">
        <v>-88.484722000000005</v>
      </c>
      <c r="AS76" s="4">
        <v>319.39999999999998</v>
      </c>
      <c r="AT76" s="4">
        <v>43.5</v>
      </c>
      <c r="AU76" s="4">
        <v>12</v>
      </c>
      <c r="AV76" s="4">
        <v>11</v>
      </c>
      <c r="AW76" s="4" t="s">
        <v>228</v>
      </c>
      <c r="AX76" s="4">
        <v>1.4</v>
      </c>
      <c r="AY76" s="4">
        <v>1.1000000000000001</v>
      </c>
      <c r="AZ76" s="4">
        <v>2.0870869999999999</v>
      </c>
      <c r="BA76" s="4">
        <v>14.023</v>
      </c>
      <c r="BB76" s="4">
        <v>14.03</v>
      </c>
      <c r="BC76" s="4">
        <v>1</v>
      </c>
      <c r="BD76" s="4">
        <v>14.634</v>
      </c>
      <c r="BE76" s="4">
        <v>2967.4690000000001</v>
      </c>
      <c r="BF76" s="4">
        <v>36.822000000000003</v>
      </c>
      <c r="BG76" s="4">
        <v>1.0900000000000001</v>
      </c>
      <c r="BH76" s="4">
        <v>0.41399999999999998</v>
      </c>
      <c r="BI76" s="4">
        <v>1.504</v>
      </c>
      <c r="BJ76" s="4">
        <v>0.82199999999999995</v>
      </c>
      <c r="BK76" s="4">
        <v>0.312</v>
      </c>
      <c r="BL76" s="4">
        <v>1.1339999999999999</v>
      </c>
      <c r="BM76" s="4">
        <v>2.4007000000000001</v>
      </c>
      <c r="BQ76" s="4">
        <v>0</v>
      </c>
      <c r="BR76" s="4">
        <v>0.48060799999999998</v>
      </c>
      <c r="BS76" s="4">
        <v>-5</v>
      </c>
      <c r="BT76" s="4">
        <v>2.4101999999999998E-2</v>
      </c>
      <c r="BU76" s="4">
        <v>11.744858000000001</v>
      </c>
      <c r="BV76" s="4">
        <v>0.48686000000000001</v>
      </c>
      <c r="BW76" s="4">
        <f t="shared" si="14"/>
        <v>3.1029914835999999</v>
      </c>
      <c r="BY76" s="4">
        <f t="shared" si="15"/>
        <v>25686.293991984276</v>
      </c>
      <c r="BZ76" s="4">
        <f t="shared" si="16"/>
        <v>318.72977186041203</v>
      </c>
      <c r="CA76" s="4">
        <f t="shared" si="17"/>
        <v>7.1151994044119995</v>
      </c>
      <c r="CB76" s="4">
        <f t="shared" si="18"/>
        <v>20.780364002642202</v>
      </c>
    </row>
    <row r="77" spans="1:80" x14ac:dyDescent="0.25">
      <c r="A77" s="2">
        <v>42068</v>
      </c>
      <c r="B77" s="3">
        <v>6.5509259259259262E-3</v>
      </c>
      <c r="C77" s="4">
        <v>14.807</v>
      </c>
      <c r="D77" s="4">
        <v>0.28560000000000002</v>
      </c>
      <c r="E77" s="4">
        <v>2855.949153</v>
      </c>
      <c r="F77" s="4">
        <v>57.4</v>
      </c>
      <c r="G77" s="4">
        <v>28.5</v>
      </c>
      <c r="H77" s="4">
        <v>335.6</v>
      </c>
      <c r="J77" s="4">
        <v>0</v>
      </c>
      <c r="K77" s="4">
        <v>0.87270000000000003</v>
      </c>
      <c r="L77" s="4">
        <v>12.9223</v>
      </c>
      <c r="M77" s="4">
        <v>0.2492</v>
      </c>
      <c r="N77" s="4">
        <v>50.057099999999998</v>
      </c>
      <c r="O77" s="4">
        <v>24.897400000000001</v>
      </c>
      <c r="P77" s="4">
        <v>75</v>
      </c>
      <c r="Q77" s="4">
        <v>37.727200000000003</v>
      </c>
      <c r="R77" s="4">
        <v>18.764800000000001</v>
      </c>
      <c r="S77" s="4">
        <v>56.5</v>
      </c>
      <c r="T77" s="4">
        <v>335.62439999999998</v>
      </c>
      <c r="W77" s="4">
        <v>0</v>
      </c>
      <c r="X77" s="4">
        <v>0</v>
      </c>
      <c r="Y77" s="4">
        <v>12</v>
      </c>
      <c r="Z77" s="4">
        <v>887</v>
      </c>
      <c r="AA77" s="4">
        <v>920</v>
      </c>
      <c r="AB77" s="4">
        <v>859</v>
      </c>
      <c r="AC77" s="4">
        <v>47</v>
      </c>
      <c r="AD77" s="4">
        <v>5.46</v>
      </c>
      <c r="AE77" s="4">
        <v>0.13</v>
      </c>
      <c r="AF77" s="4">
        <v>988</v>
      </c>
      <c r="AG77" s="4">
        <v>-11</v>
      </c>
      <c r="AH77" s="4">
        <v>9</v>
      </c>
      <c r="AI77" s="4">
        <v>27</v>
      </c>
      <c r="AJ77" s="4">
        <v>188</v>
      </c>
      <c r="AK77" s="4">
        <v>137</v>
      </c>
      <c r="AL77" s="4">
        <v>1.9</v>
      </c>
      <c r="AM77" s="4">
        <v>195</v>
      </c>
      <c r="AN77" s="4" t="s">
        <v>155</v>
      </c>
      <c r="AO77" s="4">
        <v>2</v>
      </c>
      <c r="AP77" s="4">
        <v>0.92325231481481485</v>
      </c>
      <c r="AQ77" s="4">
        <v>47.16395</v>
      </c>
      <c r="AR77" s="4">
        <v>-88.484952000000007</v>
      </c>
      <c r="AS77" s="4">
        <v>319.3</v>
      </c>
      <c r="AT77" s="4">
        <v>42.8</v>
      </c>
      <c r="AU77" s="4">
        <v>12</v>
      </c>
      <c r="AV77" s="4">
        <v>11</v>
      </c>
      <c r="AW77" s="4" t="s">
        <v>228</v>
      </c>
      <c r="AX77" s="4">
        <v>1.4</v>
      </c>
      <c r="AY77" s="4">
        <v>1.1565000000000001</v>
      </c>
      <c r="AZ77" s="4">
        <v>2</v>
      </c>
      <c r="BA77" s="4">
        <v>14.023</v>
      </c>
      <c r="BB77" s="4">
        <v>14.07</v>
      </c>
      <c r="BC77" s="4">
        <v>1</v>
      </c>
      <c r="BD77" s="4">
        <v>14.586</v>
      </c>
      <c r="BE77" s="4">
        <v>2967.6590000000001</v>
      </c>
      <c r="BF77" s="4">
        <v>36.430999999999997</v>
      </c>
      <c r="BG77" s="4">
        <v>1.204</v>
      </c>
      <c r="BH77" s="4">
        <v>0.59899999999999998</v>
      </c>
      <c r="BI77" s="4">
        <v>1.8029999999999999</v>
      </c>
      <c r="BJ77" s="4">
        <v>0.90700000000000003</v>
      </c>
      <c r="BK77" s="4">
        <v>0.45100000000000001</v>
      </c>
      <c r="BL77" s="4">
        <v>1.359</v>
      </c>
      <c r="BM77" s="4">
        <v>2.5489000000000002</v>
      </c>
      <c r="BQ77" s="4">
        <v>0</v>
      </c>
      <c r="BR77" s="4">
        <v>0.57277599999999995</v>
      </c>
      <c r="BS77" s="4">
        <v>-5</v>
      </c>
      <c r="BT77" s="4">
        <v>2.4795999999999999E-2</v>
      </c>
      <c r="BU77" s="4">
        <v>13.997214</v>
      </c>
      <c r="BV77" s="4">
        <v>0.50087899999999996</v>
      </c>
      <c r="BW77" s="4">
        <f t="shared" si="14"/>
        <v>3.6980639387999998</v>
      </c>
      <c r="BY77" s="4">
        <f t="shared" si="15"/>
        <v>30614.212121193163</v>
      </c>
      <c r="BZ77" s="4">
        <f t="shared" si="16"/>
        <v>375.82025488345795</v>
      </c>
      <c r="CA77" s="4">
        <f t="shared" si="17"/>
        <v>9.3565636732260007</v>
      </c>
      <c r="CB77" s="4">
        <f t="shared" si="18"/>
        <v>26.294316589510203</v>
      </c>
    </row>
    <row r="78" spans="1:80" x14ac:dyDescent="0.25">
      <c r="A78" s="2">
        <v>42068</v>
      </c>
      <c r="B78" s="3">
        <v>6.5624999999999998E-3</v>
      </c>
      <c r="C78" s="4">
        <v>14.654999999999999</v>
      </c>
      <c r="D78" s="4">
        <v>0.90790000000000004</v>
      </c>
      <c r="E78" s="4">
        <v>9078.7625420000004</v>
      </c>
      <c r="F78" s="4">
        <v>63.1</v>
      </c>
      <c r="G78" s="4">
        <v>38.5</v>
      </c>
      <c r="H78" s="4">
        <v>427.9</v>
      </c>
      <c r="J78" s="4">
        <v>0</v>
      </c>
      <c r="K78" s="4">
        <v>0.86829999999999996</v>
      </c>
      <c r="L78" s="4">
        <v>12.725300000000001</v>
      </c>
      <c r="M78" s="4">
        <v>0.78839999999999999</v>
      </c>
      <c r="N78" s="4">
        <v>54.7746</v>
      </c>
      <c r="O78" s="4">
        <v>33.471899999999998</v>
      </c>
      <c r="P78" s="4">
        <v>88.2</v>
      </c>
      <c r="Q78" s="4">
        <v>41.282800000000002</v>
      </c>
      <c r="R78" s="4">
        <v>25.2273</v>
      </c>
      <c r="S78" s="4">
        <v>66.5</v>
      </c>
      <c r="T78" s="4">
        <v>427.91849999999999</v>
      </c>
      <c r="W78" s="4">
        <v>0</v>
      </c>
      <c r="X78" s="4">
        <v>0</v>
      </c>
      <c r="Y78" s="4">
        <v>11.9</v>
      </c>
      <c r="Z78" s="4">
        <v>891</v>
      </c>
      <c r="AA78" s="4">
        <v>924</v>
      </c>
      <c r="AB78" s="4">
        <v>863</v>
      </c>
      <c r="AC78" s="4">
        <v>47</v>
      </c>
      <c r="AD78" s="4">
        <v>5.46</v>
      </c>
      <c r="AE78" s="4">
        <v>0.13</v>
      </c>
      <c r="AF78" s="4">
        <v>988</v>
      </c>
      <c r="AG78" s="4">
        <v>-11</v>
      </c>
      <c r="AH78" s="4">
        <v>8.8979999999999997</v>
      </c>
      <c r="AI78" s="4">
        <v>27</v>
      </c>
      <c r="AJ78" s="4">
        <v>188</v>
      </c>
      <c r="AK78" s="4">
        <v>137</v>
      </c>
      <c r="AL78" s="4">
        <v>1.8</v>
      </c>
      <c r="AM78" s="4">
        <v>195</v>
      </c>
      <c r="AN78" s="4" t="s">
        <v>155</v>
      </c>
      <c r="AO78" s="4">
        <v>2</v>
      </c>
      <c r="AP78" s="4">
        <v>0.92326388888888899</v>
      </c>
      <c r="AQ78" s="4">
        <v>47.164067000000003</v>
      </c>
      <c r="AR78" s="4">
        <v>-88.485135999999997</v>
      </c>
      <c r="AS78" s="4">
        <v>319.39999999999998</v>
      </c>
      <c r="AT78" s="4">
        <v>42.3</v>
      </c>
      <c r="AU78" s="4">
        <v>12</v>
      </c>
      <c r="AV78" s="4">
        <v>11</v>
      </c>
      <c r="AW78" s="4" t="s">
        <v>228</v>
      </c>
      <c r="AX78" s="4">
        <v>1.4</v>
      </c>
      <c r="AY78" s="4">
        <v>1.2</v>
      </c>
      <c r="AZ78" s="4">
        <v>2</v>
      </c>
      <c r="BA78" s="4">
        <v>14.023</v>
      </c>
      <c r="BB78" s="4">
        <v>13.59</v>
      </c>
      <c r="BC78" s="4">
        <v>0.97</v>
      </c>
      <c r="BD78" s="4">
        <v>15.161</v>
      </c>
      <c r="BE78" s="4">
        <v>2846.43</v>
      </c>
      <c r="BF78" s="4">
        <v>112.236</v>
      </c>
      <c r="BG78" s="4">
        <v>1.2829999999999999</v>
      </c>
      <c r="BH78" s="4">
        <v>0.78400000000000003</v>
      </c>
      <c r="BI78" s="4">
        <v>2.0670000000000002</v>
      </c>
      <c r="BJ78" s="4">
        <v>0.96699999999999997</v>
      </c>
      <c r="BK78" s="4">
        <v>0.59099999999999997</v>
      </c>
      <c r="BL78" s="4">
        <v>1.5580000000000001</v>
      </c>
      <c r="BM78" s="4">
        <v>3.1652999999999998</v>
      </c>
      <c r="BQ78" s="4">
        <v>0</v>
      </c>
      <c r="BR78" s="4">
        <v>0.56455</v>
      </c>
      <c r="BS78" s="4">
        <v>-5</v>
      </c>
      <c r="BT78" s="4">
        <v>2.3E-2</v>
      </c>
      <c r="BU78" s="4">
        <v>13.796191</v>
      </c>
      <c r="BV78" s="4">
        <v>0.46460000000000001</v>
      </c>
      <c r="BW78" s="4">
        <f t="shared" si="14"/>
        <v>3.6449536621999998</v>
      </c>
      <c r="BY78" s="4">
        <f t="shared" si="15"/>
        <v>28941.910365771808</v>
      </c>
      <c r="BZ78" s="4">
        <f t="shared" si="16"/>
        <v>1141.1923889970119</v>
      </c>
      <c r="CA78" s="4">
        <f t="shared" si="17"/>
        <v>9.8322556056889994</v>
      </c>
      <c r="CB78" s="4">
        <f t="shared" si="18"/>
        <v>32.184114445385099</v>
      </c>
    </row>
    <row r="79" spans="1:80" x14ac:dyDescent="0.25">
      <c r="A79" s="2">
        <v>42068</v>
      </c>
      <c r="B79" s="3">
        <v>6.5740740740740733E-3</v>
      </c>
      <c r="C79" s="4">
        <v>14.012</v>
      </c>
      <c r="D79" s="4">
        <v>1.6457999999999999</v>
      </c>
      <c r="E79" s="4">
        <v>16458.224760000001</v>
      </c>
      <c r="F79" s="4">
        <v>67.8</v>
      </c>
      <c r="G79" s="4">
        <v>44.3</v>
      </c>
      <c r="H79" s="4">
        <v>975.6</v>
      </c>
      <c r="J79" s="4">
        <v>0</v>
      </c>
      <c r="K79" s="4">
        <v>0.86629999999999996</v>
      </c>
      <c r="L79" s="4">
        <v>12.1381</v>
      </c>
      <c r="M79" s="4">
        <v>1.4257</v>
      </c>
      <c r="N79" s="4">
        <v>58.725099999999998</v>
      </c>
      <c r="O79" s="4">
        <v>38.375100000000003</v>
      </c>
      <c r="P79" s="4">
        <v>97.1</v>
      </c>
      <c r="Q79" s="4">
        <v>44.260199999999998</v>
      </c>
      <c r="R79" s="4">
        <v>28.922699999999999</v>
      </c>
      <c r="S79" s="4">
        <v>73.2</v>
      </c>
      <c r="T79" s="4">
        <v>975.55690000000004</v>
      </c>
      <c r="W79" s="4">
        <v>0</v>
      </c>
      <c r="X79" s="4">
        <v>0</v>
      </c>
      <c r="Y79" s="4">
        <v>11.9</v>
      </c>
      <c r="Z79" s="4">
        <v>889</v>
      </c>
      <c r="AA79" s="4">
        <v>920</v>
      </c>
      <c r="AB79" s="4">
        <v>861</v>
      </c>
      <c r="AC79" s="4">
        <v>47</v>
      </c>
      <c r="AD79" s="4">
        <v>5.46</v>
      </c>
      <c r="AE79" s="4">
        <v>0.13</v>
      </c>
      <c r="AF79" s="4">
        <v>988</v>
      </c>
      <c r="AG79" s="4">
        <v>-11</v>
      </c>
      <c r="AH79" s="4">
        <v>8</v>
      </c>
      <c r="AI79" s="4">
        <v>27</v>
      </c>
      <c r="AJ79" s="4">
        <v>188</v>
      </c>
      <c r="AK79" s="4">
        <v>137</v>
      </c>
      <c r="AL79" s="4">
        <v>1.9</v>
      </c>
      <c r="AM79" s="4">
        <v>195</v>
      </c>
      <c r="AN79" s="4" t="s">
        <v>155</v>
      </c>
      <c r="AO79" s="4">
        <v>2</v>
      </c>
      <c r="AP79" s="4">
        <v>0.92327546296296292</v>
      </c>
      <c r="AQ79" s="4">
        <v>47.164169999999999</v>
      </c>
      <c r="AR79" s="4">
        <v>-88.485342000000003</v>
      </c>
      <c r="AS79" s="4">
        <v>319.3</v>
      </c>
      <c r="AT79" s="4">
        <v>42.8</v>
      </c>
      <c r="AU79" s="4">
        <v>12</v>
      </c>
      <c r="AV79" s="4">
        <v>11</v>
      </c>
      <c r="AW79" s="4" t="s">
        <v>228</v>
      </c>
      <c r="AX79" s="4">
        <v>1.3434999999999999</v>
      </c>
      <c r="AY79" s="4">
        <v>1.2</v>
      </c>
      <c r="AZ79" s="4">
        <v>1.9435</v>
      </c>
      <c r="BA79" s="4">
        <v>14.023</v>
      </c>
      <c r="BB79" s="4">
        <v>13.37</v>
      </c>
      <c r="BC79" s="4">
        <v>0.95</v>
      </c>
      <c r="BD79" s="4">
        <v>15.438000000000001</v>
      </c>
      <c r="BE79" s="4">
        <v>2694.143</v>
      </c>
      <c r="BF79" s="4">
        <v>201.411</v>
      </c>
      <c r="BG79" s="4">
        <v>1.365</v>
      </c>
      <c r="BH79" s="4">
        <v>0.89200000000000002</v>
      </c>
      <c r="BI79" s="4">
        <v>2.2570000000000001</v>
      </c>
      <c r="BJ79" s="4">
        <v>1.0289999999999999</v>
      </c>
      <c r="BK79" s="4">
        <v>0.67200000000000004</v>
      </c>
      <c r="BL79" s="4">
        <v>1.7010000000000001</v>
      </c>
      <c r="BM79" s="4">
        <v>7.1604999999999999</v>
      </c>
      <c r="BQ79" s="4">
        <v>0</v>
      </c>
      <c r="BR79" s="4">
        <v>0.56935400000000003</v>
      </c>
      <c r="BS79" s="4">
        <v>-5</v>
      </c>
      <c r="BT79" s="4">
        <v>2.3203999999999999E-2</v>
      </c>
      <c r="BU79" s="4">
        <v>13.913589</v>
      </c>
      <c r="BV79" s="4">
        <v>0.468721</v>
      </c>
      <c r="BW79" s="4">
        <f t="shared" si="14"/>
        <v>3.6759702137999999</v>
      </c>
      <c r="BY79" s="4">
        <f t="shared" si="15"/>
        <v>27626.591227600296</v>
      </c>
      <c r="BZ79" s="4">
        <f t="shared" si="16"/>
        <v>2065.3318571962232</v>
      </c>
      <c r="CA79" s="4">
        <f t="shared" si="17"/>
        <v>10.551690230696998</v>
      </c>
      <c r="CB79" s="4">
        <f t="shared" si="18"/>
        <v>73.426023223426498</v>
      </c>
    </row>
    <row r="80" spans="1:80" x14ac:dyDescent="0.25">
      <c r="A80" s="2">
        <v>42068</v>
      </c>
      <c r="B80" s="3">
        <v>6.5856481481481469E-3</v>
      </c>
      <c r="C80" s="4">
        <v>14.01</v>
      </c>
      <c r="D80" s="4">
        <v>1.7845</v>
      </c>
      <c r="E80" s="4">
        <v>17845.23156</v>
      </c>
      <c r="F80" s="4">
        <v>72.099999999999994</v>
      </c>
      <c r="G80" s="4">
        <v>44.3</v>
      </c>
      <c r="H80" s="4">
        <v>1123.2</v>
      </c>
      <c r="J80" s="4">
        <v>0</v>
      </c>
      <c r="K80" s="4">
        <v>0.8649</v>
      </c>
      <c r="L80" s="4">
        <v>12.1172</v>
      </c>
      <c r="M80" s="4">
        <v>1.5434000000000001</v>
      </c>
      <c r="N80" s="4">
        <v>62.356099999999998</v>
      </c>
      <c r="O80" s="4">
        <v>38.314999999999998</v>
      </c>
      <c r="P80" s="4">
        <v>100.7</v>
      </c>
      <c r="Q80" s="4">
        <v>46.9968</v>
      </c>
      <c r="R80" s="4">
        <v>28.877400000000002</v>
      </c>
      <c r="S80" s="4">
        <v>75.900000000000006</v>
      </c>
      <c r="T80" s="4">
        <v>1123.2</v>
      </c>
      <c r="W80" s="4">
        <v>0</v>
      </c>
      <c r="X80" s="4">
        <v>0</v>
      </c>
      <c r="Y80" s="4">
        <v>11.9</v>
      </c>
      <c r="Z80" s="4">
        <v>880</v>
      </c>
      <c r="AA80" s="4">
        <v>910</v>
      </c>
      <c r="AB80" s="4">
        <v>850</v>
      </c>
      <c r="AC80" s="4">
        <v>47</v>
      </c>
      <c r="AD80" s="4">
        <v>5.46</v>
      </c>
      <c r="AE80" s="4">
        <v>0.13</v>
      </c>
      <c r="AF80" s="4">
        <v>988</v>
      </c>
      <c r="AG80" s="4">
        <v>-11</v>
      </c>
      <c r="AH80" s="4">
        <v>8</v>
      </c>
      <c r="AI80" s="4">
        <v>27</v>
      </c>
      <c r="AJ80" s="4">
        <v>188</v>
      </c>
      <c r="AK80" s="4">
        <v>137</v>
      </c>
      <c r="AL80" s="4">
        <v>1.8</v>
      </c>
      <c r="AM80" s="4">
        <v>195</v>
      </c>
      <c r="AN80" s="4" t="s">
        <v>155</v>
      </c>
      <c r="AO80" s="4">
        <v>2</v>
      </c>
      <c r="AP80" s="4">
        <v>0.92328703703703707</v>
      </c>
      <c r="AQ80" s="4">
        <v>47.164259999999999</v>
      </c>
      <c r="AR80" s="4">
        <v>-88.485567000000003</v>
      </c>
      <c r="AS80" s="4">
        <v>319.2</v>
      </c>
      <c r="AT80" s="4">
        <v>43.7</v>
      </c>
      <c r="AU80" s="4">
        <v>12</v>
      </c>
      <c r="AV80" s="4">
        <v>11</v>
      </c>
      <c r="AW80" s="4" t="s">
        <v>228</v>
      </c>
      <c r="AX80" s="4">
        <v>1.3</v>
      </c>
      <c r="AY80" s="4">
        <v>1.2</v>
      </c>
      <c r="AZ80" s="4">
        <v>1.9564440000000001</v>
      </c>
      <c r="BA80" s="4">
        <v>14.023</v>
      </c>
      <c r="BB80" s="4">
        <v>13.23</v>
      </c>
      <c r="BC80" s="4">
        <v>0.94</v>
      </c>
      <c r="BD80" s="4">
        <v>15.62</v>
      </c>
      <c r="BE80" s="4">
        <v>2667.65</v>
      </c>
      <c r="BF80" s="4">
        <v>216.267</v>
      </c>
      <c r="BG80" s="4">
        <v>1.4379999999999999</v>
      </c>
      <c r="BH80" s="4">
        <v>0.88300000000000001</v>
      </c>
      <c r="BI80" s="4">
        <v>2.3210000000000002</v>
      </c>
      <c r="BJ80" s="4">
        <v>1.0840000000000001</v>
      </c>
      <c r="BK80" s="4">
        <v>0.66600000000000004</v>
      </c>
      <c r="BL80" s="4">
        <v>1.7490000000000001</v>
      </c>
      <c r="BM80" s="4">
        <v>8.1771999999999991</v>
      </c>
      <c r="BQ80" s="4">
        <v>0</v>
      </c>
      <c r="BR80" s="4">
        <v>0.40441199999999999</v>
      </c>
      <c r="BS80" s="4">
        <v>-5</v>
      </c>
      <c r="BT80" s="4">
        <v>2.4795999999999999E-2</v>
      </c>
      <c r="BU80" s="4">
        <v>9.8828180000000003</v>
      </c>
      <c r="BV80" s="4">
        <v>0.50087899999999996</v>
      </c>
      <c r="BW80" s="4">
        <f t="shared" si="14"/>
        <v>2.6110405156000001</v>
      </c>
      <c r="BY80" s="4">
        <f t="shared" si="15"/>
        <v>19430.1938855849</v>
      </c>
      <c r="BZ80" s="4">
        <f t="shared" si="16"/>
        <v>1575.210294099222</v>
      </c>
      <c r="CA80" s="4">
        <f t="shared" si="17"/>
        <v>7.8954623627440004</v>
      </c>
      <c r="CB80" s="4">
        <f t="shared" si="18"/>
        <v>59.559755380655197</v>
      </c>
    </row>
    <row r="81" spans="1:80" x14ac:dyDescent="0.25">
      <c r="A81" s="2">
        <v>42068</v>
      </c>
      <c r="B81" s="3">
        <v>6.5972222222222222E-3</v>
      </c>
      <c r="C81" s="4">
        <v>13.977</v>
      </c>
      <c r="D81" s="4">
        <v>1.7013</v>
      </c>
      <c r="E81" s="4">
        <v>17013.32762</v>
      </c>
      <c r="F81" s="4">
        <v>75.400000000000006</v>
      </c>
      <c r="G81" s="4">
        <v>45.2</v>
      </c>
      <c r="H81" s="4">
        <v>1146</v>
      </c>
      <c r="J81" s="4">
        <v>0</v>
      </c>
      <c r="K81" s="4">
        <v>0.8659</v>
      </c>
      <c r="L81" s="4">
        <v>12.1021</v>
      </c>
      <c r="M81" s="4">
        <v>1.4731000000000001</v>
      </c>
      <c r="N81" s="4">
        <v>65.282700000000006</v>
      </c>
      <c r="O81" s="4">
        <v>39.131700000000002</v>
      </c>
      <c r="P81" s="4">
        <v>104.4</v>
      </c>
      <c r="Q81" s="4">
        <v>49.202599999999997</v>
      </c>
      <c r="R81" s="4">
        <v>29.492899999999999</v>
      </c>
      <c r="S81" s="4">
        <v>78.7</v>
      </c>
      <c r="T81" s="4">
        <v>1145.9974</v>
      </c>
      <c r="W81" s="4">
        <v>0</v>
      </c>
      <c r="X81" s="4">
        <v>0</v>
      </c>
      <c r="Y81" s="4">
        <v>11.9</v>
      </c>
      <c r="Z81" s="4">
        <v>872</v>
      </c>
      <c r="AA81" s="4">
        <v>903</v>
      </c>
      <c r="AB81" s="4">
        <v>843</v>
      </c>
      <c r="AC81" s="4">
        <v>47</v>
      </c>
      <c r="AD81" s="4">
        <v>5.46</v>
      </c>
      <c r="AE81" s="4">
        <v>0.13</v>
      </c>
      <c r="AF81" s="4">
        <v>988</v>
      </c>
      <c r="AG81" s="4">
        <v>-11</v>
      </c>
      <c r="AH81" s="4">
        <v>8</v>
      </c>
      <c r="AI81" s="4">
        <v>27</v>
      </c>
      <c r="AJ81" s="4">
        <v>188</v>
      </c>
      <c r="AK81" s="4">
        <v>137</v>
      </c>
      <c r="AL81" s="4">
        <v>1.8</v>
      </c>
      <c r="AM81" s="4">
        <v>195</v>
      </c>
      <c r="AN81" s="4" t="s">
        <v>155</v>
      </c>
      <c r="AO81" s="4">
        <v>2</v>
      </c>
      <c r="AP81" s="4">
        <v>0.92329861111111111</v>
      </c>
      <c r="AQ81" s="4">
        <v>47.164340000000003</v>
      </c>
      <c r="AR81" s="4">
        <v>-88.485800999999995</v>
      </c>
      <c r="AS81" s="4">
        <v>319.10000000000002</v>
      </c>
      <c r="AT81" s="4">
        <v>44</v>
      </c>
      <c r="AU81" s="4">
        <v>12</v>
      </c>
      <c r="AV81" s="4">
        <v>11</v>
      </c>
      <c r="AW81" s="4" t="s">
        <v>228</v>
      </c>
      <c r="AX81" s="4">
        <v>1.0177179999999999</v>
      </c>
      <c r="AY81" s="4">
        <v>1.2</v>
      </c>
      <c r="AZ81" s="4">
        <v>1.7177180000000001</v>
      </c>
      <c r="BA81" s="4">
        <v>14.023</v>
      </c>
      <c r="BB81" s="4">
        <v>13.33</v>
      </c>
      <c r="BC81" s="4">
        <v>0.95</v>
      </c>
      <c r="BD81" s="4">
        <v>15.492000000000001</v>
      </c>
      <c r="BE81" s="4">
        <v>2680.5540000000001</v>
      </c>
      <c r="BF81" s="4">
        <v>207.672</v>
      </c>
      <c r="BG81" s="4">
        <v>1.514</v>
      </c>
      <c r="BH81" s="4">
        <v>0.90800000000000003</v>
      </c>
      <c r="BI81" s="4">
        <v>2.4220000000000002</v>
      </c>
      <c r="BJ81" s="4">
        <v>1.141</v>
      </c>
      <c r="BK81" s="4">
        <v>0.68400000000000005</v>
      </c>
      <c r="BL81" s="4">
        <v>1.825</v>
      </c>
      <c r="BM81" s="4">
        <v>8.3940000000000001</v>
      </c>
      <c r="BQ81" s="4">
        <v>0</v>
      </c>
      <c r="BR81" s="4">
        <v>0.31928600000000001</v>
      </c>
      <c r="BS81" s="4">
        <v>-5</v>
      </c>
      <c r="BT81" s="4">
        <v>2.3306E-2</v>
      </c>
      <c r="BU81" s="4">
        <v>7.8025520000000004</v>
      </c>
      <c r="BV81" s="4">
        <v>0.47078100000000001</v>
      </c>
      <c r="BW81" s="4">
        <f t="shared" si="14"/>
        <v>2.0614342384</v>
      </c>
      <c r="BY81" s="4">
        <f t="shared" si="15"/>
        <v>15414.474374696496</v>
      </c>
      <c r="BZ81" s="4">
        <f t="shared" si="16"/>
        <v>1194.2138536817281</v>
      </c>
      <c r="CA81" s="4">
        <f t="shared" si="17"/>
        <v>6.5612986201840009</v>
      </c>
      <c r="CB81" s="4">
        <f t="shared" si="18"/>
        <v>48.269536036656007</v>
      </c>
    </row>
    <row r="82" spans="1:80" x14ac:dyDescent="0.25">
      <c r="A82" s="2">
        <v>42068</v>
      </c>
      <c r="B82" s="3">
        <v>6.6087962962962966E-3</v>
      </c>
      <c r="C82" s="4">
        <v>13.95</v>
      </c>
      <c r="D82" s="4">
        <v>1.8413999999999999</v>
      </c>
      <c r="E82" s="4">
        <v>18414.408429999999</v>
      </c>
      <c r="F82" s="4">
        <v>76</v>
      </c>
      <c r="G82" s="4">
        <v>96.7</v>
      </c>
      <c r="H82" s="4">
        <v>1414.3</v>
      </c>
      <c r="J82" s="4">
        <v>0</v>
      </c>
      <c r="K82" s="4">
        <v>0.86460000000000004</v>
      </c>
      <c r="L82" s="4">
        <v>12.0611</v>
      </c>
      <c r="M82" s="4">
        <v>1.5921000000000001</v>
      </c>
      <c r="N82" s="4">
        <v>65.706000000000003</v>
      </c>
      <c r="O82" s="4">
        <v>83.583200000000005</v>
      </c>
      <c r="P82" s="4">
        <v>149.30000000000001</v>
      </c>
      <c r="Q82" s="4">
        <v>49.521599999999999</v>
      </c>
      <c r="R82" s="4">
        <v>62.995399999999997</v>
      </c>
      <c r="S82" s="4">
        <v>112.5</v>
      </c>
      <c r="T82" s="4">
        <v>1414.2695000000001</v>
      </c>
      <c r="W82" s="4">
        <v>0</v>
      </c>
      <c r="X82" s="4">
        <v>0</v>
      </c>
      <c r="Y82" s="4">
        <v>11.9</v>
      </c>
      <c r="Z82" s="4">
        <v>868</v>
      </c>
      <c r="AA82" s="4">
        <v>899</v>
      </c>
      <c r="AB82" s="4">
        <v>841</v>
      </c>
      <c r="AC82" s="4">
        <v>47</v>
      </c>
      <c r="AD82" s="4">
        <v>5.46</v>
      </c>
      <c r="AE82" s="4">
        <v>0.13</v>
      </c>
      <c r="AF82" s="4">
        <v>988</v>
      </c>
      <c r="AG82" s="4">
        <v>-11</v>
      </c>
      <c r="AH82" s="4">
        <v>8</v>
      </c>
      <c r="AI82" s="4">
        <v>27</v>
      </c>
      <c r="AJ82" s="4">
        <v>188</v>
      </c>
      <c r="AK82" s="4">
        <v>137</v>
      </c>
      <c r="AL82" s="4">
        <v>1.8</v>
      </c>
      <c r="AM82" s="4">
        <v>195</v>
      </c>
      <c r="AN82" s="4" t="s">
        <v>155</v>
      </c>
      <c r="AO82" s="4">
        <v>2</v>
      </c>
      <c r="AP82" s="4">
        <v>0.92331018518518515</v>
      </c>
      <c r="AQ82" s="4">
        <v>47.164400000000001</v>
      </c>
      <c r="AR82" s="4">
        <v>-88.486027000000007</v>
      </c>
      <c r="AS82" s="4">
        <v>319.2</v>
      </c>
      <c r="AT82" s="4">
        <v>42.3</v>
      </c>
      <c r="AU82" s="4">
        <v>12</v>
      </c>
      <c r="AV82" s="4">
        <v>11</v>
      </c>
      <c r="AW82" s="4" t="s">
        <v>228</v>
      </c>
      <c r="AX82" s="4">
        <v>0.8</v>
      </c>
      <c r="AY82" s="4">
        <v>1.2</v>
      </c>
      <c r="AZ82" s="4">
        <v>1.5</v>
      </c>
      <c r="BA82" s="4">
        <v>14.023</v>
      </c>
      <c r="BB82" s="4">
        <v>13.2</v>
      </c>
      <c r="BC82" s="4">
        <v>0.94</v>
      </c>
      <c r="BD82" s="4">
        <v>15.663</v>
      </c>
      <c r="BE82" s="4">
        <v>2651.1170000000002</v>
      </c>
      <c r="BF82" s="4">
        <v>222.732</v>
      </c>
      <c r="BG82" s="4">
        <v>1.512</v>
      </c>
      <c r="BH82" s="4">
        <v>1.9239999999999999</v>
      </c>
      <c r="BI82" s="4">
        <v>3.4359999999999999</v>
      </c>
      <c r="BJ82" s="4">
        <v>1.1399999999999999</v>
      </c>
      <c r="BK82" s="4">
        <v>1.45</v>
      </c>
      <c r="BL82" s="4">
        <v>2.59</v>
      </c>
      <c r="BM82" s="4">
        <v>10.280099999999999</v>
      </c>
      <c r="BQ82" s="4">
        <v>0</v>
      </c>
      <c r="BR82" s="4">
        <v>0.31402000000000002</v>
      </c>
      <c r="BS82" s="4">
        <v>-5</v>
      </c>
      <c r="BT82" s="4">
        <v>2.5592E-2</v>
      </c>
      <c r="BU82" s="4">
        <v>7.6738629999999999</v>
      </c>
      <c r="BV82" s="4">
        <v>0.51695800000000003</v>
      </c>
      <c r="BW82" s="4">
        <f t="shared" si="14"/>
        <v>2.0274346045999998</v>
      </c>
      <c r="BY82" s="4">
        <f t="shared" si="15"/>
        <v>14993.755478713629</v>
      </c>
      <c r="BZ82" s="4">
        <f t="shared" si="16"/>
        <v>1259.6913471886919</v>
      </c>
      <c r="CA82" s="4">
        <f t="shared" si="17"/>
        <v>6.4474262153399993</v>
      </c>
      <c r="CB82" s="4">
        <f t="shared" si="18"/>
        <v>58.140514242383091</v>
      </c>
    </row>
    <row r="83" spans="1:80" x14ac:dyDescent="0.25">
      <c r="A83" s="2">
        <v>42068</v>
      </c>
      <c r="B83" s="3">
        <v>6.6203703703703702E-3</v>
      </c>
      <c r="C83" s="4">
        <v>13.920999999999999</v>
      </c>
      <c r="D83" s="4">
        <v>1.8265</v>
      </c>
      <c r="E83" s="4">
        <v>18264.568319999998</v>
      </c>
      <c r="F83" s="4">
        <v>56.6</v>
      </c>
      <c r="G83" s="4">
        <v>135.19999999999999</v>
      </c>
      <c r="H83" s="4">
        <v>1247.8</v>
      </c>
      <c r="J83" s="4">
        <v>0</v>
      </c>
      <c r="K83" s="4">
        <v>0.86509999999999998</v>
      </c>
      <c r="L83" s="4">
        <v>12.043200000000001</v>
      </c>
      <c r="M83" s="4">
        <v>1.5801000000000001</v>
      </c>
      <c r="N83" s="4">
        <v>49.005699999999997</v>
      </c>
      <c r="O83" s="4">
        <v>116.9624</v>
      </c>
      <c r="P83" s="4">
        <v>166</v>
      </c>
      <c r="Q83" s="4">
        <v>36.934899999999999</v>
      </c>
      <c r="R83" s="4">
        <v>88.152799999999999</v>
      </c>
      <c r="S83" s="4">
        <v>125.1</v>
      </c>
      <c r="T83" s="4">
        <v>1247.8432</v>
      </c>
      <c r="W83" s="4">
        <v>0</v>
      </c>
      <c r="X83" s="4">
        <v>0</v>
      </c>
      <c r="Y83" s="4">
        <v>11.9</v>
      </c>
      <c r="Z83" s="4">
        <v>868</v>
      </c>
      <c r="AA83" s="4">
        <v>901</v>
      </c>
      <c r="AB83" s="4">
        <v>839</v>
      </c>
      <c r="AC83" s="4">
        <v>47</v>
      </c>
      <c r="AD83" s="4">
        <v>5.46</v>
      </c>
      <c r="AE83" s="4">
        <v>0.13</v>
      </c>
      <c r="AF83" s="4">
        <v>988</v>
      </c>
      <c r="AG83" s="4">
        <v>-11</v>
      </c>
      <c r="AH83" s="4">
        <v>8</v>
      </c>
      <c r="AI83" s="4">
        <v>27</v>
      </c>
      <c r="AJ83" s="4">
        <v>188</v>
      </c>
      <c r="AK83" s="4">
        <v>137</v>
      </c>
      <c r="AL83" s="4">
        <v>1.9</v>
      </c>
      <c r="AM83" s="4">
        <v>195</v>
      </c>
      <c r="AN83" s="4" t="s">
        <v>155</v>
      </c>
      <c r="AO83" s="4">
        <v>2</v>
      </c>
      <c r="AP83" s="4">
        <v>0.92332175925925919</v>
      </c>
      <c r="AQ83" s="4">
        <v>47.164448</v>
      </c>
      <c r="AR83" s="4">
        <v>-88.486243999999999</v>
      </c>
      <c r="AS83" s="4">
        <v>319.2</v>
      </c>
      <c r="AT83" s="4">
        <v>39.299999999999997</v>
      </c>
      <c r="AU83" s="4">
        <v>12</v>
      </c>
      <c r="AV83" s="4">
        <v>11</v>
      </c>
      <c r="AW83" s="4" t="s">
        <v>228</v>
      </c>
      <c r="AX83" s="4">
        <v>0.91291299999999997</v>
      </c>
      <c r="AY83" s="4">
        <v>1.0870869999999999</v>
      </c>
      <c r="AZ83" s="4">
        <v>1.5564560000000001</v>
      </c>
      <c r="BA83" s="4">
        <v>14.023</v>
      </c>
      <c r="BB83" s="4">
        <v>13.25</v>
      </c>
      <c r="BC83" s="4">
        <v>0.94</v>
      </c>
      <c r="BD83" s="4">
        <v>15.592000000000001</v>
      </c>
      <c r="BE83" s="4">
        <v>2656.17</v>
      </c>
      <c r="BF83" s="4">
        <v>221.80500000000001</v>
      </c>
      <c r="BG83" s="4">
        <v>1.1319999999999999</v>
      </c>
      <c r="BH83" s="4">
        <v>2.7010000000000001</v>
      </c>
      <c r="BI83" s="4">
        <v>3.8330000000000002</v>
      </c>
      <c r="BJ83" s="4">
        <v>0.85299999999999998</v>
      </c>
      <c r="BK83" s="4">
        <v>2.036</v>
      </c>
      <c r="BL83" s="4">
        <v>2.8889999999999998</v>
      </c>
      <c r="BM83" s="4">
        <v>9.1011000000000006</v>
      </c>
      <c r="BQ83" s="4">
        <v>0</v>
      </c>
      <c r="BR83" s="4">
        <v>0.31729400000000002</v>
      </c>
      <c r="BS83" s="4">
        <v>-5</v>
      </c>
      <c r="BT83" s="4">
        <v>2.1795999999999999E-2</v>
      </c>
      <c r="BU83" s="4">
        <v>7.7538650000000002</v>
      </c>
      <c r="BV83" s="4">
        <v>0.44028299999999998</v>
      </c>
      <c r="BW83" s="4">
        <f t="shared" si="14"/>
        <v>2.0485711329999998</v>
      </c>
      <c r="BY83" s="4">
        <f t="shared" si="15"/>
        <v>15178.945111025851</v>
      </c>
      <c r="BZ83" s="4">
        <f t="shared" si="16"/>
        <v>1267.5265214015251</v>
      </c>
      <c r="CA83" s="4">
        <f t="shared" si="17"/>
        <v>4.8745525247649999</v>
      </c>
      <c r="CB83" s="4">
        <f t="shared" si="18"/>
        <v>52.0091324538555</v>
      </c>
    </row>
    <row r="84" spans="1:80" x14ac:dyDescent="0.25">
      <c r="A84" s="2">
        <v>42068</v>
      </c>
      <c r="B84" s="3">
        <v>6.6319444444444446E-3</v>
      </c>
      <c r="C84" s="4">
        <v>13.843999999999999</v>
      </c>
      <c r="D84" s="4">
        <v>1.9286000000000001</v>
      </c>
      <c r="E84" s="4">
        <v>19286.39602</v>
      </c>
      <c r="F84" s="4">
        <v>38.9</v>
      </c>
      <c r="G84" s="4">
        <v>52.9</v>
      </c>
      <c r="H84" s="4">
        <v>1409.3</v>
      </c>
      <c r="J84" s="4">
        <v>0</v>
      </c>
      <c r="K84" s="4">
        <v>0.86460000000000004</v>
      </c>
      <c r="L84" s="4">
        <v>11.9697</v>
      </c>
      <c r="M84" s="4">
        <v>1.6675</v>
      </c>
      <c r="N84" s="4">
        <v>33.599600000000002</v>
      </c>
      <c r="O84" s="4">
        <v>45.777200000000001</v>
      </c>
      <c r="P84" s="4">
        <v>79.400000000000006</v>
      </c>
      <c r="Q84" s="4">
        <v>25.323499999999999</v>
      </c>
      <c r="R84" s="4">
        <v>34.501600000000003</v>
      </c>
      <c r="S84" s="4">
        <v>59.8</v>
      </c>
      <c r="T84" s="4">
        <v>1409.3182999999999</v>
      </c>
      <c r="W84" s="4">
        <v>0</v>
      </c>
      <c r="X84" s="4">
        <v>0</v>
      </c>
      <c r="Y84" s="4">
        <v>11.9</v>
      </c>
      <c r="Z84" s="4">
        <v>868</v>
      </c>
      <c r="AA84" s="4">
        <v>901</v>
      </c>
      <c r="AB84" s="4">
        <v>839</v>
      </c>
      <c r="AC84" s="4">
        <v>47</v>
      </c>
      <c r="AD84" s="4">
        <v>5.46</v>
      </c>
      <c r="AE84" s="4">
        <v>0.13</v>
      </c>
      <c r="AF84" s="4">
        <v>988</v>
      </c>
      <c r="AG84" s="4">
        <v>-11</v>
      </c>
      <c r="AH84" s="4">
        <v>8</v>
      </c>
      <c r="AI84" s="4">
        <v>27</v>
      </c>
      <c r="AJ84" s="4">
        <v>188</v>
      </c>
      <c r="AK84" s="4">
        <v>137</v>
      </c>
      <c r="AL84" s="4">
        <v>1.8</v>
      </c>
      <c r="AM84" s="4">
        <v>195</v>
      </c>
      <c r="AN84" s="4" t="s">
        <v>155</v>
      </c>
      <c r="AO84" s="4">
        <v>2</v>
      </c>
      <c r="AP84" s="4">
        <v>0.92333333333333334</v>
      </c>
      <c r="AQ84" s="4">
        <v>47.164479</v>
      </c>
      <c r="AR84" s="4">
        <v>-88.486453999999995</v>
      </c>
      <c r="AS84" s="4">
        <v>319.10000000000002</v>
      </c>
      <c r="AT84" s="4">
        <v>36.200000000000003</v>
      </c>
      <c r="AU84" s="4">
        <v>12</v>
      </c>
      <c r="AV84" s="4">
        <v>11</v>
      </c>
      <c r="AW84" s="4" t="s">
        <v>228</v>
      </c>
      <c r="AX84" s="4">
        <v>0.94350000000000001</v>
      </c>
      <c r="AY84" s="4">
        <v>1.0565</v>
      </c>
      <c r="AZ84" s="4">
        <v>1.6</v>
      </c>
      <c r="BA84" s="4">
        <v>14.023</v>
      </c>
      <c r="BB84" s="4">
        <v>13.2</v>
      </c>
      <c r="BC84" s="4">
        <v>0.94</v>
      </c>
      <c r="BD84" s="4">
        <v>15.657999999999999</v>
      </c>
      <c r="BE84" s="4">
        <v>2634.17</v>
      </c>
      <c r="BF84" s="4">
        <v>233.56899999999999</v>
      </c>
      <c r="BG84" s="4">
        <v>0.77400000000000002</v>
      </c>
      <c r="BH84" s="4">
        <v>1.0549999999999999</v>
      </c>
      <c r="BI84" s="4">
        <v>1.829</v>
      </c>
      <c r="BJ84" s="4">
        <v>0.58399999999999996</v>
      </c>
      <c r="BK84" s="4">
        <v>0.79500000000000004</v>
      </c>
      <c r="BL84" s="4">
        <v>1.379</v>
      </c>
      <c r="BM84" s="4">
        <v>10.2563</v>
      </c>
      <c r="BQ84" s="4">
        <v>0</v>
      </c>
      <c r="BR84" s="4">
        <v>0.263461</v>
      </c>
      <c r="BS84" s="4">
        <v>-5</v>
      </c>
      <c r="BT84" s="4">
        <v>1.9899E-2</v>
      </c>
      <c r="BU84" s="4">
        <v>6.4383400000000002</v>
      </c>
      <c r="BV84" s="4">
        <v>0.40195799999999998</v>
      </c>
      <c r="BW84" s="4">
        <f t="shared" si="14"/>
        <v>1.7010094279999999</v>
      </c>
      <c r="BY84" s="4">
        <f t="shared" si="15"/>
        <v>12499.2856913386</v>
      </c>
      <c r="BZ84" s="4">
        <f t="shared" si="16"/>
        <v>1108.29812033402</v>
      </c>
      <c r="CA84" s="4">
        <f t="shared" si="17"/>
        <v>2.7711130427199997</v>
      </c>
      <c r="CB84" s="4">
        <f t="shared" si="18"/>
        <v>48.666723801453998</v>
      </c>
    </row>
    <row r="85" spans="1:80" x14ac:dyDescent="0.25">
      <c r="A85" s="2">
        <v>42068</v>
      </c>
      <c r="B85" s="3">
        <v>6.6435185185185182E-3</v>
      </c>
      <c r="C85" s="4">
        <v>13.621</v>
      </c>
      <c r="D85" s="4">
        <v>2.0905</v>
      </c>
      <c r="E85" s="4">
        <v>20905.254089999999</v>
      </c>
      <c r="F85" s="4">
        <v>29.8</v>
      </c>
      <c r="G85" s="4">
        <v>22.5</v>
      </c>
      <c r="H85" s="4">
        <v>1966.7</v>
      </c>
      <c r="J85" s="4">
        <v>0</v>
      </c>
      <c r="K85" s="4">
        <v>0.86439999999999995</v>
      </c>
      <c r="L85" s="4">
        <v>11.773300000000001</v>
      </c>
      <c r="M85" s="4">
        <v>1.8069999999999999</v>
      </c>
      <c r="N85" s="4">
        <v>25.789400000000001</v>
      </c>
      <c r="O85" s="4">
        <v>19.438800000000001</v>
      </c>
      <c r="P85" s="4">
        <v>45.2</v>
      </c>
      <c r="Q85" s="4">
        <v>19.437100000000001</v>
      </c>
      <c r="R85" s="4">
        <v>14.650700000000001</v>
      </c>
      <c r="S85" s="4">
        <v>34.1</v>
      </c>
      <c r="T85" s="4">
        <v>1966.7331999999999</v>
      </c>
      <c r="W85" s="4">
        <v>0</v>
      </c>
      <c r="X85" s="4">
        <v>0</v>
      </c>
      <c r="Y85" s="4">
        <v>11.9</v>
      </c>
      <c r="Z85" s="4">
        <v>867</v>
      </c>
      <c r="AA85" s="4">
        <v>897</v>
      </c>
      <c r="AB85" s="4">
        <v>838</v>
      </c>
      <c r="AC85" s="4">
        <v>47</v>
      </c>
      <c r="AD85" s="4">
        <v>5.46</v>
      </c>
      <c r="AE85" s="4">
        <v>0.13</v>
      </c>
      <c r="AF85" s="4">
        <v>988</v>
      </c>
      <c r="AG85" s="4">
        <v>-11</v>
      </c>
      <c r="AH85" s="4">
        <v>8</v>
      </c>
      <c r="AI85" s="4">
        <v>27</v>
      </c>
      <c r="AJ85" s="4">
        <v>188</v>
      </c>
      <c r="AK85" s="4">
        <v>137.1</v>
      </c>
      <c r="AL85" s="4">
        <v>1.8</v>
      </c>
      <c r="AM85" s="4">
        <v>195</v>
      </c>
      <c r="AN85" s="4" t="s">
        <v>155</v>
      </c>
      <c r="AO85" s="4">
        <v>2</v>
      </c>
      <c r="AP85" s="4">
        <v>0.92334490740740749</v>
      </c>
      <c r="AQ85" s="4">
        <v>47.164490999999998</v>
      </c>
      <c r="AR85" s="4">
        <v>-88.486654999999999</v>
      </c>
      <c r="AS85" s="4">
        <v>319.10000000000002</v>
      </c>
      <c r="AT85" s="4">
        <v>33.700000000000003</v>
      </c>
      <c r="AU85" s="4">
        <v>12</v>
      </c>
      <c r="AV85" s="4">
        <v>11</v>
      </c>
      <c r="AW85" s="4" t="s">
        <v>228</v>
      </c>
      <c r="AX85" s="4">
        <v>0.9</v>
      </c>
      <c r="AY85" s="4">
        <v>1.156444</v>
      </c>
      <c r="AZ85" s="4">
        <v>1.656444</v>
      </c>
      <c r="BA85" s="4">
        <v>14.023</v>
      </c>
      <c r="BB85" s="4">
        <v>13.17</v>
      </c>
      <c r="BC85" s="4">
        <v>0.94</v>
      </c>
      <c r="BD85" s="4">
        <v>15.693</v>
      </c>
      <c r="BE85" s="4">
        <v>2591.1770000000001</v>
      </c>
      <c r="BF85" s="4">
        <v>253.119</v>
      </c>
      <c r="BG85" s="4">
        <v>0.59399999999999997</v>
      </c>
      <c r="BH85" s="4">
        <v>0.44800000000000001</v>
      </c>
      <c r="BI85" s="4">
        <v>1.042</v>
      </c>
      <c r="BJ85" s="4">
        <v>0.44800000000000001</v>
      </c>
      <c r="BK85" s="4">
        <v>0.33800000000000002</v>
      </c>
      <c r="BL85" s="4">
        <v>0.78600000000000003</v>
      </c>
      <c r="BM85" s="4">
        <v>14.3141</v>
      </c>
      <c r="BQ85" s="4">
        <v>0</v>
      </c>
      <c r="BR85" s="4">
        <v>0.231184</v>
      </c>
      <c r="BS85" s="4">
        <v>-5</v>
      </c>
      <c r="BT85" s="4">
        <v>1.9203999999999999E-2</v>
      </c>
      <c r="BU85" s="4">
        <v>5.649559</v>
      </c>
      <c r="BV85" s="4">
        <v>0.38792100000000002</v>
      </c>
      <c r="BW85" s="4">
        <f t="shared" si="14"/>
        <v>1.4926134877999999</v>
      </c>
      <c r="BY85" s="4">
        <f t="shared" si="15"/>
        <v>10788.948410274992</v>
      </c>
      <c r="BZ85" s="4">
        <f t="shared" si="16"/>
        <v>1053.917903971977</v>
      </c>
      <c r="CA85" s="4">
        <f t="shared" si="17"/>
        <v>1.8653487923840002</v>
      </c>
      <c r="CB85" s="4">
        <f t="shared" si="18"/>
        <v>59.599975779160303</v>
      </c>
    </row>
    <row r="86" spans="1:80" x14ac:dyDescent="0.25">
      <c r="A86" s="2">
        <v>42068</v>
      </c>
      <c r="B86" s="3">
        <v>6.6550925925925935E-3</v>
      </c>
      <c r="C86" s="4">
        <v>13.792999999999999</v>
      </c>
      <c r="D86" s="4">
        <v>2.0333999999999999</v>
      </c>
      <c r="E86" s="4">
        <v>20334.22407</v>
      </c>
      <c r="F86" s="4">
        <v>22</v>
      </c>
      <c r="G86" s="4">
        <v>17.3</v>
      </c>
      <c r="H86" s="4">
        <v>1733.6</v>
      </c>
      <c r="J86" s="4">
        <v>0</v>
      </c>
      <c r="K86" s="4">
        <v>0.86380000000000001</v>
      </c>
      <c r="L86" s="4">
        <v>11.9146</v>
      </c>
      <c r="M86" s="4">
        <v>1.7565</v>
      </c>
      <c r="N86" s="4">
        <v>19.032599999999999</v>
      </c>
      <c r="O86" s="4">
        <v>14.9442</v>
      </c>
      <c r="P86" s="4">
        <v>34</v>
      </c>
      <c r="Q86" s="4">
        <v>14.3443</v>
      </c>
      <c r="R86" s="4">
        <v>11.263</v>
      </c>
      <c r="S86" s="4">
        <v>25.6</v>
      </c>
      <c r="T86" s="4">
        <v>1733.6492000000001</v>
      </c>
      <c r="W86" s="4">
        <v>0</v>
      </c>
      <c r="X86" s="4">
        <v>0</v>
      </c>
      <c r="Y86" s="4">
        <v>11.9</v>
      </c>
      <c r="Z86" s="4">
        <v>866</v>
      </c>
      <c r="AA86" s="4">
        <v>899</v>
      </c>
      <c r="AB86" s="4">
        <v>838</v>
      </c>
      <c r="AC86" s="4">
        <v>47</v>
      </c>
      <c r="AD86" s="4">
        <v>5.46</v>
      </c>
      <c r="AE86" s="4">
        <v>0.13</v>
      </c>
      <c r="AF86" s="4">
        <v>989</v>
      </c>
      <c r="AG86" s="4">
        <v>-11</v>
      </c>
      <c r="AH86" s="4">
        <v>8</v>
      </c>
      <c r="AI86" s="4">
        <v>27</v>
      </c>
      <c r="AJ86" s="4">
        <v>188</v>
      </c>
      <c r="AK86" s="4">
        <v>138</v>
      </c>
      <c r="AL86" s="4">
        <v>1.9</v>
      </c>
      <c r="AM86" s="4">
        <v>195</v>
      </c>
      <c r="AN86" s="4" t="s">
        <v>155</v>
      </c>
      <c r="AO86" s="4">
        <v>2</v>
      </c>
      <c r="AP86" s="4">
        <v>0.92335648148148142</v>
      </c>
      <c r="AQ86" s="4">
        <v>47.164487000000001</v>
      </c>
      <c r="AR86" s="4">
        <v>-88.486845000000002</v>
      </c>
      <c r="AS86" s="4">
        <v>319.10000000000002</v>
      </c>
      <c r="AT86" s="4">
        <v>31.7</v>
      </c>
      <c r="AU86" s="4">
        <v>12</v>
      </c>
      <c r="AV86" s="4">
        <v>11</v>
      </c>
      <c r="AW86" s="4" t="s">
        <v>228</v>
      </c>
      <c r="AX86" s="4">
        <v>0.9</v>
      </c>
      <c r="AY86" s="4">
        <v>1.2</v>
      </c>
      <c r="AZ86" s="4">
        <v>1.7</v>
      </c>
      <c r="BA86" s="4">
        <v>14.023</v>
      </c>
      <c r="BB86" s="4">
        <v>13.12</v>
      </c>
      <c r="BC86" s="4">
        <v>0.94</v>
      </c>
      <c r="BD86" s="4">
        <v>15.768000000000001</v>
      </c>
      <c r="BE86" s="4">
        <v>2609.4569999999999</v>
      </c>
      <c r="BF86" s="4">
        <v>244.84299999999999</v>
      </c>
      <c r="BG86" s="4">
        <v>0.437</v>
      </c>
      <c r="BH86" s="4">
        <v>0.34300000000000003</v>
      </c>
      <c r="BI86" s="4">
        <v>0.77900000000000003</v>
      </c>
      <c r="BJ86" s="4">
        <v>0.32900000000000001</v>
      </c>
      <c r="BK86" s="4">
        <v>0.25800000000000001</v>
      </c>
      <c r="BL86" s="4">
        <v>0.58699999999999997</v>
      </c>
      <c r="BM86" s="4">
        <v>12.555999999999999</v>
      </c>
      <c r="BQ86" s="4">
        <v>0</v>
      </c>
      <c r="BR86" s="4">
        <v>0.22981399999999999</v>
      </c>
      <c r="BS86" s="4">
        <v>-5</v>
      </c>
      <c r="BT86" s="4">
        <v>2.1510000000000001E-2</v>
      </c>
      <c r="BU86" s="4">
        <v>5.6160800000000002</v>
      </c>
      <c r="BV86" s="4">
        <v>0.434502</v>
      </c>
      <c r="BW86" s="4">
        <f t="shared" si="14"/>
        <v>1.483768336</v>
      </c>
      <c r="BY86" s="4">
        <f t="shared" si="15"/>
        <v>10800.675500928719</v>
      </c>
      <c r="BZ86" s="4">
        <f t="shared" si="16"/>
        <v>1013.41765419928</v>
      </c>
      <c r="CA86" s="4">
        <f t="shared" si="17"/>
        <v>1.3617477658400001</v>
      </c>
      <c r="CB86" s="4">
        <f t="shared" si="18"/>
        <v>51.969923853760001</v>
      </c>
    </row>
    <row r="87" spans="1:80" x14ac:dyDescent="0.25">
      <c r="A87" s="2">
        <v>42068</v>
      </c>
      <c r="B87" s="3">
        <v>6.6666666666666671E-3</v>
      </c>
      <c r="C87" s="4">
        <v>13.901999999999999</v>
      </c>
      <c r="D87" s="4">
        <v>1.5679000000000001</v>
      </c>
      <c r="E87" s="4">
        <v>15678.62241</v>
      </c>
      <c r="F87" s="4">
        <v>20.9</v>
      </c>
      <c r="G87" s="4">
        <v>8.1999999999999993</v>
      </c>
      <c r="H87" s="4">
        <v>1226</v>
      </c>
      <c r="J87" s="4">
        <v>0</v>
      </c>
      <c r="K87" s="4">
        <v>0.86760000000000004</v>
      </c>
      <c r="L87" s="4">
        <v>12.0608</v>
      </c>
      <c r="M87" s="4">
        <v>1.3602000000000001</v>
      </c>
      <c r="N87" s="4">
        <v>18.132999999999999</v>
      </c>
      <c r="O87" s="4">
        <v>7.1142000000000003</v>
      </c>
      <c r="P87" s="4">
        <v>25.2</v>
      </c>
      <c r="Q87" s="4">
        <v>13.666499999999999</v>
      </c>
      <c r="R87" s="4">
        <v>5.3617999999999997</v>
      </c>
      <c r="S87" s="4">
        <v>19</v>
      </c>
      <c r="T87" s="4">
        <v>1226.0361</v>
      </c>
      <c r="W87" s="4">
        <v>0</v>
      </c>
      <c r="X87" s="4">
        <v>0</v>
      </c>
      <c r="Y87" s="4">
        <v>11.9</v>
      </c>
      <c r="Z87" s="4">
        <v>865</v>
      </c>
      <c r="AA87" s="4">
        <v>898</v>
      </c>
      <c r="AB87" s="4">
        <v>838</v>
      </c>
      <c r="AC87" s="4">
        <v>47</v>
      </c>
      <c r="AD87" s="4">
        <v>5.46</v>
      </c>
      <c r="AE87" s="4">
        <v>0.13</v>
      </c>
      <c r="AF87" s="4">
        <v>988</v>
      </c>
      <c r="AG87" s="4">
        <v>-11</v>
      </c>
      <c r="AH87" s="4">
        <v>8</v>
      </c>
      <c r="AI87" s="4">
        <v>27</v>
      </c>
      <c r="AJ87" s="4">
        <v>188</v>
      </c>
      <c r="AK87" s="4">
        <v>138</v>
      </c>
      <c r="AL87" s="4">
        <v>2</v>
      </c>
      <c r="AM87" s="4">
        <v>195</v>
      </c>
      <c r="AN87" s="4" t="s">
        <v>155</v>
      </c>
      <c r="AO87" s="4">
        <v>2</v>
      </c>
      <c r="AP87" s="4">
        <v>0.92336805555555557</v>
      </c>
      <c r="AQ87" s="4">
        <v>47.164465999999997</v>
      </c>
      <c r="AR87" s="4">
        <v>-88.487018000000006</v>
      </c>
      <c r="AS87" s="4">
        <v>319</v>
      </c>
      <c r="AT87" s="4">
        <v>30</v>
      </c>
      <c r="AU87" s="4">
        <v>12</v>
      </c>
      <c r="AV87" s="4">
        <v>11</v>
      </c>
      <c r="AW87" s="4" t="s">
        <v>228</v>
      </c>
      <c r="AX87" s="4">
        <v>0.9</v>
      </c>
      <c r="AY87" s="4">
        <v>1.2</v>
      </c>
      <c r="AZ87" s="4">
        <v>1.7</v>
      </c>
      <c r="BA87" s="4">
        <v>14.023</v>
      </c>
      <c r="BB87" s="4">
        <v>13.5</v>
      </c>
      <c r="BC87" s="4">
        <v>0.96</v>
      </c>
      <c r="BD87" s="4">
        <v>15.263</v>
      </c>
      <c r="BE87" s="4">
        <v>2700.3270000000002</v>
      </c>
      <c r="BF87" s="4">
        <v>193.83600000000001</v>
      </c>
      <c r="BG87" s="4">
        <v>0.42499999999999999</v>
      </c>
      <c r="BH87" s="4">
        <v>0.16700000000000001</v>
      </c>
      <c r="BI87" s="4">
        <v>0.59199999999999997</v>
      </c>
      <c r="BJ87" s="4">
        <v>0.32</v>
      </c>
      <c r="BK87" s="4">
        <v>0.126</v>
      </c>
      <c r="BL87" s="4">
        <v>0.44600000000000001</v>
      </c>
      <c r="BM87" s="4">
        <v>9.0774000000000008</v>
      </c>
      <c r="BQ87" s="4">
        <v>0</v>
      </c>
      <c r="BR87" s="4">
        <v>0.28059200000000001</v>
      </c>
      <c r="BS87" s="4">
        <v>-5</v>
      </c>
      <c r="BT87" s="4">
        <v>2.5999999999999999E-2</v>
      </c>
      <c r="BU87" s="4">
        <v>6.856967</v>
      </c>
      <c r="BV87" s="4">
        <v>0.5252</v>
      </c>
      <c r="BW87" s="4">
        <f t="shared" si="14"/>
        <v>1.8116106813999999</v>
      </c>
      <c r="BY87" s="4">
        <f t="shared" si="15"/>
        <v>13646.331155490034</v>
      </c>
      <c r="BZ87" s="4">
        <f t="shared" si="16"/>
        <v>979.56663983864405</v>
      </c>
      <c r="CA87" s="4">
        <f t="shared" si="17"/>
        <v>1.6171470972799999</v>
      </c>
      <c r="CB87" s="4">
        <f t="shared" si="18"/>
        <v>45.873409565154603</v>
      </c>
    </row>
    <row r="88" spans="1:80" x14ac:dyDescent="0.25">
      <c r="A88" s="2">
        <v>42068</v>
      </c>
      <c r="B88" s="3">
        <v>6.6782407407407415E-3</v>
      </c>
      <c r="C88" s="4">
        <v>13.945</v>
      </c>
      <c r="D88" s="4">
        <v>1.6268</v>
      </c>
      <c r="E88" s="4">
        <v>16267.92642</v>
      </c>
      <c r="F88" s="4">
        <v>20</v>
      </c>
      <c r="G88" s="4">
        <v>8.3000000000000007</v>
      </c>
      <c r="H88" s="4">
        <v>1345.4</v>
      </c>
      <c r="J88" s="4">
        <v>0</v>
      </c>
      <c r="K88" s="4">
        <v>0.86660000000000004</v>
      </c>
      <c r="L88" s="4">
        <v>12.0845</v>
      </c>
      <c r="M88" s="4">
        <v>1.4097999999999999</v>
      </c>
      <c r="N88" s="4">
        <v>17.3367</v>
      </c>
      <c r="O88" s="4">
        <v>7.1923000000000004</v>
      </c>
      <c r="P88" s="4">
        <v>24.5</v>
      </c>
      <c r="Q88" s="4">
        <v>13.0664</v>
      </c>
      <c r="R88" s="4">
        <v>5.4207000000000001</v>
      </c>
      <c r="S88" s="4">
        <v>18.5</v>
      </c>
      <c r="T88" s="4">
        <v>1345.3803</v>
      </c>
      <c r="W88" s="4">
        <v>0</v>
      </c>
      <c r="X88" s="4">
        <v>0</v>
      </c>
      <c r="Y88" s="4">
        <v>11.9</v>
      </c>
      <c r="Z88" s="4">
        <v>865</v>
      </c>
      <c r="AA88" s="4">
        <v>897</v>
      </c>
      <c r="AB88" s="4">
        <v>837</v>
      </c>
      <c r="AC88" s="4">
        <v>47</v>
      </c>
      <c r="AD88" s="4">
        <v>5.46</v>
      </c>
      <c r="AE88" s="4">
        <v>0.13</v>
      </c>
      <c r="AF88" s="4">
        <v>988</v>
      </c>
      <c r="AG88" s="4">
        <v>-11</v>
      </c>
      <c r="AH88" s="4">
        <v>8</v>
      </c>
      <c r="AI88" s="4">
        <v>27.102</v>
      </c>
      <c r="AJ88" s="4">
        <v>188</v>
      </c>
      <c r="AK88" s="4">
        <v>138</v>
      </c>
      <c r="AL88" s="4">
        <v>1.9</v>
      </c>
      <c r="AM88" s="4">
        <v>195</v>
      </c>
      <c r="AN88" s="4" t="s">
        <v>155</v>
      </c>
      <c r="AO88" s="4">
        <v>2</v>
      </c>
      <c r="AP88" s="4">
        <v>0.92337962962962961</v>
      </c>
      <c r="AQ88" s="4">
        <v>47.164430000000003</v>
      </c>
      <c r="AR88" s="4">
        <v>-88.487178999999998</v>
      </c>
      <c r="AS88" s="4">
        <v>319.10000000000002</v>
      </c>
      <c r="AT88" s="4">
        <v>28.8</v>
      </c>
      <c r="AU88" s="4">
        <v>12</v>
      </c>
      <c r="AV88" s="4">
        <v>11</v>
      </c>
      <c r="AW88" s="4" t="s">
        <v>228</v>
      </c>
      <c r="AX88" s="4">
        <v>0.95650000000000002</v>
      </c>
      <c r="AY88" s="4">
        <v>1.2565</v>
      </c>
      <c r="AZ88" s="4">
        <v>1.7565</v>
      </c>
      <c r="BA88" s="4">
        <v>14.023</v>
      </c>
      <c r="BB88" s="4">
        <v>13.4</v>
      </c>
      <c r="BC88" s="4">
        <v>0.96</v>
      </c>
      <c r="BD88" s="4">
        <v>15.394</v>
      </c>
      <c r="BE88" s="4">
        <v>2688.674</v>
      </c>
      <c r="BF88" s="4">
        <v>199.63499999999999</v>
      </c>
      <c r="BG88" s="4">
        <v>0.40400000000000003</v>
      </c>
      <c r="BH88" s="4">
        <v>0.16800000000000001</v>
      </c>
      <c r="BI88" s="4">
        <v>0.57199999999999995</v>
      </c>
      <c r="BJ88" s="4">
        <v>0.30399999999999999</v>
      </c>
      <c r="BK88" s="4">
        <v>0.126</v>
      </c>
      <c r="BL88" s="4">
        <v>0.43099999999999999</v>
      </c>
      <c r="BM88" s="4">
        <v>9.8986000000000001</v>
      </c>
      <c r="BQ88" s="4">
        <v>0</v>
      </c>
      <c r="BR88" s="4">
        <v>0.27485799999999999</v>
      </c>
      <c r="BS88" s="4">
        <v>-5</v>
      </c>
      <c r="BT88" s="4">
        <v>2.5999999999999999E-2</v>
      </c>
      <c r="BU88" s="4">
        <v>6.7168429999999999</v>
      </c>
      <c r="BV88" s="4">
        <v>0.5252</v>
      </c>
      <c r="BW88" s="4">
        <f t="shared" si="14"/>
        <v>1.7745899206</v>
      </c>
      <c r="BY88" s="4">
        <f t="shared" si="15"/>
        <v>13309.778637366135</v>
      </c>
      <c r="BZ88" s="4">
        <f t="shared" si="16"/>
        <v>988.25579384878495</v>
      </c>
      <c r="CA88" s="4">
        <f t="shared" si="17"/>
        <v>1.5048952404639999</v>
      </c>
      <c r="CB88" s="4">
        <f t="shared" si="18"/>
        <v>49.001171142292606</v>
      </c>
    </row>
    <row r="89" spans="1:80" x14ac:dyDescent="0.25">
      <c r="A89" s="2">
        <v>42068</v>
      </c>
      <c r="B89" s="3">
        <v>6.6898148148148142E-3</v>
      </c>
      <c r="C89" s="4">
        <v>13.974</v>
      </c>
      <c r="D89" s="4">
        <v>1.5760000000000001</v>
      </c>
      <c r="E89" s="4">
        <v>15759.618200000001</v>
      </c>
      <c r="F89" s="4">
        <v>15.8</v>
      </c>
      <c r="G89" s="4">
        <v>8.4</v>
      </c>
      <c r="H89" s="4">
        <v>1365.2</v>
      </c>
      <c r="J89" s="4">
        <v>0</v>
      </c>
      <c r="K89" s="4">
        <v>0.86680000000000001</v>
      </c>
      <c r="L89" s="4">
        <v>12.1128</v>
      </c>
      <c r="M89" s="4">
        <v>1.3661000000000001</v>
      </c>
      <c r="N89" s="4">
        <v>13.709899999999999</v>
      </c>
      <c r="O89" s="4">
        <v>7.2812000000000001</v>
      </c>
      <c r="P89" s="4">
        <v>21</v>
      </c>
      <c r="Q89" s="4">
        <v>10.3329</v>
      </c>
      <c r="R89" s="4">
        <v>5.4877000000000002</v>
      </c>
      <c r="S89" s="4">
        <v>15.8</v>
      </c>
      <c r="T89" s="4">
        <v>1365.2488000000001</v>
      </c>
      <c r="W89" s="4">
        <v>0</v>
      </c>
      <c r="X89" s="4">
        <v>0</v>
      </c>
      <c r="Y89" s="4">
        <v>11.9</v>
      </c>
      <c r="Z89" s="4">
        <v>865</v>
      </c>
      <c r="AA89" s="4">
        <v>900</v>
      </c>
      <c r="AB89" s="4">
        <v>837</v>
      </c>
      <c r="AC89" s="4">
        <v>47</v>
      </c>
      <c r="AD89" s="4">
        <v>5.46</v>
      </c>
      <c r="AE89" s="4">
        <v>0.13</v>
      </c>
      <c r="AF89" s="4">
        <v>988</v>
      </c>
      <c r="AG89" s="4">
        <v>-11</v>
      </c>
      <c r="AH89" s="4">
        <v>8</v>
      </c>
      <c r="AI89" s="4">
        <v>28</v>
      </c>
      <c r="AJ89" s="4">
        <v>188</v>
      </c>
      <c r="AK89" s="4">
        <v>138</v>
      </c>
      <c r="AL89" s="4">
        <v>1.9</v>
      </c>
      <c r="AM89" s="4">
        <v>195</v>
      </c>
      <c r="AN89" s="4" t="s">
        <v>155</v>
      </c>
      <c r="AO89" s="4">
        <v>2</v>
      </c>
      <c r="AP89" s="4">
        <v>0.92339120370370376</v>
      </c>
      <c r="AQ89" s="4">
        <v>47.164413000000003</v>
      </c>
      <c r="AR89" s="4">
        <v>-88.487246999999996</v>
      </c>
      <c r="AS89" s="4">
        <v>319.2</v>
      </c>
      <c r="AT89" s="4">
        <v>28.3</v>
      </c>
      <c r="AU89" s="4">
        <v>12</v>
      </c>
      <c r="AV89" s="4">
        <v>11</v>
      </c>
      <c r="AW89" s="4" t="s">
        <v>228</v>
      </c>
      <c r="AX89" s="4">
        <v>1</v>
      </c>
      <c r="AY89" s="4">
        <v>1.3565</v>
      </c>
      <c r="AZ89" s="4">
        <v>1.8565</v>
      </c>
      <c r="BA89" s="4">
        <v>14.023</v>
      </c>
      <c r="BB89" s="4">
        <v>13.42</v>
      </c>
      <c r="BC89" s="4">
        <v>0.96</v>
      </c>
      <c r="BD89" s="4">
        <v>15.366</v>
      </c>
      <c r="BE89" s="4">
        <v>2697.6410000000001</v>
      </c>
      <c r="BF89" s="4">
        <v>193.63399999999999</v>
      </c>
      <c r="BG89" s="4">
        <v>0.32</v>
      </c>
      <c r="BH89" s="4">
        <v>0.17</v>
      </c>
      <c r="BI89" s="4">
        <v>0.49</v>
      </c>
      <c r="BJ89" s="4">
        <v>0.24099999999999999</v>
      </c>
      <c r="BK89" s="4">
        <v>0.128</v>
      </c>
      <c r="BL89" s="4">
        <v>0.36899999999999999</v>
      </c>
      <c r="BM89" s="4">
        <v>10.0547</v>
      </c>
      <c r="BQ89" s="4">
        <v>0</v>
      </c>
      <c r="BR89" s="4">
        <v>0.254164</v>
      </c>
      <c r="BS89" s="4">
        <v>-5</v>
      </c>
      <c r="BT89" s="4">
        <v>2.6204000000000002E-2</v>
      </c>
      <c r="BU89" s="4">
        <v>6.2111330000000002</v>
      </c>
      <c r="BV89" s="4">
        <v>0.52932100000000004</v>
      </c>
      <c r="BW89" s="4">
        <f t="shared" si="14"/>
        <v>1.6409813386000001</v>
      </c>
      <c r="BY89" s="4">
        <f t="shared" si="15"/>
        <v>12348.734986455462</v>
      </c>
      <c r="BZ89" s="4">
        <f t="shared" si="16"/>
        <v>886.37997063631383</v>
      </c>
      <c r="CA89" s="4">
        <f t="shared" si="17"/>
        <v>1.1032028100609998</v>
      </c>
      <c r="CB89" s="4">
        <f t="shared" si="18"/>
        <v>46.026445204648702</v>
      </c>
    </row>
    <row r="90" spans="1:80" x14ac:dyDescent="0.25">
      <c r="A90" s="2">
        <v>42068</v>
      </c>
      <c r="B90" s="3">
        <v>6.7013888888888887E-3</v>
      </c>
      <c r="C90" s="4">
        <v>14.03</v>
      </c>
      <c r="D90" s="4">
        <v>1.5406</v>
      </c>
      <c r="E90" s="4">
        <v>15405.89256</v>
      </c>
      <c r="F90" s="4">
        <v>15.4</v>
      </c>
      <c r="G90" s="4">
        <v>8.3000000000000007</v>
      </c>
      <c r="H90" s="4">
        <v>1268.3</v>
      </c>
      <c r="J90" s="4">
        <v>0</v>
      </c>
      <c r="K90" s="4">
        <v>0.86680000000000001</v>
      </c>
      <c r="L90" s="4">
        <v>12.1608</v>
      </c>
      <c r="M90" s="4">
        <v>1.3352999999999999</v>
      </c>
      <c r="N90" s="4">
        <v>13.348800000000001</v>
      </c>
      <c r="O90" s="4">
        <v>7.1942000000000004</v>
      </c>
      <c r="P90" s="4">
        <v>20.5</v>
      </c>
      <c r="Q90" s="4">
        <v>10.060600000000001</v>
      </c>
      <c r="R90" s="4">
        <v>5.4221000000000004</v>
      </c>
      <c r="S90" s="4">
        <v>15.5</v>
      </c>
      <c r="T90" s="4">
        <v>1268.3152</v>
      </c>
      <c r="W90" s="4">
        <v>0</v>
      </c>
      <c r="X90" s="4">
        <v>0</v>
      </c>
      <c r="Y90" s="4">
        <v>11.9</v>
      </c>
      <c r="Z90" s="4">
        <v>864</v>
      </c>
      <c r="AA90" s="4">
        <v>899</v>
      </c>
      <c r="AB90" s="4">
        <v>836</v>
      </c>
      <c r="AC90" s="4">
        <v>47</v>
      </c>
      <c r="AD90" s="4">
        <v>5.46</v>
      </c>
      <c r="AE90" s="4">
        <v>0.13</v>
      </c>
      <c r="AF90" s="4">
        <v>989</v>
      </c>
      <c r="AG90" s="4">
        <v>-11</v>
      </c>
      <c r="AH90" s="4">
        <v>8</v>
      </c>
      <c r="AI90" s="4">
        <v>28</v>
      </c>
      <c r="AJ90" s="4">
        <v>188</v>
      </c>
      <c r="AK90" s="4">
        <v>137.9</v>
      </c>
      <c r="AL90" s="4">
        <v>1.9</v>
      </c>
      <c r="AM90" s="4">
        <v>195</v>
      </c>
      <c r="AN90" s="4" t="s">
        <v>155</v>
      </c>
      <c r="AO90" s="4">
        <v>2</v>
      </c>
      <c r="AP90" s="4">
        <v>0.92339120370370376</v>
      </c>
      <c r="AQ90" s="4">
        <v>47.164391999999999</v>
      </c>
      <c r="AR90" s="4">
        <v>-88.487331999999995</v>
      </c>
      <c r="AS90" s="4">
        <v>319.3</v>
      </c>
      <c r="AT90" s="4">
        <v>27.9</v>
      </c>
      <c r="AU90" s="4">
        <v>12</v>
      </c>
      <c r="AV90" s="4">
        <v>11</v>
      </c>
      <c r="AW90" s="4" t="s">
        <v>228</v>
      </c>
      <c r="AX90" s="4">
        <v>1.0564439999999999</v>
      </c>
      <c r="AY90" s="4">
        <v>1.4564440000000001</v>
      </c>
      <c r="AZ90" s="4">
        <v>1.9564440000000001</v>
      </c>
      <c r="BA90" s="4">
        <v>14.023</v>
      </c>
      <c r="BB90" s="4">
        <v>13.42</v>
      </c>
      <c r="BC90" s="4">
        <v>0.96</v>
      </c>
      <c r="BD90" s="4">
        <v>15.37</v>
      </c>
      <c r="BE90" s="4">
        <v>2706.817</v>
      </c>
      <c r="BF90" s="4">
        <v>189.17599999999999</v>
      </c>
      <c r="BG90" s="4">
        <v>0.311</v>
      </c>
      <c r="BH90" s="4">
        <v>0.16800000000000001</v>
      </c>
      <c r="BI90" s="4">
        <v>0.47899999999999998</v>
      </c>
      <c r="BJ90" s="4">
        <v>0.23499999999999999</v>
      </c>
      <c r="BK90" s="4">
        <v>0.126</v>
      </c>
      <c r="BL90" s="4">
        <v>0.36099999999999999</v>
      </c>
      <c r="BM90" s="4">
        <v>9.3355999999999995</v>
      </c>
      <c r="BQ90" s="4">
        <v>0</v>
      </c>
      <c r="BR90" s="4">
        <v>0.24055000000000001</v>
      </c>
      <c r="BS90" s="4">
        <v>-5</v>
      </c>
      <c r="BT90" s="4">
        <v>2.7796000000000001E-2</v>
      </c>
      <c r="BU90" s="4">
        <v>5.8784409999999996</v>
      </c>
      <c r="BV90" s="4">
        <v>0.56147899999999995</v>
      </c>
      <c r="BW90" s="4">
        <f t="shared" si="14"/>
        <v>1.5530841121999999</v>
      </c>
      <c r="BY90" s="4">
        <f t="shared" si="15"/>
        <v>11727.043791802887</v>
      </c>
      <c r="BZ90" s="4">
        <f t="shared" si="16"/>
        <v>819.58818655199195</v>
      </c>
      <c r="CA90" s="4">
        <f t="shared" si="17"/>
        <v>1.0181165889949999</v>
      </c>
      <c r="CB90" s="4">
        <f t="shared" si="18"/>
        <v>40.445656290305195</v>
      </c>
    </row>
    <row r="91" spans="1:80" x14ac:dyDescent="0.25">
      <c r="A91" s="2">
        <v>42068</v>
      </c>
      <c r="B91" s="3">
        <v>6.7129629629629622E-3</v>
      </c>
      <c r="C91" s="4">
        <v>14.03</v>
      </c>
      <c r="D91" s="4">
        <v>1.5733999999999999</v>
      </c>
      <c r="E91" s="4">
        <v>15734.041670000001</v>
      </c>
      <c r="F91" s="4">
        <v>15.4</v>
      </c>
      <c r="G91" s="4">
        <v>8.3000000000000007</v>
      </c>
      <c r="H91" s="4">
        <v>1251.5999999999999</v>
      </c>
      <c r="J91" s="4">
        <v>0</v>
      </c>
      <c r="K91" s="4">
        <v>0.86650000000000005</v>
      </c>
      <c r="L91" s="4">
        <v>12.156499999999999</v>
      </c>
      <c r="M91" s="4">
        <v>1.3633</v>
      </c>
      <c r="N91" s="4">
        <v>13.343500000000001</v>
      </c>
      <c r="O91" s="4">
        <v>7.1916000000000002</v>
      </c>
      <c r="P91" s="4">
        <v>20.5</v>
      </c>
      <c r="Q91" s="4">
        <v>10.056800000000001</v>
      </c>
      <c r="R91" s="4">
        <v>5.4202000000000004</v>
      </c>
      <c r="S91" s="4">
        <v>15.5</v>
      </c>
      <c r="T91" s="4">
        <v>1251.6452999999999</v>
      </c>
      <c r="W91" s="4">
        <v>0</v>
      </c>
      <c r="X91" s="4">
        <v>0</v>
      </c>
      <c r="Y91" s="4">
        <v>11.9</v>
      </c>
      <c r="Z91" s="4">
        <v>864</v>
      </c>
      <c r="AA91" s="4">
        <v>897</v>
      </c>
      <c r="AB91" s="4">
        <v>836</v>
      </c>
      <c r="AC91" s="4">
        <v>47</v>
      </c>
      <c r="AD91" s="4">
        <v>5.46</v>
      </c>
      <c r="AE91" s="4">
        <v>0.13</v>
      </c>
      <c r="AF91" s="4">
        <v>988</v>
      </c>
      <c r="AG91" s="4">
        <v>-11</v>
      </c>
      <c r="AH91" s="4">
        <v>8</v>
      </c>
      <c r="AI91" s="4">
        <v>27.898</v>
      </c>
      <c r="AJ91" s="4">
        <v>188</v>
      </c>
      <c r="AK91" s="4">
        <v>137</v>
      </c>
      <c r="AL91" s="4">
        <v>1.7</v>
      </c>
      <c r="AM91" s="4">
        <v>195</v>
      </c>
      <c r="AN91" s="4" t="s">
        <v>155</v>
      </c>
      <c r="AO91" s="4">
        <v>2</v>
      </c>
      <c r="AP91" s="4">
        <v>0.92340277777777768</v>
      </c>
      <c r="AQ91" s="4">
        <v>47.164357000000003</v>
      </c>
      <c r="AR91" s="4">
        <v>-88.487486000000004</v>
      </c>
      <c r="AS91" s="4">
        <v>319.5</v>
      </c>
      <c r="AT91" s="4">
        <v>27.6</v>
      </c>
      <c r="AU91" s="4">
        <v>12</v>
      </c>
      <c r="AV91" s="4">
        <v>11</v>
      </c>
      <c r="AW91" s="4" t="s">
        <v>228</v>
      </c>
      <c r="AX91" s="4">
        <v>1.1000000000000001</v>
      </c>
      <c r="AY91" s="4">
        <v>1.5</v>
      </c>
      <c r="AZ91" s="4">
        <v>2</v>
      </c>
      <c r="BA91" s="4">
        <v>14.023</v>
      </c>
      <c r="BB91" s="4">
        <v>13.39</v>
      </c>
      <c r="BC91" s="4">
        <v>0.96</v>
      </c>
      <c r="BD91" s="4">
        <v>15.412000000000001</v>
      </c>
      <c r="BE91" s="4">
        <v>2701.4850000000001</v>
      </c>
      <c r="BF91" s="4">
        <v>192.82499999999999</v>
      </c>
      <c r="BG91" s="4">
        <v>0.311</v>
      </c>
      <c r="BH91" s="4">
        <v>0.16700000000000001</v>
      </c>
      <c r="BI91" s="4">
        <v>0.47799999999999998</v>
      </c>
      <c r="BJ91" s="4">
        <v>0.23400000000000001</v>
      </c>
      <c r="BK91" s="4">
        <v>0.126</v>
      </c>
      <c r="BL91" s="4">
        <v>0.36</v>
      </c>
      <c r="BM91" s="4">
        <v>9.1981000000000002</v>
      </c>
      <c r="BQ91" s="4">
        <v>0</v>
      </c>
      <c r="BR91" s="4">
        <v>0.26167400000000002</v>
      </c>
      <c r="BS91" s="4">
        <v>-5</v>
      </c>
      <c r="BT91" s="4">
        <v>2.6204000000000002E-2</v>
      </c>
      <c r="BU91" s="4">
        <v>6.3946579999999997</v>
      </c>
      <c r="BV91" s="4">
        <v>0.52932100000000004</v>
      </c>
      <c r="BW91" s="4">
        <f t="shared" si="14"/>
        <v>1.6894686435999999</v>
      </c>
      <c r="BY91" s="4">
        <f t="shared" si="15"/>
        <v>12731.72855567481</v>
      </c>
      <c r="BZ91" s="4">
        <f t="shared" si="16"/>
        <v>908.75779756244981</v>
      </c>
      <c r="CA91" s="4">
        <f t="shared" si="17"/>
        <v>1.1028099293639999</v>
      </c>
      <c r="CB91" s="4">
        <f t="shared" si="18"/>
        <v>43.349384663602599</v>
      </c>
    </row>
    <row r="92" spans="1:80" x14ac:dyDescent="0.25">
      <c r="A92" s="2">
        <v>42068</v>
      </c>
      <c r="B92" s="3">
        <v>6.7245370370370367E-3</v>
      </c>
      <c r="C92" s="4">
        <v>14.005000000000001</v>
      </c>
      <c r="D92" s="4">
        <v>1.6603000000000001</v>
      </c>
      <c r="E92" s="4">
        <v>16602.835050000002</v>
      </c>
      <c r="F92" s="4">
        <v>15.8</v>
      </c>
      <c r="G92" s="4">
        <v>51.2</v>
      </c>
      <c r="H92" s="4">
        <v>1462.4</v>
      </c>
      <c r="J92" s="4">
        <v>0</v>
      </c>
      <c r="K92" s="4">
        <v>0.86570000000000003</v>
      </c>
      <c r="L92" s="4">
        <v>12.124599999999999</v>
      </c>
      <c r="M92" s="4">
        <v>1.4374</v>
      </c>
      <c r="N92" s="4">
        <v>13.6776</v>
      </c>
      <c r="O92" s="4">
        <v>44.3611</v>
      </c>
      <c r="P92" s="4">
        <v>58</v>
      </c>
      <c r="Q92" s="4">
        <v>10.3086</v>
      </c>
      <c r="R92" s="4">
        <v>33.434199999999997</v>
      </c>
      <c r="S92" s="4">
        <v>43.7</v>
      </c>
      <c r="T92" s="4">
        <v>1462.4299000000001</v>
      </c>
      <c r="W92" s="4">
        <v>0</v>
      </c>
      <c r="X92" s="4">
        <v>0</v>
      </c>
      <c r="Y92" s="4">
        <v>11.9</v>
      </c>
      <c r="Z92" s="4">
        <v>864</v>
      </c>
      <c r="AA92" s="4">
        <v>895</v>
      </c>
      <c r="AB92" s="4">
        <v>835</v>
      </c>
      <c r="AC92" s="4">
        <v>47</v>
      </c>
      <c r="AD92" s="4">
        <v>5.46</v>
      </c>
      <c r="AE92" s="4">
        <v>0.13</v>
      </c>
      <c r="AF92" s="4">
        <v>988</v>
      </c>
      <c r="AG92" s="4">
        <v>-11</v>
      </c>
      <c r="AH92" s="4">
        <v>8</v>
      </c>
      <c r="AI92" s="4">
        <v>27</v>
      </c>
      <c r="AJ92" s="4">
        <v>188</v>
      </c>
      <c r="AK92" s="4">
        <v>137</v>
      </c>
      <c r="AL92" s="4">
        <v>1.9</v>
      </c>
      <c r="AM92" s="4">
        <v>195</v>
      </c>
      <c r="AN92" s="4" t="s">
        <v>155</v>
      </c>
      <c r="AO92" s="4">
        <v>2</v>
      </c>
      <c r="AP92" s="4">
        <v>0.92341435185185183</v>
      </c>
      <c r="AQ92" s="4">
        <v>47.164321999999999</v>
      </c>
      <c r="AR92" s="4">
        <v>-88.487634</v>
      </c>
      <c r="AS92" s="4">
        <v>319.39999999999998</v>
      </c>
      <c r="AT92" s="4">
        <v>27.1</v>
      </c>
      <c r="AU92" s="4">
        <v>12</v>
      </c>
      <c r="AV92" s="4">
        <v>10</v>
      </c>
      <c r="AW92" s="4" t="s">
        <v>229</v>
      </c>
      <c r="AX92" s="4">
        <v>1.1000000000000001</v>
      </c>
      <c r="AY92" s="4">
        <v>1.613</v>
      </c>
      <c r="AZ92" s="4">
        <v>2.113</v>
      </c>
      <c r="BA92" s="4">
        <v>14.023</v>
      </c>
      <c r="BB92" s="4">
        <v>13.31</v>
      </c>
      <c r="BC92" s="4">
        <v>0.95</v>
      </c>
      <c r="BD92" s="4">
        <v>15.509</v>
      </c>
      <c r="BE92" s="4">
        <v>2681.9259999999999</v>
      </c>
      <c r="BF92" s="4">
        <v>202.36</v>
      </c>
      <c r="BG92" s="4">
        <v>0.317</v>
      </c>
      <c r="BH92" s="4">
        <v>1.028</v>
      </c>
      <c r="BI92" s="4">
        <v>1.3440000000000001</v>
      </c>
      <c r="BJ92" s="4">
        <v>0.23899999999999999</v>
      </c>
      <c r="BK92" s="4">
        <v>0.77400000000000002</v>
      </c>
      <c r="BL92" s="4">
        <v>1.0129999999999999</v>
      </c>
      <c r="BM92" s="4">
        <v>10.6973</v>
      </c>
      <c r="BQ92" s="4">
        <v>0</v>
      </c>
      <c r="BR92" s="4">
        <v>0.25336599999999998</v>
      </c>
      <c r="BS92" s="4">
        <v>-5</v>
      </c>
      <c r="BT92" s="4">
        <v>2.7897999999999999E-2</v>
      </c>
      <c r="BU92" s="4">
        <v>6.1916320000000002</v>
      </c>
      <c r="BV92" s="4">
        <v>0.56354000000000004</v>
      </c>
      <c r="BW92" s="4">
        <f t="shared" si="14"/>
        <v>1.6358291744</v>
      </c>
      <c r="BY92" s="4">
        <f t="shared" si="15"/>
        <v>12238.252647461983</v>
      </c>
      <c r="BZ92" s="4">
        <f t="shared" si="16"/>
        <v>923.41578617024004</v>
      </c>
      <c r="CA92" s="4">
        <f t="shared" si="17"/>
        <v>1.090612635376</v>
      </c>
      <c r="CB92" s="4">
        <f t="shared" si="18"/>
        <v>48.814270060283199</v>
      </c>
    </row>
    <row r="93" spans="1:80" x14ac:dyDescent="0.25">
      <c r="A93" s="2">
        <v>42068</v>
      </c>
      <c r="B93" s="3">
        <v>6.7361111111111103E-3</v>
      </c>
      <c r="C93" s="4">
        <v>13.907999999999999</v>
      </c>
      <c r="D93" s="4">
        <v>1.6998</v>
      </c>
      <c r="E93" s="4">
        <v>16998.02406</v>
      </c>
      <c r="F93" s="4">
        <v>15.9</v>
      </c>
      <c r="G93" s="4">
        <v>65.400000000000006</v>
      </c>
      <c r="H93" s="4">
        <v>1468.1</v>
      </c>
      <c r="J93" s="4">
        <v>0</v>
      </c>
      <c r="K93" s="4">
        <v>0.86609999999999998</v>
      </c>
      <c r="L93" s="4">
        <v>12.0458</v>
      </c>
      <c r="M93" s="4">
        <v>1.4722</v>
      </c>
      <c r="N93" s="4">
        <v>13.770799999999999</v>
      </c>
      <c r="O93" s="4">
        <v>56.642200000000003</v>
      </c>
      <c r="P93" s="4">
        <v>70.400000000000006</v>
      </c>
      <c r="Q93" s="4">
        <v>10.3788</v>
      </c>
      <c r="R93" s="4">
        <v>42.690199999999997</v>
      </c>
      <c r="S93" s="4">
        <v>53.1</v>
      </c>
      <c r="T93" s="4">
        <v>1468.1305</v>
      </c>
      <c r="W93" s="4">
        <v>0</v>
      </c>
      <c r="X93" s="4">
        <v>0</v>
      </c>
      <c r="Y93" s="4">
        <v>11.9</v>
      </c>
      <c r="Z93" s="4">
        <v>864</v>
      </c>
      <c r="AA93" s="4">
        <v>894</v>
      </c>
      <c r="AB93" s="4">
        <v>836</v>
      </c>
      <c r="AC93" s="4">
        <v>47</v>
      </c>
      <c r="AD93" s="4">
        <v>5.46</v>
      </c>
      <c r="AE93" s="4">
        <v>0.13</v>
      </c>
      <c r="AF93" s="4">
        <v>988</v>
      </c>
      <c r="AG93" s="4">
        <v>-11</v>
      </c>
      <c r="AH93" s="4">
        <v>8</v>
      </c>
      <c r="AI93" s="4">
        <v>27</v>
      </c>
      <c r="AJ93" s="4">
        <v>188</v>
      </c>
      <c r="AK93" s="4">
        <v>137</v>
      </c>
      <c r="AL93" s="4">
        <v>1.8</v>
      </c>
      <c r="AM93" s="4">
        <v>195</v>
      </c>
      <c r="AN93" s="4" t="s">
        <v>155</v>
      </c>
      <c r="AO93" s="4">
        <v>2</v>
      </c>
      <c r="AP93" s="4">
        <v>0.92342592592592598</v>
      </c>
      <c r="AQ93" s="4">
        <v>47.164268</v>
      </c>
      <c r="AR93" s="4">
        <v>-88.487866999999994</v>
      </c>
      <c r="AS93" s="4">
        <v>319.5</v>
      </c>
      <c r="AT93" s="4">
        <v>26.8</v>
      </c>
      <c r="AU93" s="4">
        <v>12</v>
      </c>
      <c r="AV93" s="4">
        <v>10</v>
      </c>
      <c r="AW93" s="4" t="s">
        <v>229</v>
      </c>
      <c r="AX93" s="4">
        <v>1.1000000000000001</v>
      </c>
      <c r="AY93" s="4">
        <v>1.7</v>
      </c>
      <c r="AZ93" s="4">
        <v>2.2000000000000002</v>
      </c>
      <c r="BA93" s="4">
        <v>14.023</v>
      </c>
      <c r="BB93" s="4">
        <v>13.35</v>
      </c>
      <c r="BC93" s="4">
        <v>0.95</v>
      </c>
      <c r="BD93" s="4">
        <v>15.462</v>
      </c>
      <c r="BE93" s="4">
        <v>2672.9859999999999</v>
      </c>
      <c r="BF93" s="4">
        <v>207.92</v>
      </c>
      <c r="BG93" s="4">
        <v>0.32</v>
      </c>
      <c r="BH93" s="4">
        <v>1.3160000000000001</v>
      </c>
      <c r="BI93" s="4">
        <v>1.6359999999999999</v>
      </c>
      <c r="BJ93" s="4">
        <v>0.24099999999999999</v>
      </c>
      <c r="BK93" s="4">
        <v>0.99199999999999999</v>
      </c>
      <c r="BL93" s="4">
        <v>1.2330000000000001</v>
      </c>
      <c r="BM93" s="4">
        <v>10.773199999999999</v>
      </c>
      <c r="BQ93" s="4">
        <v>0</v>
      </c>
      <c r="BR93" s="4">
        <v>0.28187800000000002</v>
      </c>
      <c r="BS93" s="4">
        <v>-5</v>
      </c>
      <c r="BT93" s="4">
        <v>2.6693999999999999E-2</v>
      </c>
      <c r="BU93" s="4">
        <v>6.8883929999999998</v>
      </c>
      <c r="BV93" s="4">
        <v>0.539219</v>
      </c>
      <c r="BW93" s="4">
        <f t="shared" si="14"/>
        <v>1.8199134305999998</v>
      </c>
      <c r="BY93" s="4">
        <f t="shared" si="15"/>
        <v>13570.070023954026</v>
      </c>
      <c r="BZ93" s="4">
        <f t="shared" si="16"/>
        <v>1055.5569536767198</v>
      </c>
      <c r="CA93" s="4">
        <f t="shared" si="17"/>
        <v>1.223495699481</v>
      </c>
      <c r="CB93" s="4">
        <f t="shared" si="18"/>
        <v>54.692796139621194</v>
      </c>
    </row>
    <row r="94" spans="1:80" x14ac:dyDescent="0.25">
      <c r="A94" s="2">
        <v>42068</v>
      </c>
      <c r="B94" s="3">
        <v>6.7476851851851856E-3</v>
      </c>
      <c r="C94" s="4">
        <v>13.827</v>
      </c>
      <c r="D94" s="4">
        <v>1.9810000000000001</v>
      </c>
      <c r="E94" s="4">
        <v>19809.50647</v>
      </c>
      <c r="F94" s="4">
        <v>15.4</v>
      </c>
      <c r="G94" s="4">
        <v>37.799999999999997</v>
      </c>
      <c r="H94" s="4">
        <v>2004</v>
      </c>
      <c r="J94" s="4">
        <v>0</v>
      </c>
      <c r="K94" s="4">
        <v>0.86370000000000002</v>
      </c>
      <c r="L94" s="4">
        <v>11.9422</v>
      </c>
      <c r="M94" s="4">
        <v>1.7109000000000001</v>
      </c>
      <c r="N94" s="4">
        <v>13.3035</v>
      </c>
      <c r="O94" s="4">
        <v>32.668199999999999</v>
      </c>
      <c r="P94" s="4">
        <v>46</v>
      </c>
      <c r="Q94" s="4">
        <v>10.0265</v>
      </c>
      <c r="R94" s="4">
        <v>24.620999999999999</v>
      </c>
      <c r="S94" s="4">
        <v>34.6</v>
      </c>
      <c r="T94" s="4">
        <v>2003.9768999999999</v>
      </c>
      <c r="W94" s="4">
        <v>0</v>
      </c>
      <c r="X94" s="4">
        <v>0</v>
      </c>
      <c r="Y94" s="4">
        <v>11.8</v>
      </c>
      <c r="Z94" s="4">
        <v>865</v>
      </c>
      <c r="AA94" s="4">
        <v>893</v>
      </c>
      <c r="AB94" s="4">
        <v>837</v>
      </c>
      <c r="AC94" s="4">
        <v>47</v>
      </c>
      <c r="AD94" s="4">
        <v>5.46</v>
      </c>
      <c r="AE94" s="4">
        <v>0.13</v>
      </c>
      <c r="AF94" s="4">
        <v>989</v>
      </c>
      <c r="AG94" s="4">
        <v>-11</v>
      </c>
      <c r="AH94" s="4">
        <v>8</v>
      </c>
      <c r="AI94" s="4">
        <v>27</v>
      </c>
      <c r="AJ94" s="4">
        <v>188</v>
      </c>
      <c r="AK94" s="4">
        <v>137.1</v>
      </c>
      <c r="AL94" s="4">
        <v>1.7</v>
      </c>
      <c r="AM94" s="4">
        <v>195</v>
      </c>
      <c r="AN94" s="4" t="s">
        <v>155</v>
      </c>
      <c r="AO94" s="4">
        <v>2</v>
      </c>
      <c r="AP94" s="4">
        <v>0.92344907407407406</v>
      </c>
      <c r="AQ94" s="4">
        <v>47.164239999999999</v>
      </c>
      <c r="AR94" s="4">
        <v>-88.487998000000005</v>
      </c>
      <c r="AS94" s="4">
        <v>319.60000000000002</v>
      </c>
      <c r="AT94" s="4">
        <v>26.8</v>
      </c>
      <c r="AU94" s="4">
        <v>12</v>
      </c>
      <c r="AV94" s="4">
        <v>10</v>
      </c>
      <c r="AW94" s="4" t="s">
        <v>229</v>
      </c>
      <c r="AX94" s="4">
        <v>1.1000000000000001</v>
      </c>
      <c r="AY94" s="4">
        <v>1.7</v>
      </c>
      <c r="AZ94" s="4">
        <v>2.2000000000000002</v>
      </c>
      <c r="BA94" s="4">
        <v>14.023</v>
      </c>
      <c r="BB94" s="4">
        <v>13.11</v>
      </c>
      <c r="BC94" s="4">
        <v>0.93</v>
      </c>
      <c r="BD94" s="4">
        <v>15.781000000000001</v>
      </c>
      <c r="BE94" s="4">
        <v>2613.7779999999998</v>
      </c>
      <c r="BF94" s="4">
        <v>238.34</v>
      </c>
      <c r="BG94" s="4">
        <v>0.30499999999999999</v>
      </c>
      <c r="BH94" s="4">
        <v>0.749</v>
      </c>
      <c r="BI94" s="4">
        <v>1.054</v>
      </c>
      <c r="BJ94" s="4">
        <v>0.23</v>
      </c>
      <c r="BK94" s="4">
        <v>0.56399999999999995</v>
      </c>
      <c r="BL94" s="4">
        <v>0.79400000000000004</v>
      </c>
      <c r="BM94" s="4">
        <v>14.504300000000001</v>
      </c>
      <c r="BQ94" s="4">
        <v>0</v>
      </c>
      <c r="BR94" s="4">
        <v>0.27240799999999998</v>
      </c>
      <c r="BS94" s="4">
        <v>-5</v>
      </c>
      <c r="BT94" s="4">
        <v>2.4E-2</v>
      </c>
      <c r="BU94" s="4">
        <v>6.6569700000000003</v>
      </c>
      <c r="BV94" s="4">
        <v>0.48480000000000001</v>
      </c>
      <c r="BW94" s="4">
        <f t="shared" si="14"/>
        <v>1.758771474</v>
      </c>
      <c r="BY94" s="4">
        <f t="shared" si="15"/>
        <v>12823.683356970419</v>
      </c>
      <c r="BZ94" s="4">
        <f t="shared" si="16"/>
        <v>1169.3405833626</v>
      </c>
      <c r="CA94" s="4">
        <f t="shared" si="17"/>
        <v>1.1284229847</v>
      </c>
      <c r="CB94" s="4">
        <f t="shared" si="18"/>
        <v>71.160806508627005</v>
      </c>
    </row>
    <row r="95" spans="1:80" x14ac:dyDescent="0.25">
      <c r="A95" s="2">
        <v>42068</v>
      </c>
      <c r="B95" s="3">
        <v>6.7592592592592591E-3</v>
      </c>
      <c r="C95" s="4">
        <v>13.792999999999999</v>
      </c>
      <c r="D95" s="4">
        <v>1.9757</v>
      </c>
      <c r="E95" s="4">
        <v>19756.512610000002</v>
      </c>
      <c r="F95" s="4">
        <v>14.1</v>
      </c>
      <c r="G95" s="4">
        <v>15.1</v>
      </c>
      <c r="H95" s="4">
        <v>2112.3000000000002</v>
      </c>
      <c r="J95" s="4">
        <v>0</v>
      </c>
      <c r="K95" s="4">
        <v>0.8639</v>
      </c>
      <c r="L95" s="4">
        <v>11.9161</v>
      </c>
      <c r="M95" s="4">
        <v>1.7068000000000001</v>
      </c>
      <c r="N95" s="4">
        <v>12.181800000000001</v>
      </c>
      <c r="O95" s="4">
        <v>13.0748</v>
      </c>
      <c r="P95" s="4">
        <v>25.3</v>
      </c>
      <c r="Q95" s="4">
        <v>9.1811000000000007</v>
      </c>
      <c r="R95" s="4">
        <v>9.8541000000000007</v>
      </c>
      <c r="S95" s="4">
        <v>19</v>
      </c>
      <c r="T95" s="4">
        <v>2112.3310000000001</v>
      </c>
      <c r="W95" s="4">
        <v>0</v>
      </c>
      <c r="X95" s="4">
        <v>0</v>
      </c>
      <c r="Y95" s="4">
        <v>11.9</v>
      </c>
      <c r="Z95" s="4">
        <v>864</v>
      </c>
      <c r="AA95" s="4">
        <v>894</v>
      </c>
      <c r="AB95" s="4">
        <v>834</v>
      </c>
      <c r="AC95" s="4">
        <v>47</v>
      </c>
      <c r="AD95" s="4">
        <v>5.46</v>
      </c>
      <c r="AE95" s="4">
        <v>0.13</v>
      </c>
      <c r="AF95" s="4">
        <v>989</v>
      </c>
      <c r="AG95" s="4">
        <v>-11</v>
      </c>
      <c r="AH95" s="4">
        <v>8</v>
      </c>
      <c r="AI95" s="4">
        <v>27</v>
      </c>
      <c r="AJ95" s="4">
        <v>188</v>
      </c>
      <c r="AK95" s="4">
        <v>138</v>
      </c>
      <c r="AL95" s="4">
        <v>1.8</v>
      </c>
      <c r="AM95" s="4">
        <v>195</v>
      </c>
      <c r="AN95" s="4" t="s">
        <v>155</v>
      </c>
      <c r="AO95" s="4">
        <v>2</v>
      </c>
      <c r="AP95" s="4">
        <v>0.92344907407407406</v>
      </c>
      <c r="AQ95" s="4">
        <v>47.164233000000003</v>
      </c>
      <c r="AR95" s="4">
        <v>-88.488157999999999</v>
      </c>
      <c r="AS95" s="4">
        <v>319.60000000000002</v>
      </c>
      <c r="AT95" s="4">
        <v>24.4</v>
      </c>
      <c r="AU95" s="4">
        <v>12</v>
      </c>
      <c r="AV95" s="4">
        <v>10</v>
      </c>
      <c r="AW95" s="4" t="s">
        <v>229</v>
      </c>
      <c r="AX95" s="4">
        <v>0.98711300000000002</v>
      </c>
      <c r="AY95" s="4">
        <v>1.474226</v>
      </c>
      <c r="AZ95" s="4">
        <v>1.8613390000000001</v>
      </c>
      <c r="BA95" s="4">
        <v>14.023</v>
      </c>
      <c r="BB95" s="4">
        <v>13.13</v>
      </c>
      <c r="BC95" s="4">
        <v>0.94</v>
      </c>
      <c r="BD95" s="4">
        <v>15.750999999999999</v>
      </c>
      <c r="BE95" s="4">
        <v>2611.7350000000001</v>
      </c>
      <c r="BF95" s="4">
        <v>238.09800000000001</v>
      </c>
      <c r="BG95" s="4">
        <v>0.28000000000000003</v>
      </c>
      <c r="BH95" s="4">
        <v>0.3</v>
      </c>
      <c r="BI95" s="4">
        <v>0.57999999999999996</v>
      </c>
      <c r="BJ95" s="4">
        <v>0.21099999999999999</v>
      </c>
      <c r="BK95" s="4">
        <v>0.22600000000000001</v>
      </c>
      <c r="BL95" s="4">
        <v>0.437</v>
      </c>
      <c r="BM95" s="4">
        <v>15.31</v>
      </c>
      <c r="BQ95" s="4">
        <v>0</v>
      </c>
      <c r="BR95" s="4">
        <v>0.27334799999999998</v>
      </c>
      <c r="BS95" s="4">
        <v>-5</v>
      </c>
      <c r="BT95" s="4">
        <v>2.3694E-2</v>
      </c>
      <c r="BU95" s="4">
        <v>6.6799419999999996</v>
      </c>
      <c r="BV95" s="4">
        <v>0.47861900000000002</v>
      </c>
      <c r="BW95" s="4">
        <f t="shared" si="14"/>
        <v>1.7648406763999998</v>
      </c>
      <c r="BY95" s="4">
        <f t="shared" si="15"/>
        <v>12857.87764137569</v>
      </c>
      <c r="BZ95" s="4">
        <f t="shared" si="16"/>
        <v>1172.1843719428921</v>
      </c>
      <c r="CA95" s="4">
        <f t="shared" si="17"/>
        <v>1.0387777405939997</v>
      </c>
      <c r="CB95" s="4">
        <f t="shared" si="18"/>
        <v>75.372925158739989</v>
      </c>
    </row>
    <row r="96" spans="1:80" x14ac:dyDescent="0.25">
      <c r="A96" s="2">
        <v>42068</v>
      </c>
      <c r="B96" s="3">
        <v>6.7708333333333336E-3</v>
      </c>
      <c r="C96" s="4">
        <v>13.837</v>
      </c>
      <c r="D96" s="4">
        <v>1.7598</v>
      </c>
      <c r="E96" s="4">
        <v>17598.065600000002</v>
      </c>
      <c r="F96" s="4">
        <v>13</v>
      </c>
      <c r="G96" s="4">
        <v>13.8</v>
      </c>
      <c r="H96" s="4">
        <v>1741.6</v>
      </c>
      <c r="J96" s="4">
        <v>0</v>
      </c>
      <c r="K96" s="4">
        <v>0.86580000000000001</v>
      </c>
      <c r="L96" s="4">
        <v>11.980399999999999</v>
      </c>
      <c r="M96" s="4">
        <v>1.5237000000000001</v>
      </c>
      <c r="N96" s="4">
        <v>11.2599</v>
      </c>
      <c r="O96" s="4">
        <v>11.954599999999999</v>
      </c>
      <c r="P96" s="4">
        <v>23.2</v>
      </c>
      <c r="Q96" s="4">
        <v>8.4863999999999997</v>
      </c>
      <c r="R96" s="4">
        <v>9.01</v>
      </c>
      <c r="S96" s="4">
        <v>17.5</v>
      </c>
      <c r="T96" s="4">
        <v>1741.5726999999999</v>
      </c>
      <c r="W96" s="4">
        <v>0</v>
      </c>
      <c r="X96" s="4">
        <v>0</v>
      </c>
      <c r="Y96" s="4">
        <v>11.8</v>
      </c>
      <c r="Z96" s="4">
        <v>864</v>
      </c>
      <c r="AA96" s="4">
        <v>898</v>
      </c>
      <c r="AB96" s="4">
        <v>835</v>
      </c>
      <c r="AC96" s="4">
        <v>47</v>
      </c>
      <c r="AD96" s="4">
        <v>5.46</v>
      </c>
      <c r="AE96" s="4">
        <v>0.13</v>
      </c>
      <c r="AF96" s="4">
        <v>988</v>
      </c>
      <c r="AG96" s="4">
        <v>-11</v>
      </c>
      <c r="AH96" s="4">
        <v>8</v>
      </c>
      <c r="AI96" s="4">
        <v>27</v>
      </c>
      <c r="AJ96" s="4">
        <v>188.1</v>
      </c>
      <c r="AK96" s="4">
        <v>138</v>
      </c>
      <c r="AL96" s="4">
        <v>1.7</v>
      </c>
      <c r="AM96" s="4">
        <v>195</v>
      </c>
      <c r="AN96" s="4" t="s">
        <v>155</v>
      </c>
      <c r="AO96" s="4">
        <v>2</v>
      </c>
      <c r="AP96" s="4">
        <v>0.92347222222222225</v>
      </c>
      <c r="AQ96" s="4">
        <v>47.164226999999997</v>
      </c>
      <c r="AR96" s="4">
        <v>-88.488281999999998</v>
      </c>
      <c r="AS96" s="4">
        <v>319.60000000000002</v>
      </c>
      <c r="AT96" s="4">
        <v>22.3</v>
      </c>
      <c r="AU96" s="4">
        <v>12</v>
      </c>
      <c r="AV96" s="4">
        <v>11</v>
      </c>
      <c r="AW96" s="4" t="s">
        <v>228</v>
      </c>
      <c r="AX96" s="4">
        <v>0.95645599999999997</v>
      </c>
      <c r="AY96" s="4">
        <v>1.3</v>
      </c>
      <c r="AZ96" s="4">
        <v>1.6</v>
      </c>
      <c r="BA96" s="4">
        <v>14.023</v>
      </c>
      <c r="BB96" s="4">
        <v>13.33</v>
      </c>
      <c r="BC96" s="4">
        <v>0.95</v>
      </c>
      <c r="BD96" s="4">
        <v>15.497</v>
      </c>
      <c r="BE96" s="4">
        <v>2655.848</v>
      </c>
      <c r="BF96" s="4">
        <v>214.983</v>
      </c>
      <c r="BG96" s="4">
        <v>0.26100000000000001</v>
      </c>
      <c r="BH96" s="4">
        <v>0.27800000000000002</v>
      </c>
      <c r="BI96" s="4">
        <v>0.53900000000000003</v>
      </c>
      <c r="BJ96" s="4">
        <v>0.19700000000000001</v>
      </c>
      <c r="BK96" s="4">
        <v>0.20899999999999999</v>
      </c>
      <c r="BL96" s="4">
        <v>0.40600000000000003</v>
      </c>
      <c r="BM96" s="4">
        <v>12.767200000000001</v>
      </c>
      <c r="BQ96" s="4">
        <v>0</v>
      </c>
      <c r="BR96" s="4">
        <v>0.24898000000000001</v>
      </c>
      <c r="BS96" s="4">
        <v>-5</v>
      </c>
      <c r="BT96" s="4">
        <v>2.1305999999999999E-2</v>
      </c>
      <c r="BU96" s="4">
        <v>6.0844490000000002</v>
      </c>
      <c r="BV96" s="4">
        <v>0.43038100000000001</v>
      </c>
      <c r="BW96" s="4">
        <f t="shared" si="14"/>
        <v>1.6075114258000001</v>
      </c>
      <c r="BY96" s="4">
        <f t="shared" si="15"/>
        <v>11909.456948613224</v>
      </c>
      <c r="BZ96" s="4">
        <f t="shared" si="16"/>
        <v>964.03513423347897</v>
      </c>
      <c r="CA96" s="4">
        <f t="shared" si="17"/>
        <v>0.88339506586100003</v>
      </c>
      <c r="CB96" s="4">
        <f t="shared" si="18"/>
        <v>57.251175050053604</v>
      </c>
    </row>
    <row r="97" spans="1:80" x14ac:dyDescent="0.25">
      <c r="A97" s="2">
        <v>42068</v>
      </c>
      <c r="B97" s="3">
        <v>6.782407407407408E-3</v>
      </c>
      <c r="C97" s="4">
        <v>14.03</v>
      </c>
      <c r="D97" s="4">
        <v>1.5022</v>
      </c>
      <c r="E97" s="4">
        <v>15022.23162</v>
      </c>
      <c r="F97" s="4">
        <v>12.6</v>
      </c>
      <c r="G97" s="4">
        <v>13.5</v>
      </c>
      <c r="H97" s="4">
        <v>1414.8</v>
      </c>
      <c r="J97" s="4">
        <v>0</v>
      </c>
      <c r="K97" s="4">
        <v>0.86699999999999999</v>
      </c>
      <c r="L97" s="4">
        <v>12.1639</v>
      </c>
      <c r="M97" s="4">
        <v>1.3024</v>
      </c>
      <c r="N97" s="4">
        <v>10.9246</v>
      </c>
      <c r="O97" s="4">
        <v>11.705399999999999</v>
      </c>
      <c r="P97" s="4">
        <v>22.6</v>
      </c>
      <c r="Q97" s="4">
        <v>8.2337000000000007</v>
      </c>
      <c r="R97" s="4">
        <v>8.8221000000000007</v>
      </c>
      <c r="S97" s="4">
        <v>17.100000000000001</v>
      </c>
      <c r="T97" s="4">
        <v>1414.7737999999999</v>
      </c>
      <c r="W97" s="4">
        <v>0</v>
      </c>
      <c r="X97" s="4">
        <v>0</v>
      </c>
      <c r="Y97" s="4">
        <v>11.9</v>
      </c>
      <c r="Z97" s="4">
        <v>864</v>
      </c>
      <c r="AA97" s="4">
        <v>895</v>
      </c>
      <c r="AB97" s="4">
        <v>836</v>
      </c>
      <c r="AC97" s="4">
        <v>47</v>
      </c>
      <c r="AD97" s="4">
        <v>5.46</v>
      </c>
      <c r="AE97" s="4">
        <v>0.13</v>
      </c>
      <c r="AF97" s="4">
        <v>988</v>
      </c>
      <c r="AG97" s="4">
        <v>-11</v>
      </c>
      <c r="AH97" s="4">
        <v>8</v>
      </c>
      <c r="AI97" s="4">
        <v>27</v>
      </c>
      <c r="AJ97" s="4">
        <v>189</v>
      </c>
      <c r="AK97" s="4">
        <v>138</v>
      </c>
      <c r="AL97" s="4">
        <v>1.9</v>
      </c>
      <c r="AM97" s="4">
        <v>195</v>
      </c>
      <c r="AN97" s="4" t="s">
        <v>155</v>
      </c>
      <c r="AO97" s="4">
        <v>2</v>
      </c>
      <c r="AP97" s="4">
        <v>0.92347222222222225</v>
      </c>
      <c r="AQ97" s="4">
        <v>47.164251999999998</v>
      </c>
      <c r="AR97" s="4">
        <v>-88.488422</v>
      </c>
      <c r="AS97" s="4">
        <v>319.5</v>
      </c>
      <c r="AT97" s="4">
        <v>21.8</v>
      </c>
      <c r="AU97" s="4">
        <v>12</v>
      </c>
      <c r="AV97" s="4">
        <v>11</v>
      </c>
      <c r="AW97" s="4" t="s">
        <v>228</v>
      </c>
      <c r="AX97" s="4">
        <v>1.113</v>
      </c>
      <c r="AY97" s="4">
        <v>1.1305000000000001</v>
      </c>
      <c r="AZ97" s="4">
        <v>1.7695000000000001</v>
      </c>
      <c r="BA97" s="4">
        <v>14.023</v>
      </c>
      <c r="BB97" s="4">
        <v>13.44</v>
      </c>
      <c r="BC97" s="4">
        <v>0.96</v>
      </c>
      <c r="BD97" s="4">
        <v>15.342000000000001</v>
      </c>
      <c r="BE97" s="4">
        <v>2710.5390000000002</v>
      </c>
      <c r="BF97" s="4">
        <v>184.71700000000001</v>
      </c>
      <c r="BG97" s="4">
        <v>0.255</v>
      </c>
      <c r="BH97" s="4">
        <v>0.27300000000000002</v>
      </c>
      <c r="BI97" s="4">
        <v>0.52800000000000002</v>
      </c>
      <c r="BJ97" s="4">
        <v>0.192</v>
      </c>
      <c r="BK97" s="4">
        <v>0.20599999999999999</v>
      </c>
      <c r="BL97" s="4">
        <v>0.39800000000000002</v>
      </c>
      <c r="BM97" s="4">
        <v>10.4253</v>
      </c>
      <c r="BQ97" s="4">
        <v>0</v>
      </c>
      <c r="BR97" s="4">
        <v>0.237042</v>
      </c>
      <c r="BS97" s="4">
        <v>-5</v>
      </c>
      <c r="BT97" s="4">
        <v>2.4E-2</v>
      </c>
      <c r="BU97" s="4">
        <v>5.7927140000000001</v>
      </c>
      <c r="BV97" s="4">
        <v>0.48480000000000001</v>
      </c>
      <c r="BW97" s="4">
        <f t="shared" si="14"/>
        <v>1.5304350388000001</v>
      </c>
      <c r="BY97" s="4">
        <f t="shared" si="15"/>
        <v>11571.915005867504</v>
      </c>
      <c r="BZ97" s="4">
        <f t="shared" si="16"/>
        <v>788.59939817830605</v>
      </c>
      <c r="CA97" s="4">
        <f t="shared" si="17"/>
        <v>0.819692201856</v>
      </c>
      <c r="CB97" s="4">
        <f t="shared" si="18"/>
        <v>44.508005791715398</v>
      </c>
    </row>
    <row r="98" spans="1:80" x14ac:dyDescent="0.25">
      <c r="A98" s="2">
        <v>42068</v>
      </c>
      <c r="B98" s="3">
        <v>6.7939814814814816E-3</v>
      </c>
      <c r="C98" s="4">
        <v>14.08</v>
      </c>
      <c r="D98" s="4">
        <v>1.3488</v>
      </c>
      <c r="E98" s="4">
        <v>13488.21667</v>
      </c>
      <c r="F98" s="4">
        <v>12.3</v>
      </c>
      <c r="G98" s="4">
        <v>13.3</v>
      </c>
      <c r="H98" s="4">
        <v>1283.7</v>
      </c>
      <c r="J98" s="4">
        <v>0</v>
      </c>
      <c r="K98" s="4">
        <v>0.86809999999999998</v>
      </c>
      <c r="L98" s="4">
        <v>12.222799999999999</v>
      </c>
      <c r="M98" s="4">
        <v>1.1709000000000001</v>
      </c>
      <c r="N98" s="4">
        <v>10.677899999999999</v>
      </c>
      <c r="O98" s="4">
        <v>11.5463</v>
      </c>
      <c r="P98" s="4">
        <v>22.2</v>
      </c>
      <c r="Q98" s="4">
        <v>8.0475999999999992</v>
      </c>
      <c r="R98" s="4">
        <v>8.7020999999999997</v>
      </c>
      <c r="S98" s="4">
        <v>16.7</v>
      </c>
      <c r="T98" s="4">
        <v>1283.7180000000001</v>
      </c>
      <c r="W98" s="4">
        <v>0</v>
      </c>
      <c r="X98" s="4">
        <v>0</v>
      </c>
      <c r="Y98" s="4">
        <v>11.9</v>
      </c>
      <c r="Z98" s="4">
        <v>864</v>
      </c>
      <c r="AA98" s="4">
        <v>897</v>
      </c>
      <c r="AB98" s="4">
        <v>837</v>
      </c>
      <c r="AC98" s="4">
        <v>47</v>
      </c>
      <c r="AD98" s="4">
        <v>5.46</v>
      </c>
      <c r="AE98" s="4">
        <v>0.13</v>
      </c>
      <c r="AF98" s="4">
        <v>989</v>
      </c>
      <c r="AG98" s="4">
        <v>-11</v>
      </c>
      <c r="AH98" s="4">
        <v>8</v>
      </c>
      <c r="AI98" s="4">
        <v>27</v>
      </c>
      <c r="AJ98" s="4">
        <v>189</v>
      </c>
      <c r="AK98" s="4">
        <v>138</v>
      </c>
      <c r="AL98" s="4">
        <v>2.1</v>
      </c>
      <c r="AM98" s="4">
        <v>195</v>
      </c>
      <c r="AN98" s="4" t="s">
        <v>155</v>
      </c>
      <c r="AO98" s="4">
        <v>2</v>
      </c>
      <c r="AP98" s="4">
        <v>0.92349537037037033</v>
      </c>
      <c r="AQ98" s="4">
        <v>47.164271999999997</v>
      </c>
      <c r="AR98" s="4">
        <v>-88.488529999999997</v>
      </c>
      <c r="AS98" s="4">
        <v>319.39999999999998</v>
      </c>
      <c r="AT98" s="4">
        <v>21.6</v>
      </c>
      <c r="AU98" s="4">
        <v>12</v>
      </c>
      <c r="AV98" s="4">
        <v>11</v>
      </c>
      <c r="AW98" s="4" t="s">
        <v>228</v>
      </c>
      <c r="AX98" s="4">
        <v>1.2</v>
      </c>
      <c r="AY98" s="4">
        <v>1</v>
      </c>
      <c r="AZ98" s="4">
        <v>1.9</v>
      </c>
      <c r="BA98" s="4">
        <v>14.023</v>
      </c>
      <c r="BB98" s="4">
        <v>13.56</v>
      </c>
      <c r="BC98" s="4">
        <v>0.97</v>
      </c>
      <c r="BD98" s="4">
        <v>15.192</v>
      </c>
      <c r="BE98" s="4">
        <v>2740.9760000000001</v>
      </c>
      <c r="BF98" s="4">
        <v>167.12700000000001</v>
      </c>
      <c r="BG98" s="4">
        <v>0.251</v>
      </c>
      <c r="BH98" s="4">
        <v>0.27100000000000002</v>
      </c>
      <c r="BI98" s="4">
        <v>0.52200000000000002</v>
      </c>
      <c r="BJ98" s="4">
        <v>0.189</v>
      </c>
      <c r="BK98" s="4">
        <v>0.20399999999999999</v>
      </c>
      <c r="BL98" s="4">
        <v>0.39300000000000002</v>
      </c>
      <c r="BM98" s="4">
        <v>9.5198</v>
      </c>
      <c r="BQ98" s="4">
        <v>0</v>
      </c>
      <c r="BR98" s="4">
        <v>0.21069399999999999</v>
      </c>
      <c r="BS98" s="4">
        <v>-5</v>
      </c>
      <c r="BT98" s="4">
        <v>2.4E-2</v>
      </c>
      <c r="BU98" s="4">
        <v>5.1488339999999999</v>
      </c>
      <c r="BV98" s="4">
        <v>0.48480000000000001</v>
      </c>
      <c r="BW98" s="4">
        <f t="shared" si="14"/>
        <v>1.3603219428</v>
      </c>
      <c r="BY98" s="4">
        <f t="shared" si="15"/>
        <v>10401.156021002209</v>
      </c>
      <c r="BZ98" s="4">
        <f t="shared" si="16"/>
        <v>634.19526559956603</v>
      </c>
      <c r="CA98" s="4">
        <f t="shared" si="17"/>
        <v>0.71719653436199993</v>
      </c>
      <c r="CB98" s="4">
        <f t="shared" si="18"/>
        <v>36.124696126028397</v>
      </c>
    </row>
    <row r="99" spans="1:80" x14ac:dyDescent="0.25">
      <c r="A99" s="2">
        <v>42068</v>
      </c>
      <c r="B99" s="3">
        <v>6.8055555555555569E-3</v>
      </c>
      <c r="C99" s="4">
        <v>14.11</v>
      </c>
      <c r="D99" s="4">
        <v>1.2971999999999999</v>
      </c>
      <c r="E99" s="4">
        <v>12971.55</v>
      </c>
      <c r="F99" s="4">
        <v>12.2</v>
      </c>
      <c r="G99" s="4">
        <v>13.1</v>
      </c>
      <c r="H99" s="4">
        <v>1145</v>
      </c>
      <c r="J99" s="4">
        <v>0</v>
      </c>
      <c r="K99" s="4">
        <v>0.86839999999999995</v>
      </c>
      <c r="L99" s="4">
        <v>12.253</v>
      </c>
      <c r="M99" s="4">
        <v>1.1265000000000001</v>
      </c>
      <c r="N99" s="4">
        <v>10.5946</v>
      </c>
      <c r="O99" s="4">
        <v>11.376099999999999</v>
      </c>
      <c r="P99" s="4">
        <v>22</v>
      </c>
      <c r="Q99" s="4">
        <v>7.9850000000000003</v>
      </c>
      <c r="R99" s="4">
        <v>8.5739999999999998</v>
      </c>
      <c r="S99" s="4">
        <v>16.600000000000001</v>
      </c>
      <c r="T99" s="4">
        <v>1145.0433</v>
      </c>
      <c r="W99" s="4">
        <v>0</v>
      </c>
      <c r="X99" s="4">
        <v>0</v>
      </c>
      <c r="Y99" s="4">
        <v>11.8</v>
      </c>
      <c r="Z99" s="4">
        <v>865</v>
      </c>
      <c r="AA99" s="4">
        <v>896</v>
      </c>
      <c r="AB99" s="4">
        <v>838</v>
      </c>
      <c r="AC99" s="4">
        <v>47</v>
      </c>
      <c r="AD99" s="4">
        <v>5.46</v>
      </c>
      <c r="AE99" s="4">
        <v>0.13</v>
      </c>
      <c r="AF99" s="4">
        <v>988</v>
      </c>
      <c r="AG99" s="4">
        <v>-11</v>
      </c>
      <c r="AH99" s="4">
        <v>8</v>
      </c>
      <c r="AI99" s="4">
        <v>27</v>
      </c>
      <c r="AJ99" s="4">
        <v>189</v>
      </c>
      <c r="AK99" s="4">
        <v>138</v>
      </c>
      <c r="AL99" s="4">
        <v>1.8</v>
      </c>
      <c r="AM99" s="4">
        <v>195</v>
      </c>
      <c r="AN99" s="4" t="s">
        <v>155</v>
      </c>
      <c r="AO99" s="4">
        <v>2</v>
      </c>
      <c r="AP99" s="4">
        <v>0.92349537037037033</v>
      </c>
      <c r="AQ99" s="4">
        <v>47.164282999999998</v>
      </c>
      <c r="AR99" s="4">
        <v>-88.488601000000003</v>
      </c>
      <c r="AS99" s="4">
        <v>319.5</v>
      </c>
      <c r="AT99" s="4">
        <v>21.6</v>
      </c>
      <c r="AU99" s="4">
        <v>12</v>
      </c>
      <c r="AV99" s="4">
        <v>11</v>
      </c>
      <c r="AW99" s="4" t="s">
        <v>228</v>
      </c>
      <c r="AX99" s="4">
        <v>1.1435439999999999</v>
      </c>
      <c r="AY99" s="4">
        <v>1.0564560000000001</v>
      </c>
      <c r="AZ99" s="4">
        <v>1.9</v>
      </c>
      <c r="BA99" s="4">
        <v>14.023</v>
      </c>
      <c r="BB99" s="4">
        <v>13.6</v>
      </c>
      <c r="BC99" s="4">
        <v>0.97</v>
      </c>
      <c r="BD99" s="4">
        <v>15.153</v>
      </c>
      <c r="BE99" s="4">
        <v>2753.5</v>
      </c>
      <c r="BF99" s="4">
        <v>161.114</v>
      </c>
      <c r="BG99" s="4">
        <v>0.249</v>
      </c>
      <c r="BH99" s="4">
        <v>0.26800000000000002</v>
      </c>
      <c r="BI99" s="4">
        <v>0.51700000000000002</v>
      </c>
      <c r="BJ99" s="4">
        <v>0.188</v>
      </c>
      <c r="BK99" s="4">
        <v>0.20200000000000001</v>
      </c>
      <c r="BL99" s="4">
        <v>0.39</v>
      </c>
      <c r="BM99" s="4">
        <v>8.5091000000000001</v>
      </c>
      <c r="BQ99" s="4">
        <v>0</v>
      </c>
      <c r="BR99" s="4">
        <v>0.215948</v>
      </c>
      <c r="BS99" s="4">
        <v>-5</v>
      </c>
      <c r="BT99" s="4">
        <v>2.4306000000000001E-2</v>
      </c>
      <c r="BU99" s="4">
        <v>5.2772309999999996</v>
      </c>
      <c r="BV99" s="4">
        <v>0.49097499999999999</v>
      </c>
      <c r="BW99" s="4">
        <f t="shared" si="14"/>
        <v>1.3942444301999999</v>
      </c>
      <c r="BY99" s="4">
        <f t="shared" si="15"/>
        <v>10709.240546614499</v>
      </c>
      <c r="BZ99" s="4">
        <f t="shared" si="16"/>
        <v>626.62378116115792</v>
      </c>
      <c r="CA99" s="4">
        <f t="shared" si="17"/>
        <v>0.73119201843600001</v>
      </c>
      <c r="CB99" s="4">
        <f t="shared" si="18"/>
        <v>33.094606404647699</v>
      </c>
    </row>
    <row r="100" spans="1:80" x14ac:dyDescent="0.25">
      <c r="A100" s="2">
        <v>42068</v>
      </c>
      <c r="B100" s="3">
        <v>6.8171296296296287E-3</v>
      </c>
      <c r="C100" s="4">
        <v>13.865</v>
      </c>
      <c r="D100" s="4">
        <v>1.6636</v>
      </c>
      <c r="E100" s="4">
        <v>16636.3871</v>
      </c>
      <c r="F100" s="4">
        <v>12.3</v>
      </c>
      <c r="G100" s="4">
        <v>13.3</v>
      </c>
      <c r="H100" s="4">
        <v>1235.9000000000001</v>
      </c>
      <c r="J100" s="4">
        <v>0</v>
      </c>
      <c r="K100" s="4">
        <v>0.86699999999999999</v>
      </c>
      <c r="L100" s="4">
        <v>12.0212</v>
      </c>
      <c r="M100" s="4">
        <v>1.4423999999999999</v>
      </c>
      <c r="N100" s="4">
        <v>10.664099999999999</v>
      </c>
      <c r="O100" s="4">
        <v>11.5306</v>
      </c>
      <c r="P100" s="4">
        <v>22.2</v>
      </c>
      <c r="Q100" s="4">
        <v>8.0375999999999994</v>
      </c>
      <c r="R100" s="4">
        <v>8.6905999999999999</v>
      </c>
      <c r="S100" s="4">
        <v>16.7</v>
      </c>
      <c r="T100" s="4">
        <v>1235.8824</v>
      </c>
      <c r="W100" s="4">
        <v>0</v>
      </c>
      <c r="X100" s="4">
        <v>0</v>
      </c>
      <c r="Y100" s="4">
        <v>11.9</v>
      </c>
      <c r="Z100" s="4">
        <v>864</v>
      </c>
      <c r="AA100" s="4">
        <v>892</v>
      </c>
      <c r="AB100" s="4">
        <v>837</v>
      </c>
      <c r="AC100" s="4">
        <v>47.1</v>
      </c>
      <c r="AD100" s="4">
        <v>5.47</v>
      </c>
      <c r="AE100" s="4">
        <v>0.13</v>
      </c>
      <c r="AF100" s="4">
        <v>989</v>
      </c>
      <c r="AG100" s="4">
        <v>-11</v>
      </c>
      <c r="AH100" s="4">
        <v>8</v>
      </c>
      <c r="AI100" s="4">
        <v>27</v>
      </c>
      <c r="AJ100" s="4">
        <v>189</v>
      </c>
      <c r="AK100" s="4">
        <v>138</v>
      </c>
      <c r="AL100" s="4">
        <v>2</v>
      </c>
      <c r="AM100" s="4">
        <v>195</v>
      </c>
      <c r="AN100" s="4" t="s">
        <v>155</v>
      </c>
      <c r="AO100" s="4">
        <v>2</v>
      </c>
      <c r="AP100" s="4">
        <v>0.92350694444444448</v>
      </c>
      <c r="AQ100" s="4">
        <v>47.164301000000002</v>
      </c>
      <c r="AR100" s="4">
        <v>-88.488726</v>
      </c>
      <c r="AS100" s="4">
        <v>319.60000000000002</v>
      </c>
      <c r="AT100" s="4">
        <v>21.6</v>
      </c>
      <c r="AU100" s="4">
        <v>12</v>
      </c>
      <c r="AV100" s="4">
        <v>11</v>
      </c>
      <c r="AW100" s="4" t="s">
        <v>228</v>
      </c>
      <c r="AX100" s="4">
        <v>1.1000000000000001</v>
      </c>
      <c r="AY100" s="4">
        <v>1.156444</v>
      </c>
      <c r="AZ100" s="4">
        <v>1.9564440000000001</v>
      </c>
      <c r="BA100" s="4">
        <v>14.023</v>
      </c>
      <c r="BB100" s="4">
        <v>13.44</v>
      </c>
      <c r="BC100" s="4">
        <v>0.96</v>
      </c>
      <c r="BD100" s="4">
        <v>15.34</v>
      </c>
      <c r="BE100" s="4">
        <v>2682.8130000000001</v>
      </c>
      <c r="BF100" s="4">
        <v>204.87899999999999</v>
      </c>
      <c r="BG100" s="4">
        <v>0.249</v>
      </c>
      <c r="BH100" s="4">
        <v>0.26900000000000002</v>
      </c>
      <c r="BI100" s="4">
        <v>0.51900000000000002</v>
      </c>
      <c r="BJ100" s="4">
        <v>0.188</v>
      </c>
      <c r="BK100" s="4">
        <v>0.20300000000000001</v>
      </c>
      <c r="BL100" s="4">
        <v>0.39100000000000001</v>
      </c>
      <c r="BM100" s="4">
        <v>9.1209000000000007</v>
      </c>
      <c r="BQ100" s="4">
        <v>0</v>
      </c>
      <c r="BR100" s="4">
        <v>0.28620200000000001</v>
      </c>
      <c r="BS100" s="4">
        <v>-5</v>
      </c>
      <c r="BT100" s="4">
        <v>2.6696999999999999E-2</v>
      </c>
      <c r="BU100" s="4">
        <v>6.9940660000000001</v>
      </c>
      <c r="BV100" s="4">
        <v>0.539273</v>
      </c>
      <c r="BW100" s="4">
        <f t="shared" si="14"/>
        <v>1.8478322372</v>
      </c>
      <c r="BY100" s="4">
        <f t="shared" si="15"/>
        <v>13828.899365303945</v>
      </c>
      <c r="BZ100" s="4">
        <f t="shared" si="16"/>
        <v>1056.0747517863181</v>
      </c>
      <c r="CA100" s="4">
        <f t="shared" si="17"/>
        <v>0.9690698086959999</v>
      </c>
      <c r="CB100" s="4">
        <f t="shared" si="18"/>
        <v>47.014834139017808</v>
      </c>
    </row>
    <row r="101" spans="1:80" x14ac:dyDescent="0.25">
      <c r="A101" s="2">
        <v>42068</v>
      </c>
      <c r="B101" s="3">
        <v>6.828703703703704E-3</v>
      </c>
      <c r="C101" s="4">
        <v>13.422000000000001</v>
      </c>
      <c r="D101" s="4">
        <v>2.4329000000000001</v>
      </c>
      <c r="E101" s="4">
        <v>24328.981479999999</v>
      </c>
      <c r="F101" s="4">
        <v>12.3</v>
      </c>
      <c r="G101" s="4">
        <v>14.2</v>
      </c>
      <c r="H101" s="4">
        <v>2445.1</v>
      </c>
      <c r="J101" s="4">
        <v>0</v>
      </c>
      <c r="K101" s="4">
        <v>0.86240000000000006</v>
      </c>
      <c r="L101" s="4">
        <v>11.5749</v>
      </c>
      <c r="M101" s="4">
        <v>2.0981000000000001</v>
      </c>
      <c r="N101" s="4">
        <v>10.6073</v>
      </c>
      <c r="O101" s="4">
        <v>12.2463</v>
      </c>
      <c r="P101" s="4">
        <v>22.9</v>
      </c>
      <c r="Q101" s="4">
        <v>7.9977999999999998</v>
      </c>
      <c r="R101" s="4">
        <v>9.2337000000000007</v>
      </c>
      <c r="S101" s="4">
        <v>17.2</v>
      </c>
      <c r="T101" s="4">
        <v>2445.0996</v>
      </c>
      <c r="W101" s="4">
        <v>0</v>
      </c>
      <c r="X101" s="4">
        <v>0</v>
      </c>
      <c r="Y101" s="4">
        <v>11.8</v>
      </c>
      <c r="Z101" s="4">
        <v>865</v>
      </c>
      <c r="AA101" s="4">
        <v>893</v>
      </c>
      <c r="AB101" s="4">
        <v>839</v>
      </c>
      <c r="AC101" s="4">
        <v>48</v>
      </c>
      <c r="AD101" s="4">
        <v>5.58</v>
      </c>
      <c r="AE101" s="4">
        <v>0.13</v>
      </c>
      <c r="AF101" s="4">
        <v>988</v>
      </c>
      <c r="AG101" s="4">
        <v>-11</v>
      </c>
      <c r="AH101" s="4">
        <v>8</v>
      </c>
      <c r="AI101" s="4">
        <v>27</v>
      </c>
      <c r="AJ101" s="4">
        <v>189</v>
      </c>
      <c r="AK101" s="4">
        <v>138</v>
      </c>
      <c r="AL101" s="4">
        <v>1.9</v>
      </c>
      <c r="AM101" s="4">
        <v>195</v>
      </c>
      <c r="AN101" s="4" t="s">
        <v>155</v>
      </c>
      <c r="AO101" s="4">
        <v>2</v>
      </c>
      <c r="AP101" s="4">
        <v>0.92351851851851852</v>
      </c>
      <c r="AQ101" s="4">
        <v>47.164318000000002</v>
      </c>
      <c r="AR101" s="4">
        <v>-88.488850999999997</v>
      </c>
      <c r="AS101" s="4">
        <v>319.60000000000002</v>
      </c>
      <c r="AT101" s="4">
        <v>21.6</v>
      </c>
      <c r="AU101" s="4">
        <v>12</v>
      </c>
      <c r="AV101" s="4">
        <v>11</v>
      </c>
      <c r="AW101" s="4" t="s">
        <v>228</v>
      </c>
      <c r="AX101" s="4">
        <v>1.1000000000000001</v>
      </c>
      <c r="AY101" s="4">
        <v>1.2</v>
      </c>
      <c r="AZ101" s="4">
        <v>2</v>
      </c>
      <c r="BA101" s="4">
        <v>14.023</v>
      </c>
      <c r="BB101" s="4">
        <v>12.98</v>
      </c>
      <c r="BC101" s="4">
        <v>0.93</v>
      </c>
      <c r="BD101" s="4">
        <v>15.958</v>
      </c>
      <c r="BE101" s="4">
        <v>2521.6990000000001</v>
      </c>
      <c r="BF101" s="4">
        <v>290.92099999999999</v>
      </c>
      <c r="BG101" s="4">
        <v>0.24199999999999999</v>
      </c>
      <c r="BH101" s="4">
        <v>0.27900000000000003</v>
      </c>
      <c r="BI101" s="4">
        <v>0.52100000000000002</v>
      </c>
      <c r="BJ101" s="4">
        <v>0.182</v>
      </c>
      <c r="BK101" s="4">
        <v>0.21099999999999999</v>
      </c>
      <c r="BL101" s="4">
        <v>0.39300000000000002</v>
      </c>
      <c r="BM101" s="4">
        <v>17.615400000000001</v>
      </c>
      <c r="BQ101" s="4">
        <v>0</v>
      </c>
      <c r="BR101" s="4">
        <v>0.29473199999999999</v>
      </c>
      <c r="BS101" s="4">
        <v>-5</v>
      </c>
      <c r="BT101" s="4">
        <v>2.4101999999999998E-2</v>
      </c>
      <c r="BU101" s="4">
        <v>7.2025129999999997</v>
      </c>
      <c r="BV101" s="4">
        <v>0.48686000000000001</v>
      </c>
      <c r="BW101" s="4">
        <f t="shared" si="14"/>
        <v>1.9029039345999998</v>
      </c>
      <c r="BY101" s="4">
        <f t="shared" si="15"/>
        <v>13385.813964405617</v>
      </c>
      <c r="BZ101" s="4">
        <f t="shared" si="16"/>
        <v>1544.2820036566009</v>
      </c>
      <c r="CA101" s="4">
        <f t="shared" si="17"/>
        <v>0.96610187874200004</v>
      </c>
      <c r="CB101" s="4">
        <f t="shared" si="18"/>
        <v>93.506983707647393</v>
      </c>
    </row>
    <row r="102" spans="1:80" x14ac:dyDescent="0.25">
      <c r="A102" s="2">
        <v>42068</v>
      </c>
      <c r="B102" s="3">
        <v>6.8402777777777776E-3</v>
      </c>
      <c r="C102" s="4">
        <v>13.071999999999999</v>
      </c>
      <c r="D102" s="4">
        <v>2.8765999999999998</v>
      </c>
      <c r="E102" s="4">
        <v>28766.169150000002</v>
      </c>
      <c r="F102" s="4">
        <v>12.3</v>
      </c>
      <c r="G102" s="4">
        <v>18</v>
      </c>
      <c r="H102" s="4">
        <v>3361.1</v>
      </c>
      <c r="J102" s="4">
        <v>0</v>
      </c>
      <c r="K102" s="4">
        <v>0.86019999999999996</v>
      </c>
      <c r="L102" s="4">
        <v>11.244999999999999</v>
      </c>
      <c r="M102" s="4">
        <v>2.4746000000000001</v>
      </c>
      <c r="N102" s="4">
        <v>10.5809</v>
      </c>
      <c r="O102" s="4">
        <v>15.464600000000001</v>
      </c>
      <c r="P102" s="4">
        <v>26</v>
      </c>
      <c r="Q102" s="4">
        <v>7.9778000000000002</v>
      </c>
      <c r="R102" s="4">
        <v>11.66</v>
      </c>
      <c r="S102" s="4">
        <v>19.600000000000001</v>
      </c>
      <c r="T102" s="4">
        <v>3361.0605</v>
      </c>
      <c r="W102" s="4">
        <v>0</v>
      </c>
      <c r="X102" s="4">
        <v>0</v>
      </c>
      <c r="Y102" s="4">
        <v>11.9</v>
      </c>
      <c r="Z102" s="4">
        <v>867</v>
      </c>
      <c r="AA102" s="4">
        <v>895</v>
      </c>
      <c r="AB102" s="4">
        <v>839</v>
      </c>
      <c r="AC102" s="4">
        <v>48</v>
      </c>
      <c r="AD102" s="4">
        <v>5.58</v>
      </c>
      <c r="AE102" s="4">
        <v>0.13</v>
      </c>
      <c r="AF102" s="4">
        <v>989</v>
      </c>
      <c r="AG102" s="4">
        <v>-11</v>
      </c>
      <c r="AH102" s="4">
        <v>8</v>
      </c>
      <c r="AI102" s="4">
        <v>27</v>
      </c>
      <c r="AJ102" s="4">
        <v>189</v>
      </c>
      <c r="AK102" s="4">
        <v>138</v>
      </c>
      <c r="AL102" s="4">
        <v>2</v>
      </c>
      <c r="AM102" s="4">
        <v>195</v>
      </c>
      <c r="AN102" s="4" t="s">
        <v>155</v>
      </c>
      <c r="AO102" s="4">
        <v>2</v>
      </c>
      <c r="AP102" s="4">
        <v>0.92353009259259267</v>
      </c>
      <c r="AQ102" s="4">
        <v>47.164313</v>
      </c>
      <c r="AR102" s="4">
        <v>-88.488990000000001</v>
      </c>
      <c r="AS102" s="4">
        <v>319.10000000000002</v>
      </c>
      <c r="AT102" s="4">
        <v>22.4</v>
      </c>
      <c r="AU102" s="4">
        <v>12</v>
      </c>
      <c r="AV102" s="4">
        <v>11</v>
      </c>
      <c r="AW102" s="4" t="s">
        <v>228</v>
      </c>
      <c r="AX102" s="4">
        <v>1.1000000000000001</v>
      </c>
      <c r="AY102" s="4">
        <v>1.2565</v>
      </c>
      <c r="AZ102" s="4">
        <v>2</v>
      </c>
      <c r="BA102" s="4">
        <v>14.023</v>
      </c>
      <c r="BB102" s="4">
        <v>12.77</v>
      </c>
      <c r="BC102" s="4">
        <v>0.91</v>
      </c>
      <c r="BD102" s="4">
        <v>16.248000000000001</v>
      </c>
      <c r="BE102" s="4">
        <v>2425.6640000000002</v>
      </c>
      <c r="BF102" s="4">
        <v>339.73899999999998</v>
      </c>
      <c r="BG102" s="4">
        <v>0.23899999999999999</v>
      </c>
      <c r="BH102" s="4">
        <v>0.34899999999999998</v>
      </c>
      <c r="BI102" s="4">
        <v>0.58799999999999997</v>
      </c>
      <c r="BJ102" s="4">
        <v>0.18</v>
      </c>
      <c r="BK102" s="4">
        <v>0.26300000000000001</v>
      </c>
      <c r="BL102" s="4">
        <v>0.44400000000000001</v>
      </c>
      <c r="BM102" s="4">
        <v>23.9755</v>
      </c>
      <c r="BQ102" s="4">
        <v>0</v>
      </c>
      <c r="BR102" s="4">
        <v>0.356958</v>
      </c>
      <c r="BS102" s="4">
        <v>-5</v>
      </c>
      <c r="BT102" s="4">
        <v>2.5101999999999999E-2</v>
      </c>
      <c r="BU102" s="4">
        <v>8.7231609999999993</v>
      </c>
      <c r="BV102" s="4">
        <v>0.50705999999999996</v>
      </c>
      <c r="BW102" s="4">
        <f t="shared" si="14"/>
        <v>2.3046591361999997</v>
      </c>
      <c r="BY102" s="4">
        <f t="shared" si="15"/>
        <v>15594.520254077248</v>
      </c>
      <c r="BZ102" s="4">
        <f t="shared" si="16"/>
        <v>2184.1717222995226</v>
      </c>
      <c r="CA102" s="4">
        <f t="shared" si="17"/>
        <v>1.1572145382599999</v>
      </c>
      <c r="CB102" s="4">
        <f t="shared" si="18"/>
        <v>154.13776201140348</v>
      </c>
    </row>
    <row r="103" spans="1:80" x14ac:dyDescent="0.25">
      <c r="A103" s="2">
        <v>42068</v>
      </c>
      <c r="B103" s="3">
        <v>6.851851851851852E-3</v>
      </c>
      <c r="C103" s="4">
        <v>13.249000000000001</v>
      </c>
      <c r="D103" s="4">
        <v>2.8422999999999998</v>
      </c>
      <c r="E103" s="4">
        <v>28422.93015</v>
      </c>
      <c r="F103" s="4">
        <v>12.7</v>
      </c>
      <c r="G103" s="4">
        <v>55.3</v>
      </c>
      <c r="H103" s="4">
        <v>2978.1</v>
      </c>
      <c r="J103" s="4">
        <v>0</v>
      </c>
      <c r="K103" s="4">
        <v>0.85960000000000003</v>
      </c>
      <c r="L103" s="4">
        <v>11.388500000000001</v>
      </c>
      <c r="M103" s="4">
        <v>2.4430999999999998</v>
      </c>
      <c r="N103" s="4">
        <v>10.915800000000001</v>
      </c>
      <c r="O103" s="4">
        <v>47.56</v>
      </c>
      <c r="P103" s="4">
        <v>58.5</v>
      </c>
      <c r="Q103" s="4">
        <v>8.2302999999999997</v>
      </c>
      <c r="R103" s="4">
        <v>35.859299999999998</v>
      </c>
      <c r="S103" s="4">
        <v>44.1</v>
      </c>
      <c r="T103" s="4">
        <v>2978.1352000000002</v>
      </c>
      <c r="W103" s="4">
        <v>0</v>
      </c>
      <c r="X103" s="4">
        <v>0</v>
      </c>
      <c r="Y103" s="4">
        <v>11.9</v>
      </c>
      <c r="Z103" s="4">
        <v>868</v>
      </c>
      <c r="AA103" s="4">
        <v>897</v>
      </c>
      <c r="AB103" s="4">
        <v>841</v>
      </c>
      <c r="AC103" s="4">
        <v>48</v>
      </c>
      <c r="AD103" s="4">
        <v>5.58</v>
      </c>
      <c r="AE103" s="4">
        <v>0.13</v>
      </c>
      <c r="AF103" s="4">
        <v>989</v>
      </c>
      <c r="AG103" s="4">
        <v>-11</v>
      </c>
      <c r="AH103" s="4">
        <v>8</v>
      </c>
      <c r="AI103" s="4">
        <v>27</v>
      </c>
      <c r="AJ103" s="4">
        <v>189</v>
      </c>
      <c r="AK103" s="4">
        <v>138</v>
      </c>
      <c r="AL103" s="4">
        <v>2</v>
      </c>
      <c r="AM103" s="4">
        <v>195</v>
      </c>
      <c r="AN103" s="4" t="s">
        <v>155</v>
      </c>
      <c r="AO103" s="4">
        <v>2</v>
      </c>
      <c r="AP103" s="4">
        <v>0.92354166666666659</v>
      </c>
      <c r="AQ103" s="4">
        <v>47.164302999999997</v>
      </c>
      <c r="AR103" s="4">
        <v>-88.489131999999998</v>
      </c>
      <c r="AS103" s="4">
        <v>318.60000000000002</v>
      </c>
      <c r="AT103" s="4">
        <v>23.7</v>
      </c>
      <c r="AU103" s="4">
        <v>12</v>
      </c>
      <c r="AV103" s="4">
        <v>10</v>
      </c>
      <c r="AW103" s="4" t="s">
        <v>247</v>
      </c>
      <c r="AX103" s="4">
        <v>1.1000000000000001</v>
      </c>
      <c r="AY103" s="4">
        <v>1.3</v>
      </c>
      <c r="AZ103" s="4">
        <v>2</v>
      </c>
      <c r="BA103" s="4">
        <v>14.023</v>
      </c>
      <c r="BB103" s="4">
        <v>12.7</v>
      </c>
      <c r="BC103" s="4">
        <v>0.91</v>
      </c>
      <c r="BD103" s="4">
        <v>16.338999999999999</v>
      </c>
      <c r="BE103" s="4">
        <v>2443.759</v>
      </c>
      <c r="BF103" s="4">
        <v>333.666</v>
      </c>
      <c r="BG103" s="4">
        <v>0.245</v>
      </c>
      <c r="BH103" s="4">
        <v>1.069</v>
      </c>
      <c r="BI103" s="4">
        <v>1.3140000000000001</v>
      </c>
      <c r="BJ103" s="4">
        <v>0.185</v>
      </c>
      <c r="BK103" s="4">
        <v>0.80600000000000005</v>
      </c>
      <c r="BL103" s="4">
        <v>0.99099999999999999</v>
      </c>
      <c r="BM103" s="4">
        <v>21.1328</v>
      </c>
      <c r="BQ103" s="4">
        <v>0</v>
      </c>
      <c r="BR103" s="4">
        <v>0.38401999999999997</v>
      </c>
      <c r="BS103" s="4">
        <v>-5</v>
      </c>
      <c r="BT103" s="4">
        <v>2.5898000000000001E-2</v>
      </c>
      <c r="BU103" s="4">
        <v>9.3844890000000003</v>
      </c>
      <c r="BV103" s="4">
        <v>0.52314000000000005</v>
      </c>
      <c r="BW103" s="4">
        <f t="shared" si="14"/>
        <v>2.4793819938000001</v>
      </c>
      <c r="BY103" s="4">
        <f t="shared" si="15"/>
        <v>16901.937507709288</v>
      </c>
      <c r="BZ103" s="4">
        <f t="shared" si="16"/>
        <v>2307.7569762187381</v>
      </c>
      <c r="CA103" s="4">
        <f t="shared" si="17"/>
        <v>1.279528152705</v>
      </c>
      <c r="CB103" s="4">
        <f t="shared" si="18"/>
        <v>146.16222997559041</v>
      </c>
    </row>
    <row r="104" spans="1:80" x14ac:dyDescent="0.25">
      <c r="A104" s="2">
        <v>42068</v>
      </c>
      <c r="B104" s="3">
        <v>6.8634259259259256E-3</v>
      </c>
      <c r="C104" s="4">
        <v>13.331</v>
      </c>
      <c r="D104" s="4">
        <v>2.4975000000000001</v>
      </c>
      <c r="E104" s="4">
        <v>24975.227269999999</v>
      </c>
      <c r="F104" s="4">
        <v>12.8</v>
      </c>
      <c r="G104" s="4">
        <v>55.4</v>
      </c>
      <c r="H104" s="4">
        <v>2747.3</v>
      </c>
      <c r="J104" s="4">
        <v>0</v>
      </c>
      <c r="K104" s="4">
        <v>0.86219999999999997</v>
      </c>
      <c r="L104" s="4">
        <v>11.493600000000001</v>
      </c>
      <c r="M104" s="4">
        <v>2.1533000000000002</v>
      </c>
      <c r="N104" s="4">
        <v>11.035299999999999</v>
      </c>
      <c r="O104" s="4">
        <v>47.765300000000003</v>
      </c>
      <c r="P104" s="4">
        <v>58.8</v>
      </c>
      <c r="Q104" s="4">
        <v>8.3203999999999994</v>
      </c>
      <c r="R104" s="4">
        <v>36.014099999999999</v>
      </c>
      <c r="S104" s="4">
        <v>44.3</v>
      </c>
      <c r="T104" s="4">
        <v>2747.2572</v>
      </c>
      <c r="W104" s="4">
        <v>0</v>
      </c>
      <c r="X104" s="4">
        <v>0</v>
      </c>
      <c r="Y104" s="4">
        <v>11.8</v>
      </c>
      <c r="Z104" s="4">
        <v>869</v>
      </c>
      <c r="AA104" s="4">
        <v>902</v>
      </c>
      <c r="AB104" s="4">
        <v>843</v>
      </c>
      <c r="AC104" s="4">
        <v>48</v>
      </c>
      <c r="AD104" s="4">
        <v>5.58</v>
      </c>
      <c r="AE104" s="4">
        <v>0.13</v>
      </c>
      <c r="AF104" s="4">
        <v>989</v>
      </c>
      <c r="AG104" s="4">
        <v>-11</v>
      </c>
      <c r="AH104" s="4">
        <v>8</v>
      </c>
      <c r="AI104" s="4">
        <v>27</v>
      </c>
      <c r="AJ104" s="4">
        <v>189</v>
      </c>
      <c r="AK104" s="4">
        <v>138</v>
      </c>
      <c r="AL104" s="4">
        <v>1.8</v>
      </c>
      <c r="AM104" s="4">
        <v>195</v>
      </c>
      <c r="AN104" s="4" t="s">
        <v>155</v>
      </c>
      <c r="AO104" s="4">
        <v>2</v>
      </c>
      <c r="AP104" s="4">
        <v>0.92355324074074074</v>
      </c>
      <c r="AQ104" s="4">
        <v>47.164273000000001</v>
      </c>
      <c r="AR104" s="4">
        <v>-88.489272</v>
      </c>
      <c r="AS104" s="4">
        <v>318.60000000000002</v>
      </c>
      <c r="AT104" s="4">
        <v>24.3</v>
      </c>
      <c r="AU104" s="4">
        <v>12</v>
      </c>
      <c r="AV104" s="4">
        <v>10</v>
      </c>
      <c r="AW104" s="4" t="s">
        <v>247</v>
      </c>
      <c r="AX104" s="4">
        <v>1.1565000000000001</v>
      </c>
      <c r="AY104" s="4">
        <v>1.3565</v>
      </c>
      <c r="AZ104" s="4">
        <v>2.0565000000000002</v>
      </c>
      <c r="BA104" s="4">
        <v>14.023</v>
      </c>
      <c r="BB104" s="4">
        <v>12.96</v>
      </c>
      <c r="BC104" s="4">
        <v>0.92</v>
      </c>
      <c r="BD104" s="4">
        <v>15.984</v>
      </c>
      <c r="BE104" s="4">
        <v>2503.2350000000001</v>
      </c>
      <c r="BF104" s="4">
        <v>298.49200000000002</v>
      </c>
      <c r="BG104" s="4">
        <v>0.252</v>
      </c>
      <c r="BH104" s="4">
        <v>1.089</v>
      </c>
      <c r="BI104" s="4">
        <v>1.341</v>
      </c>
      <c r="BJ104" s="4">
        <v>0.19</v>
      </c>
      <c r="BK104" s="4">
        <v>0.82099999999999995</v>
      </c>
      <c r="BL104" s="4">
        <v>1.0109999999999999</v>
      </c>
      <c r="BM104" s="4">
        <v>19.786200000000001</v>
      </c>
      <c r="BQ104" s="4">
        <v>0</v>
      </c>
      <c r="BR104" s="4">
        <v>0.38932800000000001</v>
      </c>
      <c r="BS104" s="4">
        <v>-5</v>
      </c>
      <c r="BT104" s="4">
        <v>2.5408E-2</v>
      </c>
      <c r="BU104" s="4">
        <v>9.5142030000000002</v>
      </c>
      <c r="BV104" s="4">
        <v>0.51324199999999998</v>
      </c>
      <c r="BW104" s="4">
        <f t="shared" si="14"/>
        <v>2.5136524325999998</v>
      </c>
      <c r="BY104" s="4">
        <f t="shared" si="15"/>
        <v>17552.602742721585</v>
      </c>
      <c r="BZ104" s="4">
        <f t="shared" si="16"/>
        <v>2093.0162361426123</v>
      </c>
      <c r="CA104" s="4">
        <f t="shared" si="17"/>
        <v>1.3322738460900001</v>
      </c>
      <c r="CB104" s="4">
        <f t="shared" si="18"/>
        <v>138.7401935447682</v>
      </c>
    </row>
    <row r="105" spans="1:80" x14ac:dyDescent="0.25">
      <c r="A105" s="2">
        <v>42068</v>
      </c>
      <c r="B105" s="3">
        <v>6.875E-3</v>
      </c>
      <c r="C105" s="4">
        <v>13.599</v>
      </c>
      <c r="D105" s="4">
        <v>1.8280000000000001</v>
      </c>
      <c r="E105" s="4">
        <v>18280.016080000001</v>
      </c>
      <c r="F105" s="4">
        <v>13.6</v>
      </c>
      <c r="G105" s="4">
        <v>55.3</v>
      </c>
      <c r="H105" s="4">
        <v>2011.4</v>
      </c>
      <c r="J105" s="4">
        <v>0</v>
      </c>
      <c r="K105" s="4">
        <v>0.8669</v>
      </c>
      <c r="L105" s="4">
        <v>11.788500000000001</v>
      </c>
      <c r="M105" s="4">
        <v>1.5846</v>
      </c>
      <c r="N105" s="4">
        <v>11.79</v>
      </c>
      <c r="O105" s="4">
        <v>47.969200000000001</v>
      </c>
      <c r="P105" s="4">
        <v>59.8</v>
      </c>
      <c r="Q105" s="4">
        <v>8.8895</v>
      </c>
      <c r="R105" s="4">
        <v>36.167900000000003</v>
      </c>
      <c r="S105" s="4">
        <v>45.1</v>
      </c>
      <c r="T105" s="4">
        <v>2011.3686</v>
      </c>
      <c r="W105" s="4">
        <v>0</v>
      </c>
      <c r="X105" s="4">
        <v>0</v>
      </c>
      <c r="Y105" s="4">
        <v>11.9</v>
      </c>
      <c r="Z105" s="4">
        <v>870</v>
      </c>
      <c r="AA105" s="4">
        <v>906</v>
      </c>
      <c r="AB105" s="4">
        <v>841</v>
      </c>
      <c r="AC105" s="4">
        <v>48</v>
      </c>
      <c r="AD105" s="4">
        <v>5.58</v>
      </c>
      <c r="AE105" s="4">
        <v>0.13</v>
      </c>
      <c r="AF105" s="4">
        <v>989</v>
      </c>
      <c r="AG105" s="4">
        <v>-11</v>
      </c>
      <c r="AH105" s="4">
        <v>8</v>
      </c>
      <c r="AI105" s="4">
        <v>27</v>
      </c>
      <c r="AJ105" s="4">
        <v>189</v>
      </c>
      <c r="AK105" s="4">
        <v>138</v>
      </c>
      <c r="AL105" s="4">
        <v>2.1</v>
      </c>
      <c r="AM105" s="4">
        <v>195</v>
      </c>
      <c r="AN105" s="4" t="s">
        <v>155</v>
      </c>
      <c r="AO105" s="4">
        <v>2</v>
      </c>
      <c r="AP105" s="4">
        <v>0.92356481481481489</v>
      </c>
      <c r="AQ105" s="4">
        <v>47.164223</v>
      </c>
      <c r="AR105" s="4">
        <v>-88.489408999999995</v>
      </c>
      <c r="AS105" s="4">
        <v>318.60000000000002</v>
      </c>
      <c r="AT105" s="4">
        <v>24.8</v>
      </c>
      <c r="AU105" s="4">
        <v>12</v>
      </c>
      <c r="AV105" s="4">
        <v>10</v>
      </c>
      <c r="AW105" s="4" t="s">
        <v>247</v>
      </c>
      <c r="AX105" s="4">
        <v>1.2</v>
      </c>
      <c r="AY105" s="4">
        <v>1.4564440000000001</v>
      </c>
      <c r="AZ105" s="4">
        <v>2.156444</v>
      </c>
      <c r="BA105" s="4">
        <v>14.023</v>
      </c>
      <c r="BB105" s="4">
        <v>13.43</v>
      </c>
      <c r="BC105" s="4">
        <v>0.96</v>
      </c>
      <c r="BD105" s="4">
        <v>15.36</v>
      </c>
      <c r="BE105" s="4">
        <v>2633.386</v>
      </c>
      <c r="BF105" s="4">
        <v>225.29599999999999</v>
      </c>
      <c r="BG105" s="4">
        <v>0.27600000000000002</v>
      </c>
      <c r="BH105" s="4">
        <v>1.1220000000000001</v>
      </c>
      <c r="BI105" s="4">
        <v>1.3979999999999999</v>
      </c>
      <c r="BJ105" s="4">
        <v>0.20799999999999999</v>
      </c>
      <c r="BK105" s="4">
        <v>0.84599999999999997</v>
      </c>
      <c r="BL105" s="4">
        <v>1.054</v>
      </c>
      <c r="BM105" s="4">
        <v>14.8583</v>
      </c>
      <c r="BQ105" s="4">
        <v>0</v>
      </c>
      <c r="BR105" s="4">
        <v>0.361794</v>
      </c>
      <c r="BS105" s="4">
        <v>-5</v>
      </c>
      <c r="BT105" s="4">
        <v>2.8795999999999999E-2</v>
      </c>
      <c r="BU105" s="4">
        <v>8.8413400000000006</v>
      </c>
      <c r="BV105" s="4">
        <v>0.58167899999999995</v>
      </c>
      <c r="BW105" s="4">
        <f t="shared" si="14"/>
        <v>2.3358820279999999</v>
      </c>
      <c r="BY105" s="4">
        <f t="shared" si="15"/>
        <v>17159.321140225878</v>
      </c>
      <c r="BZ105" s="4">
        <f t="shared" si="16"/>
        <v>1468.0439615036801</v>
      </c>
      <c r="CA105" s="4">
        <f t="shared" si="17"/>
        <v>1.3553420566400001</v>
      </c>
      <c r="CB105" s="4">
        <f t="shared" si="18"/>
        <v>96.817686923913996</v>
      </c>
    </row>
    <row r="106" spans="1:80" x14ac:dyDescent="0.25">
      <c r="A106" s="2">
        <v>42068</v>
      </c>
      <c r="B106" s="3">
        <v>6.8865740740740736E-3</v>
      </c>
      <c r="C106" s="4">
        <v>14.127000000000001</v>
      </c>
      <c r="D106" s="4">
        <v>0.8296</v>
      </c>
      <c r="E106" s="4">
        <v>8296.0932479999992</v>
      </c>
      <c r="F106" s="4">
        <v>14.6</v>
      </c>
      <c r="G106" s="4">
        <v>97.4</v>
      </c>
      <c r="H106" s="4">
        <v>870.6</v>
      </c>
      <c r="J106" s="4">
        <v>0</v>
      </c>
      <c r="K106" s="4">
        <v>0.87270000000000003</v>
      </c>
      <c r="L106" s="4">
        <v>12.3277</v>
      </c>
      <c r="M106" s="4">
        <v>0.72399999999999998</v>
      </c>
      <c r="N106" s="4">
        <v>12.738200000000001</v>
      </c>
      <c r="O106" s="4">
        <v>84.961799999999997</v>
      </c>
      <c r="P106" s="4">
        <v>97.7</v>
      </c>
      <c r="Q106" s="4">
        <v>9.6044</v>
      </c>
      <c r="R106" s="4">
        <v>64.0595</v>
      </c>
      <c r="S106" s="4">
        <v>73.7</v>
      </c>
      <c r="T106" s="4">
        <v>870.64030000000002</v>
      </c>
      <c r="W106" s="4">
        <v>0</v>
      </c>
      <c r="X106" s="4">
        <v>0</v>
      </c>
      <c r="Y106" s="4">
        <v>11.9</v>
      </c>
      <c r="Z106" s="4">
        <v>873</v>
      </c>
      <c r="AA106" s="4">
        <v>905</v>
      </c>
      <c r="AB106" s="4">
        <v>841</v>
      </c>
      <c r="AC106" s="4">
        <v>48</v>
      </c>
      <c r="AD106" s="4">
        <v>5.58</v>
      </c>
      <c r="AE106" s="4">
        <v>0.13</v>
      </c>
      <c r="AF106" s="4">
        <v>989</v>
      </c>
      <c r="AG106" s="4">
        <v>-11</v>
      </c>
      <c r="AH106" s="4">
        <v>8</v>
      </c>
      <c r="AI106" s="4">
        <v>27</v>
      </c>
      <c r="AJ106" s="4">
        <v>189</v>
      </c>
      <c r="AK106" s="4">
        <v>138</v>
      </c>
      <c r="AL106" s="4">
        <v>2</v>
      </c>
      <c r="AM106" s="4">
        <v>195</v>
      </c>
      <c r="AN106" s="4" t="s">
        <v>155</v>
      </c>
      <c r="AO106" s="4">
        <v>2</v>
      </c>
      <c r="AP106" s="4">
        <v>0.92357638888888882</v>
      </c>
      <c r="AQ106" s="4">
        <v>47.164177000000002</v>
      </c>
      <c r="AR106" s="4">
        <v>-88.489542</v>
      </c>
      <c r="AS106" s="4">
        <v>318.60000000000002</v>
      </c>
      <c r="AT106" s="4">
        <v>25.2</v>
      </c>
      <c r="AU106" s="4">
        <v>12</v>
      </c>
      <c r="AV106" s="4">
        <v>10</v>
      </c>
      <c r="AW106" s="4" t="s">
        <v>247</v>
      </c>
      <c r="AX106" s="4">
        <v>1.2</v>
      </c>
      <c r="AY106" s="4">
        <v>1.5</v>
      </c>
      <c r="AZ106" s="4">
        <v>2.2000000000000002</v>
      </c>
      <c r="BA106" s="4">
        <v>14.023</v>
      </c>
      <c r="BB106" s="4">
        <v>14.06</v>
      </c>
      <c r="BC106" s="4">
        <v>1</v>
      </c>
      <c r="BD106" s="4">
        <v>14.592000000000001</v>
      </c>
      <c r="BE106" s="4">
        <v>2845.431</v>
      </c>
      <c r="BF106" s="4">
        <v>106.35599999999999</v>
      </c>
      <c r="BG106" s="4">
        <v>0.308</v>
      </c>
      <c r="BH106" s="4">
        <v>2.0539999999999998</v>
      </c>
      <c r="BI106" s="4">
        <v>2.3620000000000001</v>
      </c>
      <c r="BJ106" s="4">
        <v>0.23200000000000001</v>
      </c>
      <c r="BK106" s="4">
        <v>1.548</v>
      </c>
      <c r="BL106" s="4">
        <v>1.7809999999999999</v>
      </c>
      <c r="BM106" s="4">
        <v>6.6455000000000002</v>
      </c>
      <c r="BQ106" s="4">
        <v>0</v>
      </c>
      <c r="BR106" s="4">
        <v>0.41481200000000001</v>
      </c>
      <c r="BS106" s="4">
        <v>-5</v>
      </c>
      <c r="BT106" s="4">
        <v>2.7E-2</v>
      </c>
      <c r="BU106" s="4">
        <v>10.136968</v>
      </c>
      <c r="BV106" s="4">
        <v>0.5454</v>
      </c>
      <c r="BW106" s="4">
        <f t="shared" si="14"/>
        <v>2.6781869455999998</v>
      </c>
      <c r="BY106" s="4">
        <f t="shared" si="15"/>
        <v>21258.059685994296</v>
      </c>
      <c r="BZ106" s="4">
        <f t="shared" si="16"/>
        <v>794.57987066409589</v>
      </c>
      <c r="CA106" s="4">
        <f t="shared" si="17"/>
        <v>1.7332593365120001</v>
      </c>
      <c r="CB106" s="4">
        <f t="shared" si="18"/>
        <v>49.648167762027995</v>
      </c>
    </row>
    <row r="107" spans="1:80" x14ac:dyDescent="0.25">
      <c r="A107" s="2">
        <v>42068</v>
      </c>
      <c r="B107" s="3">
        <v>6.8981481481481489E-3</v>
      </c>
      <c r="C107" s="4">
        <v>14.563000000000001</v>
      </c>
      <c r="D107" s="4">
        <v>0.65390000000000004</v>
      </c>
      <c r="E107" s="4">
        <v>6539.0656570000001</v>
      </c>
      <c r="F107" s="4">
        <v>16.8</v>
      </c>
      <c r="G107" s="4">
        <v>163</v>
      </c>
      <c r="H107" s="4">
        <v>560.20000000000005</v>
      </c>
      <c r="J107" s="4">
        <v>0</v>
      </c>
      <c r="K107" s="4">
        <v>0.87119999999999997</v>
      </c>
      <c r="L107" s="4">
        <v>12.6875</v>
      </c>
      <c r="M107" s="4">
        <v>0.56969999999999998</v>
      </c>
      <c r="N107" s="4">
        <v>14.6279</v>
      </c>
      <c r="O107" s="4">
        <v>141.97749999999999</v>
      </c>
      <c r="P107" s="4">
        <v>156.6</v>
      </c>
      <c r="Q107" s="4">
        <v>11.029199999999999</v>
      </c>
      <c r="R107" s="4">
        <v>107.04819999999999</v>
      </c>
      <c r="S107" s="4">
        <v>118.1</v>
      </c>
      <c r="T107" s="4">
        <v>560.19920000000002</v>
      </c>
      <c r="W107" s="4">
        <v>0</v>
      </c>
      <c r="X107" s="4">
        <v>0</v>
      </c>
      <c r="Y107" s="4">
        <v>11.9</v>
      </c>
      <c r="Z107" s="4">
        <v>877</v>
      </c>
      <c r="AA107" s="4">
        <v>909</v>
      </c>
      <c r="AB107" s="4">
        <v>845</v>
      </c>
      <c r="AC107" s="4">
        <v>48</v>
      </c>
      <c r="AD107" s="4">
        <v>5.58</v>
      </c>
      <c r="AE107" s="4">
        <v>0.13</v>
      </c>
      <c r="AF107" s="4">
        <v>989</v>
      </c>
      <c r="AG107" s="4">
        <v>-11</v>
      </c>
      <c r="AH107" s="4">
        <v>8</v>
      </c>
      <c r="AI107" s="4">
        <v>27</v>
      </c>
      <c r="AJ107" s="4">
        <v>189</v>
      </c>
      <c r="AK107" s="4">
        <v>138</v>
      </c>
      <c r="AL107" s="4">
        <v>2.2000000000000002</v>
      </c>
      <c r="AM107" s="4">
        <v>195</v>
      </c>
      <c r="AN107" s="4" t="s">
        <v>155</v>
      </c>
      <c r="AO107" s="4">
        <v>2</v>
      </c>
      <c r="AP107" s="4">
        <v>0.92358796296296297</v>
      </c>
      <c r="AQ107" s="4">
        <v>47.164119999999997</v>
      </c>
      <c r="AR107" s="4">
        <v>-88.489671999999999</v>
      </c>
      <c r="AS107" s="4">
        <v>318.39999999999998</v>
      </c>
      <c r="AT107" s="4">
        <v>25.7</v>
      </c>
      <c r="AU107" s="4">
        <v>12</v>
      </c>
      <c r="AV107" s="4">
        <v>10</v>
      </c>
      <c r="AW107" s="4" t="s">
        <v>247</v>
      </c>
      <c r="AX107" s="4">
        <v>1.087</v>
      </c>
      <c r="AY107" s="4">
        <v>1.5</v>
      </c>
      <c r="AZ107" s="4">
        <v>1.974</v>
      </c>
      <c r="BA107" s="4">
        <v>14.023</v>
      </c>
      <c r="BB107" s="4">
        <v>13.89</v>
      </c>
      <c r="BC107" s="4">
        <v>0.99</v>
      </c>
      <c r="BD107" s="4">
        <v>14.782999999999999</v>
      </c>
      <c r="BE107" s="4">
        <v>2889.991</v>
      </c>
      <c r="BF107" s="4">
        <v>82.590999999999994</v>
      </c>
      <c r="BG107" s="4">
        <v>0.34899999999999998</v>
      </c>
      <c r="BH107" s="4">
        <v>3.387</v>
      </c>
      <c r="BI107" s="4">
        <v>3.7360000000000002</v>
      </c>
      <c r="BJ107" s="4">
        <v>0.26300000000000001</v>
      </c>
      <c r="BK107" s="4">
        <v>2.5529999999999999</v>
      </c>
      <c r="BL107" s="4">
        <v>2.8170000000000002</v>
      </c>
      <c r="BM107" s="4">
        <v>4.2196999999999996</v>
      </c>
      <c r="BQ107" s="4">
        <v>0</v>
      </c>
      <c r="BR107" s="4">
        <v>0.50469600000000003</v>
      </c>
      <c r="BS107" s="4">
        <v>-5</v>
      </c>
      <c r="BT107" s="4">
        <v>2.6897999999999998E-2</v>
      </c>
      <c r="BU107" s="4">
        <v>12.333508999999999</v>
      </c>
      <c r="BV107" s="4">
        <v>0.54334000000000005</v>
      </c>
      <c r="BW107" s="4">
        <f t="shared" si="14"/>
        <v>3.2585130777999995</v>
      </c>
      <c r="BY107" s="4">
        <f t="shared" si="15"/>
        <v>26269.429016204802</v>
      </c>
      <c r="BZ107" s="4">
        <f t="shared" si="16"/>
        <v>750.73535242060291</v>
      </c>
      <c r="CA107" s="4">
        <f t="shared" si="17"/>
        <v>2.3906163829790001</v>
      </c>
      <c r="CB107" s="4">
        <f t="shared" si="18"/>
        <v>38.356212742420091</v>
      </c>
    </row>
    <row r="108" spans="1:80" x14ac:dyDescent="0.25">
      <c r="A108" s="2">
        <v>42068</v>
      </c>
      <c r="B108" s="3">
        <v>6.9097222222222225E-3</v>
      </c>
      <c r="C108" s="4">
        <v>14.426</v>
      </c>
      <c r="D108" s="4">
        <v>1.2507999999999999</v>
      </c>
      <c r="E108" s="4">
        <v>12508.47918</v>
      </c>
      <c r="F108" s="4">
        <v>18.5</v>
      </c>
      <c r="G108" s="4">
        <v>131.9</v>
      </c>
      <c r="H108" s="4">
        <v>889.2</v>
      </c>
      <c r="J108" s="4">
        <v>0</v>
      </c>
      <c r="K108" s="4">
        <v>0.86670000000000003</v>
      </c>
      <c r="L108" s="4">
        <v>12.503399999999999</v>
      </c>
      <c r="M108" s="4">
        <v>1.0841000000000001</v>
      </c>
      <c r="N108" s="4">
        <v>16.027200000000001</v>
      </c>
      <c r="O108" s="4">
        <v>114.325</v>
      </c>
      <c r="P108" s="4">
        <v>130.4</v>
      </c>
      <c r="Q108" s="4">
        <v>12.084199999999999</v>
      </c>
      <c r="R108" s="4">
        <v>86.198800000000006</v>
      </c>
      <c r="S108" s="4">
        <v>98.3</v>
      </c>
      <c r="T108" s="4">
        <v>889.17150000000004</v>
      </c>
      <c r="W108" s="4">
        <v>0</v>
      </c>
      <c r="X108" s="4">
        <v>0</v>
      </c>
      <c r="Y108" s="4">
        <v>11.9</v>
      </c>
      <c r="Z108" s="4">
        <v>875</v>
      </c>
      <c r="AA108" s="4">
        <v>910</v>
      </c>
      <c r="AB108" s="4">
        <v>845</v>
      </c>
      <c r="AC108" s="4">
        <v>48</v>
      </c>
      <c r="AD108" s="4">
        <v>5.58</v>
      </c>
      <c r="AE108" s="4">
        <v>0.13</v>
      </c>
      <c r="AF108" s="4">
        <v>989</v>
      </c>
      <c r="AG108" s="4">
        <v>-11</v>
      </c>
      <c r="AH108" s="4">
        <v>8</v>
      </c>
      <c r="AI108" s="4">
        <v>27</v>
      </c>
      <c r="AJ108" s="4">
        <v>189</v>
      </c>
      <c r="AK108" s="4">
        <v>138</v>
      </c>
      <c r="AL108" s="4">
        <v>2.2000000000000002</v>
      </c>
      <c r="AM108" s="4">
        <v>195</v>
      </c>
      <c r="AN108" s="4" t="s">
        <v>155</v>
      </c>
      <c r="AO108" s="4">
        <v>2</v>
      </c>
      <c r="AP108" s="4">
        <v>0.92359953703703701</v>
      </c>
      <c r="AQ108" s="4">
        <v>47.164051000000001</v>
      </c>
      <c r="AR108" s="4">
        <v>-88.489801</v>
      </c>
      <c r="AS108" s="4">
        <v>318.3</v>
      </c>
      <c r="AT108" s="4">
        <v>26.7</v>
      </c>
      <c r="AU108" s="4">
        <v>12</v>
      </c>
      <c r="AV108" s="4">
        <v>11</v>
      </c>
      <c r="AW108" s="4" t="s">
        <v>228</v>
      </c>
      <c r="AX108" s="4">
        <v>1</v>
      </c>
      <c r="AY108" s="4">
        <v>1.5</v>
      </c>
      <c r="AZ108" s="4">
        <v>1.8565</v>
      </c>
      <c r="BA108" s="4">
        <v>14.023</v>
      </c>
      <c r="BB108" s="4">
        <v>13.41</v>
      </c>
      <c r="BC108" s="4">
        <v>0.96</v>
      </c>
      <c r="BD108" s="4">
        <v>15.375999999999999</v>
      </c>
      <c r="BE108" s="4">
        <v>2772.1680000000001</v>
      </c>
      <c r="BF108" s="4">
        <v>152.988</v>
      </c>
      <c r="BG108" s="4">
        <v>0.372</v>
      </c>
      <c r="BH108" s="4">
        <v>2.6539999999999999</v>
      </c>
      <c r="BI108" s="4">
        <v>3.0270000000000001</v>
      </c>
      <c r="BJ108" s="4">
        <v>0.28100000000000003</v>
      </c>
      <c r="BK108" s="4">
        <v>2.0009999999999999</v>
      </c>
      <c r="BL108" s="4">
        <v>2.282</v>
      </c>
      <c r="BM108" s="4">
        <v>6.5191999999999997</v>
      </c>
      <c r="BQ108" s="4">
        <v>0</v>
      </c>
      <c r="BR108" s="4">
        <v>0.458816</v>
      </c>
      <c r="BS108" s="4">
        <v>-5</v>
      </c>
      <c r="BT108" s="4">
        <v>2.5795999999999999E-2</v>
      </c>
      <c r="BU108" s="4">
        <v>11.212316</v>
      </c>
      <c r="BV108" s="4">
        <v>0.52107899999999996</v>
      </c>
      <c r="BW108" s="4">
        <f t="shared" si="14"/>
        <v>2.9622938872</v>
      </c>
      <c r="BY108" s="4">
        <f t="shared" si="15"/>
        <v>22907.746208741857</v>
      </c>
      <c r="BZ108" s="4">
        <f t="shared" si="16"/>
        <v>1264.2128027532958</v>
      </c>
      <c r="CA108" s="4">
        <f t="shared" si="17"/>
        <v>2.3220370066520002</v>
      </c>
      <c r="CB108" s="4">
        <f t="shared" si="18"/>
        <v>53.871258554326388</v>
      </c>
    </row>
    <row r="109" spans="1:80" x14ac:dyDescent="0.25">
      <c r="A109" s="2">
        <v>42068</v>
      </c>
      <c r="B109" s="3">
        <v>6.9212962962962969E-3</v>
      </c>
      <c r="C109" s="4">
        <v>13.712999999999999</v>
      </c>
      <c r="D109" s="4">
        <v>2.0729000000000002</v>
      </c>
      <c r="E109" s="4">
        <v>20728.608410000001</v>
      </c>
      <c r="F109" s="4">
        <v>26</v>
      </c>
      <c r="G109" s="4">
        <v>64</v>
      </c>
      <c r="H109" s="4">
        <v>1404.2</v>
      </c>
      <c r="J109" s="4">
        <v>0</v>
      </c>
      <c r="K109" s="4">
        <v>0.86439999999999995</v>
      </c>
      <c r="L109" s="4">
        <v>11.853</v>
      </c>
      <c r="M109" s="4">
        <v>1.7917000000000001</v>
      </c>
      <c r="N109" s="4">
        <v>22.4392</v>
      </c>
      <c r="O109" s="4">
        <v>55.289700000000003</v>
      </c>
      <c r="P109" s="4">
        <v>77.7</v>
      </c>
      <c r="Q109" s="4">
        <v>16.918700000000001</v>
      </c>
      <c r="R109" s="4">
        <v>41.687399999999997</v>
      </c>
      <c r="S109" s="4">
        <v>58.6</v>
      </c>
      <c r="T109" s="4">
        <v>1404.2307000000001</v>
      </c>
      <c r="W109" s="4">
        <v>0</v>
      </c>
      <c r="X109" s="4">
        <v>0</v>
      </c>
      <c r="Y109" s="4">
        <v>11.8</v>
      </c>
      <c r="Z109" s="4">
        <v>874</v>
      </c>
      <c r="AA109" s="4">
        <v>908</v>
      </c>
      <c r="AB109" s="4">
        <v>846</v>
      </c>
      <c r="AC109" s="4">
        <v>48</v>
      </c>
      <c r="AD109" s="4">
        <v>5.58</v>
      </c>
      <c r="AE109" s="4">
        <v>0.13</v>
      </c>
      <c r="AF109" s="4">
        <v>989</v>
      </c>
      <c r="AG109" s="4">
        <v>-11</v>
      </c>
      <c r="AH109" s="4">
        <v>8</v>
      </c>
      <c r="AI109" s="4">
        <v>27</v>
      </c>
      <c r="AJ109" s="4">
        <v>189</v>
      </c>
      <c r="AK109" s="4">
        <v>138.1</v>
      </c>
      <c r="AL109" s="4">
        <v>2</v>
      </c>
      <c r="AM109" s="4">
        <v>195</v>
      </c>
      <c r="AN109" s="4" t="s">
        <v>155</v>
      </c>
      <c r="AO109" s="4">
        <v>2</v>
      </c>
      <c r="AP109" s="4">
        <v>0.92361111111111116</v>
      </c>
      <c r="AQ109" s="4">
        <v>47.163981999999997</v>
      </c>
      <c r="AR109" s="4">
        <v>-88.489928000000006</v>
      </c>
      <c r="AS109" s="4">
        <v>318.2</v>
      </c>
      <c r="AT109" s="4">
        <v>29.7</v>
      </c>
      <c r="AU109" s="4">
        <v>12</v>
      </c>
      <c r="AV109" s="4">
        <v>10</v>
      </c>
      <c r="AW109" s="4" t="s">
        <v>227</v>
      </c>
      <c r="AX109" s="4">
        <v>1</v>
      </c>
      <c r="AY109" s="4">
        <v>1.5</v>
      </c>
      <c r="AZ109" s="4">
        <v>1.9</v>
      </c>
      <c r="BA109" s="4">
        <v>14.023</v>
      </c>
      <c r="BB109" s="4">
        <v>13.17</v>
      </c>
      <c r="BC109" s="4">
        <v>0.94</v>
      </c>
      <c r="BD109" s="4">
        <v>15.691000000000001</v>
      </c>
      <c r="BE109" s="4">
        <v>2607.16</v>
      </c>
      <c r="BF109" s="4">
        <v>250.83500000000001</v>
      </c>
      <c r="BG109" s="4">
        <v>0.51700000000000002</v>
      </c>
      <c r="BH109" s="4">
        <v>1.274</v>
      </c>
      <c r="BI109" s="4">
        <v>1.79</v>
      </c>
      <c r="BJ109" s="4">
        <v>0.39</v>
      </c>
      <c r="BK109" s="4">
        <v>0.96</v>
      </c>
      <c r="BL109" s="4">
        <v>1.35</v>
      </c>
      <c r="BM109" s="4">
        <v>10.214</v>
      </c>
      <c r="BQ109" s="4">
        <v>0</v>
      </c>
      <c r="BR109" s="4">
        <v>0.45335199999999998</v>
      </c>
      <c r="BS109" s="4">
        <v>-5</v>
      </c>
      <c r="BT109" s="4">
        <v>2.4306000000000001E-2</v>
      </c>
      <c r="BU109" s="4">
        <v>11.078789</v>
      </c>
      <c r="BV109" s="4">
        <v>0.490981</v>
      </c>
      <c r="BW109" s="4">
        <f t="shared" si="14"/>
        <v>2.9270160538000001</v>
      </c>
      <c r="BY109" s="4">
        <f t="shared" si="15"/>
        <v>21287.637365049879</v>
      </c>
      <c r="BZ109" s="4">
        <f t="shared" si="16"/>
        <v>2048.0847046066551</v>
      </c>
      <c r="CA109" s="4">
        <f t="shared" si="17"/>
        <v>3.1843763222699999</v>
      </c>
      <c r="CB109" s="4">
        <f t="shared" si="18"/>
        <v>83.397999373502003</v>
      </c>
    </row>
    <row r="110" spans="1:80" x14ac:dyDescent="0.25">
      <c r="A110" s="2">
        <v>42068</v>
      </c>
      <c r="B110" s="3">
        <v>6.9328703703703696E-3</v>
      </c>
      <c r="C110" s="4">
        <v>13.439</v>
      </c>
      <c r="D110" s="4">
        <v>2.5867</v>
      </c>
      <c r="E110" s="4">
        <v>25867.206900000001</v>
      </c>
      <c r="F110" s="4">
        <v>32</v>
      </c>
      <c r="G110" s="4">
        <v>20.8</v>
      </c>
      <c r="H110" s="4">
        <v>1869.7</v>
      </c>
      <c r="J110" s="4">
        <v>0</v>
      </c>
      <c r="K110" s="4">
        <v>0.86150000000000004</v>
      </c>
      <c r="L110" s="4">
        <v>11.577400000000001</v>
      </c>
      <c r="M110" s="4">
        <v>2.2284000000000002</v>
      </c>
      <c r="N110" s="4">
        <v>27.549600000000002</v>
      </c>
      <c r="O110" s="4">
        <v>17.9192</v>
      </c>
      <c r="P110" s="4">
        <v>45.5</v>
      </c>
      <c r="Q110" s="4">
        <v>20.771899999999999</v>
      </c>
      <c r="R110" s="4">
        <v>13.5107</v>
      </c>
      <c r="S110" s="4">
        <v>34.299999999999997</v>
      </c>
      <c r="T110" s="4">
        <v>1869.7</v>
      </c>
      <c r="W110" s="4">
        <v>0</v>
      </c>
      <c r="X110" s="4">
        <v>0</v>
      </c>
      <c r="Y110" s="4">
        <v>11.9</v>
      </c>
      <c r="Z110" s="4">
        <v>873</v>
      </c>
      <c r="AA110" s="4">
        <v>908</v>
      </c>
      <c r="AB110" s="4">
        <v>844</v>
      </c>
      <c r="AC110" s="4">
        <v>48</v>
      </c>
      <c r="AD110" s="4">
        <v>5.58</v>
      </c>
      <c r="AE110" s="4">
        <v>0.13</v>
      </c>
      <c r="AF110" s="4">
        <v>989</v>
      </c>
      <c r="AG110" s="4">
        <v>-11</v>
      </c>
      <c r="AH110" s="4">
        <v>8</v>
      </c>
      <c r="AI110" s="4">
        <v>27</v>
      </c>
      <c r="AJ110" s="4">
        <v>189</v>
      </c>
      <c r="AK110" s="4">
        <v>139</v>
      </c>
      <c r="AL110" s="4">
        <v>2.1</v>
      </c>
      <c r="AM110" s="4">
        <v>195</v>
      </c>
      <c r="AN110" s="4" t="s">
        <v>155</v>
      </c>
      <c r="AO110" s="4">
        <v>2</v>
      </c>
      <c r="AP110" s="4">
        <v>0.92362268518518509</v>
      </c>
      <c r="AQ110" s="4">
        <v>47.163870000000003</v>
      </c>
      <c r="AR110" s="4">
        <v>-88.490156999999996</v>
      </c>
      <c r="AS110" s="4">
        <v>318.10000000000002</v>
      </c>
      <c r="AT110" s="4">
        <v>31.3</v>
      </c>
      <c r="AU110" s="4">
        <v>12</v>
      </c>
      <c r="AV110" s="4">
        <v>10</v>
      </c>
      <c r="AW110" s="4" t="s">
        <v>227</v>
      </c>
      <c r="AX110" s="4">
        <v>1</v>
      </c>
      <c r="AY110" s="4">
        <v>1.5</v>
      </c>
      <c r="AZ110" s="4">
        <v>1.9</v>
      </c>
      <c r="BA110" s="4">
        <v>14.023</v>
      </c>
      <c r="BB110" s="4">
        <v>12.88</v>
      </c>
      <c r="BC110" s="4">
        <v>0.92</v>
      </c>
      <c r="BD110" s="4">
        <v>16.079999999999998</v>
      </c>
      <c r="BE110" s="4">
        <v>2508.6320000000001</v>
      </c>
      <c r="BF110" s="4">
        <v>307.32299999999998</v>
      </c>
      <c r="BG110" s="4">
        <v>0.625</v>
      </c>
      <c r="BH110" s="4">
        <v>0.40699999999999997</v>
      </c>
      <c r="BI110" s="4">
        <v>1.032</v>
      </c>
      <c r="BJ110" s="4">
        <v>0.47099999999999997</v>
      </c>
      <c r="BK110" s="4">
        <v>0.307</v>
      </c>
      <c r="BL110" s="4">
        <v>0.77800000000000002</v>
      </c>
      <c r="BM110" s="4">
        <v>13.3973</v>
      </c>
      <c r="BQ110" s="4">
        <v>0</v>
      </c>
      <c r="BR110" s="4">
        <v>0.346692</v>
      </c>
      <c r="BS110" s="4">
        <v>-5</v>
      </c>
      <c r="BT110" s="4">
        <v>2.7102000000000001E-2</v>
      </c>
      <c r="BU110" s="4">
        <v>8.4722860000000004</v>
      </c>
      <c r="BV110" s="4">
        <v>0.54745999999999995</v>
      </c>
      <c r="BW110" s="4">
        <f t="shared" si="14"/>
        <v>2.2383779611999999</v>
      </c>
      <c r="BY110" s="4">
        <f t="shared" si="15"/>
        <v>15664.085808518224</v>
      </c>
      <c r="BZ110" s="4">
        <f t="shared" si="16"/>
        <v>1918.947794228586</v>
      </c>
      <c r="CA110" s="4">
        <f t="shared" si="17"/>
        <v>2.9409592223220002</v>
      </c>
      <c r="CB110" s="4">
        <f t="shared" si="18"/>
        <v>83.653743076888603</v>
      </c>
    </row>
    <row r="111" spans="1:80" x14ac:dyDescent="0.25">
      <c r="A111" s="2">
        <v>42068</v>
      </c>
      <c r="B111" s="3">
        <v>6.9444444444444441E-3</v>
      </c>
      <c r="C111" s="4">
        <v>13.367000000000001</v>
      </c>
      <c r="D111" s="4">
        <v>2.7772000000000001</v>
      </c>
      <c r="E111" s="4">
        <v>27772.37931</v>
      </c>
      <c r="F111" s="4">
        <v>33.799999999999997</v>
      </c>
      <c r="G111" s="4">
        <v>11.9</v>
      </c>
      <c r="H111" s="4">
        <v>2129.1</v>
      </c>
      <c r="J111" s="4">
        <v>0</v>
      </c>
      <c r="K111" s="4">
        <v>0.86009999999999998</v>
      </c>
      <c r="L111" s="4">
        <v>11.496499999999999</v>
      </c>
      <c r="M111" s="4">
        <v>2.3885999999999998</v>
      </c>
      <c r="N111" s="4">
        <v>29.068899999999999</v>
      </c>
      <c r="O111" s="4">
        <v>10.235200000000001</v>
      </c>
      <c r="P111" s="4">
        <v>39.299999999999997</v>
      </c>
      <c r="Q111" s="4">
        <v>21.917400000000001</v>
      </c>
      <c r="R111" s="4">
        <v>7.7171000000000003</v>
      </c>
      <c r="S111" s="4">
        <v>29.6</v>
      </c>
      <c r="T111" s="4">
        <v>2129.0765999999999</v>
      </c>
      <c r="W111" s="4">
        <v>0</v>
      </c>
      <c r="X111" s="4">
        <v>0</v>
      </c>
      <c r="Y111" s="4">
        <v>11.9</v>
      </c>
      <c r="Z111" s="4">
        <v>871</v>
      </c>
      <c r="AA111" s="4">
        <v>904</v>
      </c>
      <c r="AB111" s="4">
        <v>841</v>
      </c>
      <c r="AC111" s="4">
        <v>48</v>
      </c>
      <c r="AD111" s="4">
        <v>5.58</v>
      </c>
      <c r="AE111" s="4">
        <v>0.13</v>
      </c>
      <c r="AF111" s="4">
        <v>989</v>
      </c>
      <c r="AG111" s="4">
        <v>-11</v>
      </c>
      <c r="AH111" s="4">
        <v>8</v>
      </c>
      <c r="AI111" s="4">
        <v>27</v>
      </c>
      <c r="AJ111" s="4">
        <v>189</v>
      </c>
      <c r="AK111" s="4">
        <v>138.9</v>
      </c>
      <c r="AL111" s="4">
        <v>2</v>
      </c>
      <c r="AM111" s="4">
        <v>195</v>
      </c>
      <c r="AN111" s="4" t="s">
        <v>155</v>
      </c>
      <c r="AO111" s="4">
        <v>2</v>
      </c>
      <c r="AP111" s="4">
        <v>0.92364583333333339</v>
      </c>
      <c r="AQ111" s="4">
        <v>47.163784</v>
      </c>
      <c r="AR111" s="4">
        <v>-88.490392</v>
      </c>
      <c r="AS111" s="4">
        <v>317.89999999999998</v>
      </c>
      <c r="AT111" s="4">
        <v>31</v>
      </c>
      <c r="AU111" s="4">
        <v>12</v>
      </c>
      <c r="AV111" s="4">
        <v>10</v>
      </c>
      <c r="AW111" s="4" t="s">
        <v>227</v>
      </c>
      <c r="AX111" s="4">
        <v>1.112913</v>
      </c>
      <c r="AY111" s="4">
        <v>1.2177180000000001</v>
      </c>
      <c r="AZ111" s="4">
        <v>2.0129130000000002</v>
      </c>
      <c r="BA111" s="4">
        <v>14.023</v>
      </c>
      <c r="BB111" s="4">
        <v>12.75</v>
      </c>
      <c r="BC111" s="4">
        <v>0.91</v>
      </c>
      <c r="BD111" s="4">
        <v>16.271000000000001</v>
      </c>
      <c r="BE111" s="4">
        <v>2472.4499999999998</v>
      </c>
      <c r="BF111" s="4">
        <v>326.94900000000001</v>
      </c>
      <c r="BG111" s="4">
        <v>0.65500000000000003</v>
      </c>
      <c r="BH111" s="4">
        <v>0.23100000000000001</v>
      </c>
      <c r="BI111" s="4">
        <v>0.88500000000000001</v>
      </c>
      <c r="BJ111" s="4">
        <v>0.49399999999999999</v>
      </c>
      <c r="BK111" s="4">
        <v>0.17399999999999999</v>
      </c>
      <c r="BL111" s="4">
        <v>0.66700000000000004</v>
      </c>
      <c r="BM111" s="4">
        <v>15.1417</v>
      </c>
      <c r="BQ111" s="4">
        <v>0</v>
      </c>
      <c r="BR111" s="4">
        <v>0.38402199999999997</v>
      </c>
      <c r="BS111" s="4">
        <v>-5</v>
      </c>
      <c r="BT111" s="4">
        <v>2.8204E-2</v>
      </c>
      <c r="BU111" s="4">
        <v>9.3845379999999992</v>
      </c>
      <c r="BV111" s="4">
        <v>0.56972100000000003</v>
      </c>
      <c r="BW111" s="4">
        <f t="shared" si="14"/>
        <v>2.4793949395999997</v>
      </c>
      <c r="BY111" s="4">
        <f t="shared" si="15"/>
        <v>17100.464320859697</v>
      </c>
      <c r="BZ111" s="4">
        <f t="shared" si="16"/>
        <v>2261.3115368321937</v>
      </c>
      <c r="CA111" s="4">
        <f t="shared" si="17"/>
        <v>3.4167038259639999</v>
      </c>
      <c r="CB111" s="4">
        <f t="shared" si="18"/>
        <v>104.72612210850019</v>
      </c>
    </row>
    <row r="112" spans="1:80" x14ac:dyDescent="0.25">
      <c r="A112" s="2">
        <v>42068</v>
      </c>
      <c r="B112" s="3">
        <v>6.9560185185185185E-3</v>
      </c>
      <c r="C112" s="4">
        <v>13.271000000000001</v>
      </c>
      <c r="D112" s="4">
        <v>2.8180999999999998</v>
      </c>
      <c r="E112" s="4">
        <v>28180.966179999999</v>
      </c>
      <c r="F112" s="4">
        <v>33.799999999999997</v>
      </c>
      <c r="G112" s="4">
        <v>11.8</v>
      </c>
      <c r="H112" s="4">
        <v>2248.3000000000002</v>
      </c>
      <c r="J112" s="4">
        <v>0</v>
      </c>
      <c r="K112" s="4">
        <v>0.86040000000000005</v>
      </c>
      <c r="L112" s="4">
        <v>11.4177</v>
      </c>
      <c r="M112" s="4">
        <v>2.4245999999999999</v>
      </c>
      <c r="N112" s="4">
        <v>29.080200000000001</v>
      </c>
      <c r="O112" s="4">
        <v>10.153</v>
      </c>
      <c r="P112" s="4">
        <v>39.200000000000003</v>
      </c>
      <c r="Q112" s="4">
        <v>21.925899999999999</v>
      </c>
      <c r="R112" s="4">
        <v>7.6551</v>
      </c>
      <c r="S112" s="4">
        <v>29.6</v>
      </c>
      <c r="T112" s="4">
        <v>2248.2899000000002</v>
      </c>
      <c r="W112" s="4">
        <v>0</v>
      </c>
      <c r="X112" s="4">
        <v>0</v>
      </c>
      <c r="Y112" s="4">
        <v>11.9</v>
      </c>
      <c r="Z112" s="4">
        <v>871</v>
      </c>
      <c r="AA112" s="4">
        <v>906</v>
      </c>
      <c r="AB112" s="4">
        <v>842</v>
      </c>
      <c r="AC112" s="4">
        <v>48</v>
      </c>
      <c r="AD112" s="4">
        <v>5.58</v>
      </c>
      <c r="AE112" s="4">
        <v>0.13</v>
      </c>
      <c r="AF112" s="4">
        <v>989</v>
      </c>
      <c r="AG112" s="4">
        <v>-11</v>
      </c>
      <c r="AH112" s="4">
        <v>8</v>
      </c>
      <c r="AI112" s="4">
        <v>27</v>
      </c>
      <c r="AJ112" s="4">
        <v>189</v>
      </c>
      <c r="AK112" s="4">
        <v>138</v>
      </c>
      <c r="AL112" s="4">
        <v>2.2000000000000002</v>
      </c>
      <c r="AM112" s="4">
        <v>195</v>
      </c>
      <c r="AN112" s="4" t="s">
        <v>155</v>
      </c>
      <c r="AO112" s="4">
        <v>2</v>
      </c>
      <c r="AP112" s="4">
        <v>0.92365740740740743</v>
      </c>
      <c r="AQ112" s="4">
        <v>47.163749000000003</v>
      </c>
      <c r="AR112" s="4">
        <v>-88.490570000000005</v>
      </c>
      <c r="AS112" s="4">
        <v>317.7</v>
      </c>
      <c r="AT112" s="4">
        <v>30.8</v>
      </c>
      <c r="AU112" s="4">
        <v>12</v>
      </c>
      <c r="AV112" s="4">
        <v>10</v>
      </c>
      <c r="AW112" s="4" t="s">
        <v>227</v>
      </c>
      <c r="AX112" s="4">
        <v>1.3129999999999999</v>
      </c>
      <c r="AY112" s="4">
        <v>1</v>
      </c>
      <c r="AZ112" s="4">
        <v>2.1564999999999999</v>
      </c>
      <c r="BA112" s="4">
        <v>14.023</v>
      </c>
      <c r="BB112" s="4">
        <v>12.77</v>
      </c>
      <c r="BC112" s="4">
        <v>0.91</v>
      </c>
      <c r="BD112" s="4">
        <v>16.23</v>
      </c>
      <c r="BE112" s="4">
        <v>2460.9079999999999</v>
      </c>
      <c r="BF112" s="4">
        <v>332.60700000000003</v>
      </c>
      <c r="BG112" s="4">
        <v>0.65600000000000003</v>
      </c>
      <c r="BH112" s="4">
        <v>0.22900000000000001</v>
      </c>
      <c r="BI112" s="4">
        <v>0.88600000000000001</v>
      </c>
      <c r="BJ112" s="4">
        <v>0.495</v>
      </c>
      <c r="BK112" s="4">
        <v>0.17299999999999999</v>
      </c>
      <c r="BL112" s="4">
        <v>0.66800000000000004</v>
      </c>
      <c r="BM112" s="4">
        <v>16.024699999999999</v>
      </c>
      <c r="BQ112" s="4">
        <v>0</v>
      </c>
      <c r="BR112" s="4">
        <v>0.34879599999999999</v>
      </c>
      <c r="BS112" s="4">
        <v>-5</v>
      </c>
      <c r="BT112" s="4">
        <v>3.0102E-2</v>
      </c>
      <c r="BU112" s="4">
        <v>8.5237029999999994</v>
      </c>
      <c r="BV112" s="4">
        <v>0.60806000000000004</v>
      </c>
      <c r="BW112" s="4">
        <f t="shared" si="14"/>
        <v>2.2519623325999998</v>
      </c>
      <c r="BY112" s="4">
        <f t="shared" si="15"/>
        <v>15459.348041012785</v>
      </c>
      <c r="BZ112" s="4">
        <f t="shared" si="16"/>
        <v>2089.4269001023772</v>
      </c>
      <c r="CA112" s="4">
        <f t="shared" si="17"/>
        <v>3.1095747099449995</v>
      </c>
      <c r="CB112" s="4">
        <f t="shared" si="18"/>
        <v>100.66667041304169</v>
      </c>
    </row>
    <row r="113" spans="1:80" x14ac:dyDescent="0.25">
      <c r="A113" s="2">
        <v>42068</v>
      </c>
      <c r="B113" s="3">
        <v>6.9675925925925921E-3</v>
      </c>
      <c r="C113" s="4">
        <v>13.148999999999999</v>
      </c>
      <c r="D113" s="4">
        <v>2.9177</v>
      </c>
      <c r="E113" s="4">
        <v>29177.164560000001</v>
      </c>
      <c r="F113" s="4">
        <v>28.3</v>
      </c>
      <c r="G113" s="4">
        <v>30</v>
      </c>
      <c r="H113" s="4">
        <v>2245.8000000000002</v>
      </c>
      <c r="J113" s="4">
        <v>0</v>
      </c>
      <c r="K113" s="4">
        <v>0.86040000000000005</v>
      </c>
      <c r="L113" s="4">
        <v>11.313700000000001</v>
      </c>
      <c r="M113" s="4">
        <v>2.5104000000000002</v>
      </c>
      <c r="N113" s="4">
        <v>24.3703</v>
      </c>
      <c r="O113" s="4">
        <v>25.816299999999998</v>
      </c>
      <c r="P113" s="4">
        <v>50.2</v>
      </c>
      <c r="Q113" s="4">
        <v>18.374700000000001</v>
      </c>
      <c r="R113" s="4">
        <v>19.465</v>
      </c>
      <c r="S113" s="4">
        <v>37.799999999999997</v>
      </c>
      <c r="T113" s="4">
        <v>2245.8139000000001</v>
      </c>
      <c r="W113" s="4">
        <v>0</v>
      </c>
      <c r="X113" s="4">
        <v>0</v>
      </c>
      <c r="Y113" s="4">
        <v>12</v>
      </c>
      <c r="Z113" s="4">
        <v>870</v>
      </c>
      <c r="AA113" s="4">
        <v>902</v>
      </c>
      <c r="AB113" s="4">
        <v>839</v>
      </c>
      <c r="AC113" s="4">
        <v>48</v>
      </c>
      <c r="AD113" s="4">
        <v>5.58</v>
      </c>
      <c r="AE113" s="4">
        <v>0.13</v>
      </c>
      <c r="AF113" s="4">
        <v>989</v>
      </c>
      <c r="AG113" s="4">
        <v>-11</v>
      </c>
      <c r="AH113" s="4">
        <v>8</v>
      </c>
      <c r="AI113" s="4">
        <v>27</v>
      </c>
      <c r="AJ113" s="4">
        <v>189</v>
      </c>
      <c r="AK113" s="4">
        <v>138.1</v>
      </c>
      <c r="AL113" s="4">
        <v>2.2999999999999998</v>
      </c>
      <c r="AM113" s="4">
        <v>195</v>
      </c>
      <c r="AN113" s="4" t="s">
        <v>155</v>
      </c>
      <c r="AO113" s="4">
        <v>2</v>
      </c>
      <c r="AP113" s="4">
        <v>0.92366898148148147</v>
      </c>
      <c r="AQ113" s="4">
        <v>47.163718000000003</v>
      </c>
      <c r="AR113" s="4">
        <v>-88.490746000000001</v>
      </c>
      <c r="AS113" s="4">
        <v>317.8</v>
      </c>
      <c r="AT113" s="4">
        <v>30.5</v>
      </c>
      <c r="AU113" s="4">
        <v>12</v>
      </c>
      <c r="AV113" s="4">
        <v>11</v>
      </c>
      <c r="AW113" s="4" t="s">
        <v>227</v>
      </c>
      <c r="AX113" s="4">
        <v>1.2304999999999999</v>
      </c>
      <c r="AY113" s="4">
        <v>1.0565</v>
      </c>
      <c r="AZ113" s="4">
        <v>2.1435</v>
      </c>
      <c r="BA113" s="4">
        <v>14.023</v>
      </c>
      <c r="BB113" s="4">
        <v>12.78</v>
      </c>
      <c r="BC113" s="4">
        <v>0.91</v>
      </c>
      <c r="BD113" s="4">
        <v>16.222999999999999</v>
      </c>
      <c r="BE113" s="4">
        <v>2441.692</v>
      </c>
      <c r="BF113" s="4">
        <v>344.83600000000001</v>
      </c>
      <c r="BG113" s="4">
        <v>0.55100000000000005</v>
      </c>
      <c r="BH113" s="4">
        <v>0.58299999999999996</v>
      </c>
      <c r="BI113" s="4">
        <v>1.1339999999999999</v>
      </c>
      <c r="BJ113" s="4">
        <v>0.41499999999999998</v>
      </c>
      <c r="BK113" s="4">
        <v>0.44</v>
      </c>
      <c r="BL113" s="4">
        <v>0.85499999999999998</v>
      </c>
      <c r="BM113" s="4">
        <v>16.027999999999999</v>
      </c>
      <c r="BQ113" s="4">
        <v>0</v>
      </c>
      <c r="BR113" s="4">
        <v>0.35770999999999997</v>
      </c>
      <c r="BS113" s="4">
        <v>-5</v>
      </c>
      <c r="BT113" s="4">
        <v>3.0693999999999999E-2</v>
      </c>
      <c r="BU113" s="4">
        <v>8.7415380000000003</v>
      </c>
      <c r="BV113" s="4">
        <v>0.62001899999999999</v>
      </c>
      <c r="BW113" s="4">
        <f t="shared" si="14"/>
        <v>2.3095143396000002</v>
      </c>
      <c r="BY113" s="4">
        <f t="shared" si="15"/>
        <v>15730.633687492153</v>
      </c>
      <c r="BZ113" s="4">
        <f t="shared" si="16"/>
        <v>2221.6105873550164</v>
      </c>
      <c r="CA113" s="4">
        <f t="shared" si="17"/>
        <v>2.67364310499</v>
      </c>
      <c r="CB113" s="4">
        <f t="shared" si="18"/>
        <v>103.26060647416799</v>
      </c>
    </row>
    <row r="114" spans="1:80" x14ac:dyDescent="0.25">
      <c r="A114" s="2">
        <v>42068</v>
      </c>
      <c r="B114" s="3">
        <v>6.9791666666666674E-3</v>
      </c>
      <c r="C114" s="4">
        <v>13.099</v>
      </c>
      <c r="D114" s="4">
        <v>3.0598999999999998</v>
      </c>
      <c r="E114" s="4">
        <v>30599.275119999998</v>
      </c>
      <c r="F114" s="4">
        <v>22.1</v>
      </c>
      <c r="G114" s="4">
        <v>30.2</v>
      </c>
      <c r="H114" s="4">
        <v>2453.9</v>
      </c>
      <c r="J114" s="4">
        <v>0</v>
      </c>
      <c r="K114" s="4">
        <v>0.85929999999999995</v>
      </c>
      <c r="L114" s="4">
        <v>11.255000000000001</v>
      </c>
      <c r="M114" s="4">
        <v>2.6292</v>
      </c>
      <c r="N114" s="4">
        <v>19.000299999999999</v>
      </c>
      <c r="O114" s="4">
        <v>25.949400000000001</v>
      </c>
      <c r="P114" s="4">
        <v>44.9</v>
      </c>
      <c r="Q114" s="4">
        <v>14.325799999999999</v>
      </c>
      <c r="R114" s="4">
        <v>19.565300000000001</v>
      </c>
      <c r="S114" s="4">
        <v>33.9</v>
      </c>
      <c r="T114" s="4">
        <v>2453.895</v>
      </c>
      <c r="W114" s="4">
        <v>0</v>
      </c>
      <c r="X114" s="4">
        <v>0</v>
      </c>
      <c r="Y114" s="4">
        <v>11.9</v>
      </c>
      <c r="Z114" s="4">
        <v>871</v>
      </c>
      <c r="AA114" s="4">
        <v>903</v>
      </c>
      <c r="AB114" s="4">
        <v>840</v>
      </c>
      <c r="AC114" s="4">
        <v>48</v>
      </c>
      <c r="AD114" s="4">
        <v>5.58</v>
      </c>
      <c r="AE114" s="4">
        <v>0.13</v>
      </c>
      <c r="AF114" s="4">
        <v>989</v>
      </c>
      <c r="AG114" s="4">
        <v>-11</v>
      </c>
      <c r="AH114" s="4">
        <v>8</v>
      </c>
      <c r="AI114" s="4">
        <v>27</v>
      </c>
      <c r="AJ114" s="4">
        <v>189</v>
      </c>
      <c r="AK114" s="4">
        <v>139</v>
      </c>
      <c r="AL114" s="4">
        <v>2</v>
      </c>
      <c r="AM114" s="4">
        <v>195</v>
      </c>
      <c r="AN114" s="4" t="s">
        <v>155</v>
      </c>
      <c r="AO114" s="4">
        <v>2</v>
      </c>
      <c r="AP114" s="4">
        <v>0.9236805555555555</v>
      </c>
      <c r="AQ114" s="4">
        <v>47.163688</v>
      </c>
      <c r="AR114" s="4">
        <v>-88.490916999999996</v>
      </c>
      <c r="AS114" s="4">
        <v>317.89999999999998</v>
      </c>
      <c r="AT114" s="4">
        <v>30.1</v>
      </c>
      <c r="AU114" s="4">
        <v>12</v>
      </c>
      <c r="AV114" s="4">
        <v>11</v>
      </c>
      <c r="AW114" s="4" t="s">
        <v>228</v>
      </c>
      <c r="AX114" s="4">
        <v>0.98711300000000002</v>
      </c>
      <c r="AY114" s="4">
        <v>1.1000000000000001</v>
      </c>
      <c r="AZ114" s="4">
        <v>1.8742259999999999</v>
      </c>
      <c r="BA114" s="4">
        <v>14.023</v>
      </c>
      <c r="BB114" s="4">
        <v>12.67</v>
      </c>
      <c r="BC114" s="4">
        <v>0.9</v>
      </c>
      <c r="BD114" s="4">
        <v>16.38</v>
      </c>
      <c r="BE114" s="4">
        <v>2415.0709999999999</v>
      </c>
      <c r="BF114" s="4">
        <v>359.08</v>
      </c>
      <c r="BG114" s="4">
        <v>0.42699999999999999</v>
      </c>
      <c r="BH114" s="4">
        <v>0.58299999999999996</v>
      </c>
      <c r="BI114" s="4">
        <v>1.01</v>
      </c>
      <c r="BJ114" s="4">
        <v>0.32200000000000001</v>
      </c>
      <c r="BK114" s="4">
        <v>0.44</v>
      </c>
      <c r="BL114" s="4">
        <v>0.76200000000000001</v>
      </c>
      <c r="BM114" s="4">
        <v>17.412400000000002</v>
      </c>
      <c r="BQ114" s="4">
        <v>0</v>
      </c>
      <c r="BR114" s="4">
        <v>0.445268</v>
      </c>
      <c r="BS114" s="4">
        <v>-5</v>
      </c>
      <c r="BT114" s="4">
        <v>2.8101999999999999E-2</v>
      </c>
      <c r="BU114" s="4">
        <v>10.881237</v>
      </c>
      <c r="BV114" s="4">
        <v>0.56766000000000005</v>
      </c>
      <c r="BW114" s="4">
        <f t="shared" si="14"/>
        <v>2.8748228154</v>
      </c>
      <c r="BY114" s="4">
        <f t="shared" si="15"/>
        <v>19367.5934631235</v>
      </c>
      <c r="BZ114" s="4">
        <f t="shared" si="16"/>
        <v>2879.6318869045199</v>
      </c>
      <c r="CA114" s="4">
        <f t="shared" si="17"/>
        <v>2.5822698774180002</v>
      </c>
      <c r="CB114" s="4">
        <f t="shared" si="18"/>
        <v>139.63824848929562</v>
      </c>
    </row>
    <row r="115" spans="1:80" x14ac:dyDescent="0.25">
      <c r="A115" s="2">
        <v>42068</v>
      </c>
      <c r="B115" s="3">
        <v>6.9907407407407409E-3</v>
      </c>
      <c r="C115" s="4">
        <v>13.09</v>
      </c>
      <c r="D115" s="4">
        <v>3.1381999999999999</v>
      </c>
      <c r="E115" s="4">
        <v>31382.112069999999</v>
      </c>
      <c r="F115" s="4">
        <v>17.5</v>
      </c>
      <c r="G115" s="4">
        <v>27</v>
      </c>
      <c r="H115" s="4">
        <v>2691.6</v>
      </c>
      <c r="J115" s="4">
        <v>0</v>
      </c>
      <c r="K115" s="4">
        <v>0.85840000000000005</v>
      </c>
      <c r="L115" s="4">
        <v>11.2363</v>
      </c>
      <c r="M115" s="4">
        <v>2.6938</v>
      </c>
      <c r="N115" s="4">
        <v>15.029</v>
      </c>
      <c r="O115" s="4">
        <v>23.181699999999999</v>
      </c>
      <c r="P115" s="4">
        <v>38.200000000000003</v>
      </c>
      <c r="Q115" s="4">
        <v>11.3316</v>
      </c>
      <c r="R115" s="4">
        <v>17.4785</v>
      </c>
      <c r="S115" s="4">
        <v>28.8</v>
      </c>
      <c r="T115" s="4">
        <v>2691.5583000000001</v>
      </c>
      <c r="W115" s="4">
        <v>0</v>
      </c>
      <c r="X115" s="4">
        <v>0</v>
      </c>
      <c r="Y115" s="4">
        <v>11.9</v>
      </c>
      <c r="Z115" s="4">
        <v>871</v>
      </c>
      <c r="AA115" s="4">
        <v>901</v>
      </c>
      <c r="AB115" s="4">
        <v>838</v>
      </c>
      <c r="AC115" s="4">
        <v>48</v>
      </c>
      <c r="AD115" s="4">
        <v>5.58</v>
      </c>
      <c r="AE115" s="4">
        <v>0.13</v>
      </c>
      <c r="AF115" s="4">
        <v>989</v>
      </c>
      <c r="AG115" s="4">
        <v>-11</v>
      </c>
      <c r="AH115" s="4">
        <v>8</v>
      </c>
      <c r="AI115" s="4">
        <v>27</v>
      </c>
      <c r="AJ115" s="4">
        <v>189</v>
      </c>
      <c r="AK115" s="4">
        <v>139</v>
      </c>
      <c r="AL115" s="4">
        <v>2</v>
      </c>
      <c r="AM115" s="4">
        <v>195</v>
      </c>
      <c r="AN115" s="4" t="s">
        <v>155</v>
      </c>
      <c r="AO115" s="4">
        <v>2</v>
      </c>
      <c r="AP115" s="4">
        <v>0.92369212962962965</v>
      </c>
      <c r="AQ115" s="4">
        <v>47.163656000000003</v>
      </c>
      <c r="AR115" s="4">
        <v>-88.491083000000003</v>
      </c>
      <c r="AS115" s="4">
        <v>317.89999999999998</v>
      </c>
      <c r="AT115" s="4">
        <v>29.5</v>
      </c>
      <c r="AU115" s="4">
        <v>12</v>
      </c>
      <c r="AV115" s="4">
        <v>11</v>
      </c>
      <c r="AW115" s="4" t="s">
        <v>228</v>
      </c>
      <c r="AX115" s="4">
        <v>0.9</v>
      </c>
      <c r="AY115" s="4">
        <v>1.1000000000000001</v>
      </c>
      <c r="AZ115" s="4">
        <v>1.7</v>
      </c>
      <c r="BA115" s="4">
        <v>14.023</v>
      </c>
      <c r="BB115" s="4">
        <v>12.59</v>
      </c>
      <c r="BC115" s="4">
        <v>0.9</v>
      </c>
      <c r="BD115" s="4">
        <v>16.497</v>
      </c>
      <c r="BE115" s="4">
        <v>2399.201</v>
      </c>
      <c r="BF115" s="4">
        <v>366.08800000000002</v>
      </c>
      <c r="BG115" s="4">
        <v>0.33600000000000002</v>
      </c>
      <c r="BH115" s="4">
        <v>0.51800000000000002</v>
      </c>
      <c r="BI115" s="4">
        <v>0.85399999999999998</v>
      </c>
      <c r="BJ115" s="4">
        <v>0.253</v>
      </c>
      <c r="BK115" s="4">
        <v>0.39100000000000001</v>
      </c>
      <c r="BL115" s="4">
        <v>0.64400000000000002</v>
      </c>
      <c r="BM115" s="4">
        <v>19.004899999999999</v>
      </c>
      <c r="BQ115" s="4">
        <v>0</v>
      </c>
      <c r="BR115" s="4">
        <v>0.38773200000000002</v>
      </c>
      <c r="BS115" s="4">
        <v>-5</v>
      </c>
      <c r="BT115" s="4">
        <v>2.8795999999999999E-2</v>
      </c>
      <c r="BU115" s="4">
        <v>9.4752069999999993</v>
      </c>
      <c r="BV115" s="4">
        <v>0.58168299999999995</v>
      </c>
      <c r="BW115" s="4">
        <f t="shared" si="14"/>
        <v>2.5033496893999998</v>
      </c>
      <c r="BY115" s="4">
        <f t="shared" si="15"/>
        <v>16754.166542780356</v>
      </c>
      <c r="BZ115" s="4">
        <f t="shared" si="16"/>
        <v>2556.4758106191921</v>
      </c>
      <c r="CA115" s="4">
        <f t="shared" si="17"/>
        <v>1.766756572427</v>
      </c>
      <c r="CB115" s="4">
        <f t="shared" si="18"/>
        <v>132.71554143603908</v>
      </c>
    </row>
    <row r="116" spans="1:80" x14ac:dyDescent="0.25">
      <c r="A116" s="2">
        <v>42068</v>
      </c>
      <c r="B116" s="3">
        <v>7.0023148148148154E-3</v>
      </c>
      <c r="C116" s="4">
        <v>13.09</v>
      </c>
      <c r="D116" s="4">
        <v>3.028</v>
      </c>
      <c r="E116" s="4">
        <v>30280.050039999998</v>
      </c>
      <c r="F116" s="4">
        <v>16.8</v>
      </c>
      <c r="G116" s="4">
        <v>27</v>
      </c>
      <c r="H116" s="4">
        <v>2447.8000000000002</v>
      </c>
      <c r="J116" s="4">
        <v>0</v>
      </c>
      <c r="K116" s="4">
        <v>0.85960000000000003</v>
      </c>
      <c r="L116" s="4">
        <v>11.2522</v>
      </c>
      <c r="M116" s="4">
        <v>2.6029</v>
      </c>
      <c r="N116" s="4">
        <v>14.4414</v>
      </c>
      <c r="O116" s="4">
        <v>23.209399999999999</v>
      </c>
      <c r="P116" s="4">
        <v>37.700000000000003</v>
      </c>
      <c r="Q116" s="4">
        <v>10.888500000000001</v>
      </c>
      <c r="R116" s="4">
        <v>17.499400000000001</v>
      </c>
      <c r="S116" s="4">
        <v>28.4</v>
      </c>
      <c r="T116" s="4">
        <v>2447.7608</v>
      </c>
      <c r="W116" s="4">
        <v>0</v>
      </c>
      <c r="X116" s="4">
        <v>0</v>
      </c>
      <c r="Y116" s="4">
        <v>11.9</v>
      </c>
      <c r="Z116" s="4">
        <v>871</v>
      </c>
      <c r="AA116" s="4">
        <v>901</v>
      </c>
      <c r="AB116" s="4">
        <v>838</v>
      </c>
      <c r="AC116" s="4">
        <v>48</v>
      </c>
      <c r="AD116" s="4">
        <v>5.58</v>
      </c>
      <c r="AE116" s="4">
        <v>0.13</v>
      </c>
      <c r="AF116" s="4">
        <v>989</v>
      </c>
      <c r="AG116" s="4">
        <v>-11</v>
      </c>
      <c r="AH116" s="4">
        <v>8</v>
      </c>
      <c r="AI116" s="4">
        <v>27</v>
      </c>
      <c r="AJ116" s="4">
        <v>189</v>
      </c>
      <c r="AK116" s="4">
        <v>139</v>
      </c>
      <c r="AL116" s="4">
        <v>2</v>
      </c>
      <c r="AM116" s="4">
        <v>195</v>
      </c>
      <c r="AN116" s="4" t="s">
        <v>155</v>
      </c>
      <c r="AO116" s="4">
        <v>2</v>
      </c>
      <c r="AP116" s="4">
        <v>0.9237037037037038</v>
      </c>
      <c r="AQ116" s="4">
        <v>47.163642000000003</v>
      </c>
      <c r="AR116" s="4">
        <v>-88.491155000000006</v>
      </c>
      <c r="AS116" s="4">
        <v>317.89999999999998</v>
      </c>
      <c r="AT116" s="4">
        <v>29.2</v>
      </c>
      <c r="AU116" s="4">
        <v>12</v>
      </c>
      <c r="AV116" s="4">
        <v>11</v>
      </c>
      <c r="AW116" s="4" t="s">
        <v>228</v>
      </c>
      <c r="AX116" s="4">
        <v>0.9</v>
      </c>
      <c r="AY116" s="4">
        <v>1.1564129999999999</v>
      </c>
      <c r="AZ116" s="4">
        <v>1.7</v>
      </c>
      <c r="BA116" s="4">
        <v>14.023</v>
      </c>
      <c r="BB116" s="4">
        <v>12.71</v>
      </c>
      <c r="BC116" s="4">
        <v>0.91</v>
      </c>
      <c r="BD116" s="4">
        <v>16.332000000000001</v>
      </c>
      <c r="BE116" s="4">
        <v>2419.5830000000001</v>
      </c>
      <c r="BF116" s="4">
        <v>356.23399999999998</v>
      </c>
      <c r="BG116" s="4">
        <v>0.32500000000000001</v>
      </c>
      <c r="BH116" s="4">
        <v>0.52300000000000002</v>
      </c>
      <c r="BI116" s="4">
        <v>0.84799999999999998</v>
      </c>
      <c r="BJ116" s="4">
        <v>0.245</v>
      </c>
      <c r="BK116" s="4">
        <v>0.39400000000000002</v>
      </c>
      <c r="BL116" s="4">
        <v>0.63900000000000001</v>
      </c>
      <c r="BM116" s="4">
        <v>17.4057</v>
      </c>
      <c r="BQ116" s="4">
        <v>0</v>
      </c>
      <c r="BR116" s="4">
        <v>0.39592300000000002</v>
      </c>
      <c r="BS116" s="4">
        <v>-5</v>
      </c>
      <c r="BT116" s="4">
        <v>2.6898999999999999E-2</v>
      </c>
      <c r="BU116" s="4">
        <v>9.6753669999999996</v>
      </c>
      <c r="BV116" s="4">
        <v>0.54335800000000001</v>
      </c>
      <c r="BW116" s="4">
        <f t="shared" si="14"/>
        <v>2.5562319614</v>
      </c>
      <c r="BY116" s="4">
        <f t="shared" si="15"/>
        <v>17253.430538315257</v>
      </c>
      <c r="BZ116" s="4">
        <f t="shared" si="16"/>
        <v>2540.2139849660857</v>
      </c>
      <c r="CA116" s="4">
        <f t="shared" si="17"/>
        <v>1.747032642355</v>
      </c>
      <c r="CB116" s="4">
        <f t="shared" si="18"/>
        <v>124.11561658383029</v>
      </c>
    </row>
    <row r="117" spans="1:80" x14ac:dyDescent="0.25">
      <c r="A117" s="2">
        <v>42068</v>
      </c>
      <c r="B117" s="3">
        <v>7.013888888888889E-3</v>
      </c>
      <c r="C117" s="4">
        <v>13.313000000000001</v>
      </c>
      <c r="D117" s="4">
        <v>2.7511000000000001</v>
      </c>
      <c r="E117" s="4">
        <v>27511.0759</v>
      </c>
      <c r="F117" s="4">
        <v>16.5</v>
      </c>
      <c r="G117" s="4">
        <v>27</v>
      </c>
      <c r="H117" s="4">
        <v>2169.6999999999998</v>
      </c>
      <c r="J117" s="4">
        <v>0</v>
      </c>
      <c r="K117" s="4">
        <v>0.86060000000000003</v>
      </c>
      <c r="L117" s="4">
        <v>11.4575</v>
      </c>
      <c r="M117" s="4">
        <v>2.3677000000000001</v>
      </c>
      <c r="N117" s="4">
        <v>14.2006</v>
      </c>
      <c r="O117" s="4">
        <v>23.237300000000001</v>
      </c>
      <c r="P117" s="4">
        <v>37.4</v>
      </c>
      <c r="Q117" s="4">
        <v>10.706899999999999</v>
      </c>
      <c r="R117" s="4">
        <v>17.520399999999999</v>
      </c>
      <c r="S117" s="4">
        <v>28.2</v>
      </c>
      <c r="T117" s="4">
        <v>2169.665</v>
      </c>
      <c r="W117" s="4">
        <v>0</v>
      </c>
      <c r="X117" s="4">
        <v>0</v>
      </c>
      <c r="Y117" s="4">
        <v>11.9</v>
      </c>
      <c r="Z117" s="4">
        <v>874</v>
      </c>
      <c r="AA117" s="4">
        <v>901</v>
      </c>
      <c r="AB117" s="4">
        <v>842</v>
      </c>
      <c r="AC117" s="4">
        <v>48</v>
      </c>
      <c r="AD117" s="4">
        <v>5.58</v>
      </c>
      <c r="AE117" s="4">
        <v>0.13</v>
      </c>
      <c r="AF117" s="4">
        <v>989</v>
      </c>
      <c r="AG117" s="4">
        <v>-11</v>
      </c>
      <c r="AH117" s="4">
        <v>8</v>
      </c>
      <c r="AI117" s="4">
        <v>27</v>
      </c>
      <c r="AJ117" s="4">
        <v>189</v>
      </c>
      <c r="AK117" s="4">
        <v>139</v>
      </c>
      <c r="AL117" s="4">
        <v>1.9</v>
      </c>
      <c r="AM117" s="4">
        <v>195</v>
      </c>
      <c r="AN117" s="4" t="s">
        <v>155</v>
      </c>
      <c r="AO117" s="4">
        <v>2</v>
      </c>
      <c r="AP117" s="4">
        <v>0.9237037037037038</v>
      </c>
      <c r="AQ117" s="4">
        <v>47.163592999999999</v>
      </c>
      <c r="AR117" s="4">
        <v>-88.491337000000001</v>
      </c>
      <c r="AS117" s="4">
        <v>317.60000000000002</v>
      </c>
      <c r="AT117" s="4">
        <v>29</v>
      </c>
      <c r="AU117" s="4">
        <v>12</v>
      </c>
      <c r="AV117" s="4">
        <v>11</v>
      </c>
      <c r="AW117" s="4" t="s">
        <v>228</v>
      </c>
      <c r="AX117" s="4">
        <v>0.9</v>
      </c>
      <c r="AY117" s="4">
        <v>1.2</v>
      </c>
      <c r="AZ117" s="4">
        <v>1.7</v>
      </c>
      <c r="BA117" s="4">
        <v>14.023</v>
      </c>
      <c r="BB117" s="4">
        <v>12.81</v>
      </c>
      <c r="BC117" s="4">
        <v>0.91</v>
      </c>
      <c r="BD117" s="4">
        <v>16.193000000000001</v>
      </c>
      <c r="BE117" s="4">
        <v>2473.8870000000002</v>
      </c>
      <c r="BF117" s="4">
        <v>325.38299999999998</v>
      </c>
      <c r="BG117" s="4">
        <v>0.32100000000000001</v>
      </c>
      <c r="BH117" s="4">
        <v>0.52500000000000002</v>
      </c>
      <c r="BI117" s="4">
        <v>0.84699999999999998</v>
      </c>
      <c r="BJ117" s="4">
        <v>0.24199999999999999</v>
      </c>
      <c r="BK117" s="4">
        <v>0.39600000000000002</v>
      </c>
      <c r="BL117" s="4">
        <v>0.63800000000000001</v>
      </c>
      <c r="BM117" s="4">
        <v>15.4918</v>
      </c>
      <c r="BQ117" s="4">
        <v>0</v>
      </c>
      <c r="BR117" s="4">
        <v>0.33473399999999998</v>
      </c>
      <c r="BS117" s="4">
        <v>-5</v>
      </c>
      <c r="BT117" s="4">
        <v>2.6102E-2</v>
      </c>
      <c r="BU117" s="4">
        <v>8.1800630000000005</v>
      </c>
      <c r="BV117" s="4">
        <v>0.52725999999999995</v>
      </c>
      <c r="BW117" s="4">
        <f t="shared" si="14"/>
        <v>2.1611726446000001</v>
      </c>
      <c r="BY117" s="4">
        <f t="shared" si="15"/>
        <v>14914.338466467298</v>
      </c>
      <c r="BZ117" s="4">
        <f t="shared" si="16"/>
        <v>1961.6385846380731</v>
      </c>
      <c r="CA117" s="4">
        <f t="shared" si="17"/>
        <v>1.4589469563019999</v>
      </c>
      <c r="CB117" s="4">
        <f t="shared" si="18"/>
        <v>93.395514287765806</v>
      </c>
    </row>
    <row r="118" spans="1:80" x14ac:dyDescent="0.25">
      <c r="A118" s="2">
        <v>42068</v>
      </c>
      <c r="B118" s="3">
        <v>7.0254629629629634E-3</v>
      </c>
      <c r="C118" s="4">
        <v>13.673</v>
      </c>
      <c r="D118" s="4">
        <v>2.0137999999999998</v>
      </c>
      <c r="E118" s="4">
        <v>20138.260869999998</v>
      </c>
      <c r="F118" s="4">
        <v>16.2</v>
      </c>
      <c r="G118" s="4">
        <v>32.299999999999997</v>
      </c>
      <c r="H118" s="4">
        <v>1588.8</v>
      </c>
      <c r="J118" s="4">
        <v>0</v>
      </c>
      <c r="K118" s="4">
        <v>0.86509999999999998</v>
      </c>
      <c r="L118" s="4">
        <v>11.8279</v>
      </c>
      <c r="M118" s="4">
        <v>1.7421</v>
      </c>
      <c r="N118" s="4">
        <v>14.0158</v>
      </c>
      <c r="O118" s="4">
        <v>27.914400000000001</v>
      </c>
      <c r="P118" s="4">
        <v>41.9</v>
      </c>
      <c r="Q118" s="4">
        <v>10.567600000000001</v>
      </c>
      <c r="R118" s="4">
        <v>21.046900000000001</v>
      </c>
      <c r="S118" s="4">
        <v>31.6</v>
      </c>
      <c r="T118" s="4">
        <v>1588.8071</v>
      </c>
      <c r="W118" s="4">
        <v>0</v>
      </c>
      <c r="X118" s="4">
        <v>0</v>
      </c>
      <c r="Y118" s="4">
        <v>11.9</v>
      </c>
      <c r="Z118" s="4">
        <v>874</v>
      </c>
      <c r="AA118" s="4">
        <v>903</v>
      </c>
      <c r="AB118" s="4">
        <v>843</v>
      </c>
      <c r="AC118" s="4">
        <v>48</v>
      </c>
      <c r="AD118" s="4">
        <v>5.58</v>
      </c>
      <c r="AE118" s="4">
        <v>0.13</v>
      </c>
      <c r="AF118" s="4">
        <v>989</v>
      </c>
      <c r="AG118" s="4">
        <v>-11</v>
      </c>
      <c r="AH118" s="4">
        <v>8</v>
      </c>
      <c r="AI118" s="4">
        <v>27</v>
      </c>
      <c r="AJ118" s="4">
        <v>189</v>
      </c>
      <c r="AK118" s="4">
        <v>139</v>
      </c>
      <c r="AL118" s="4">
        <v>2.2000000000000002</v>
      </c>
      <c r="AM118" s="4">
        <v>195</v>
      </c>
      <c r="AN118" s="4" t="s">
        <v>155</v>
      </c>
      <c r="AO118" s="4">
        <v>2</v>
      </c>
      <c r="AP118" s="4">
        <v>0.92372685185185188</v>
      </c>
      <c r="AQ118" s="4">
        <v>47.163555000000002</v>
      </c>
      <c r="AR118" s="4">
        <v>-88.491478000000001</v>
      </c>
      <c r="AS118" s="4">
        <v>317.39999999999998</v>
      </c>
      <c r="AT118" s="4">
        <v>29</v>
      </c>
      <c r="AU118" s="4">
        <v>12</v>
      </c>
      <c r="AV118" s="4">
        <v>11</v>
      </c>
      <c r="AW118" s="4" t="s">
        <v>228</v>
      </c>
      <c r="AX118" s="4">
        <v>0.9</v>
      </c>
      <c r="AY118" s="4">
        <v>1.2565</v>
      </c>
      <c r="AZ118" s="4">
        <v>1.7565</v>
      </c>
      <c r="BA118" s="4">
        <v>14.023</v>
      </c>
      <c r="BB118" s="4">
        <v>13.24</v>
      </c>
      <c r="BC118" s="4">
        <v>0.94</v>
      </c>
      <c r="BD118" s="4">
        <v>15.597</v>
      </c>
      <c r="BE118" s="4">
        <v>2612.3330000000001</v>
      </c>
      <c r="BF118" s="4">
        <v>244.89099999999999</v>
      </c>
      <c r="BG118" s="4">
        <v>0.32400000000000001</v>
      </c>
      <c r="BH118" s="4">
        <v>0.64600000000000002</v>
      </c>
      <c r="BI118" s="4">
        <v>0.97</v>
      </c>
      <c r="BJ118" s="4">
        <v>0.24399999999999999</v>
      </c>
      <c r="BK118" s="4">
        <v>0.48699999999999999</v>
      </c>
      <c r="BL118" s="4">
        <v>0.73099999999999998</v>
      </c>
      <c r="BM118" s="4">
        <v>11.604100000000001</v>
      </c>
      <c r="BQ118" s="4">
        <v>0</v>
      </c>
      <c r="BR118" s="4">
        <v>0.35815999999999998</v>
      </c>
      <c r="BS118" s="4">
        <v>-5</v>
      </c>
      <c r="BT118" s="4">
        <v>2.6693999999999999E-2</v>
      </c>
      <c r="BU118" s="4">
        <v>8.752535</v>
      </c>
      <c r="BV118" s="4">
        <v>0.539219</v>
      </c>
      <c r="BW118" s="4">
        <f t="shared" si="14"/>
        <v>2.3124197469999999</v>
      </c>
      <c r="BY118" s="4">
        <f t="shared" si="15"/>
        <v>16851.163042432236</v>
      </c>
      <c r="BZ118" s="4">
        <f t="shared" si="16"/>
        <v>1579.6983648808448</v>
      </c>
      <c r="CA118" s="4">
        <f t="shared" si="17"/>
        <v>1.5739508639799999</v>
      </c>
      <c r="CB118" s="4">
        <f t="shared" si="18"/>
        <v>74.853619757009497</v>
      </c>
    </row>
    <row r="119" spans="1:80" x14ac:dyDescent="0.25">
      <c r="A119" s="2">
        <v>42068</v>
      </c>
      <c r="B119" s="3">
        <v>7.037037037037037E-3</v>
      </c>
      <c r="C119" s="4">
        <v>14.034000000000001</v>
      </c>
      <c r="D119" s="4">
        <v>1.0475000000000001</v>
      </c>
      <c r="E119" s="4">
        <v>10474.582280000001</v>
      </c>
      <c r="F119" s="4">
        <v>14.5</v>
      </c>
      <c r="G119" s="4">
        <v>43.2</v>
      </c>
      <c r="H119" s="4">
        <v>831.4</v>
      </c>
      <c r="J119" s="4">
        <v>0</v>
      </c>
      <c r="K119" s="4">
        <v>0.87150000000000005</v>
      </c>
      <c r="L119" s="4">
        <v>12.230700000000001</v>
      </c>
      <c r="M119" s="4">
        <v>0.91290000000000004</v>
      </c>
      <c r="N119" s="4">
        <v>12.6439</v>
      </c>
      <c r="O119" s="4">
        <v>37.650300000000001</v>
      </c>
      <c r="P119" s="4">
        <v>50.3</v>
      </c>
      <c r="Q119" s="4">
        <v>9.5332000000000008</v>
      </c>
      <c r="R119" s="4">
        <v>28.387599999999999</v>
      </c>
      <c r="S119" s="4">
        <v>37.9</v>
      </c>
      <c r="T119" s="4">
        <v>831.44190000000003</v>
      </c>
      <c r="W119" s="4">
        <v>0</v>
      </c>
      <c r="X119" s="4">
        <v>0</v>
      </c>
      <c r="Y119" s="4">
        <v>11.9</v>
      </c>
      <c r="Z119" s="4">
        <v>875</v>
      </c>
      <c r="AA119" s="4">
        <v>905</v>
      </c>
      <c r="AB119" s="4">
        <v>847</v>
      </c>
      <c r="AC119" s="4">
        <v>48</v>
      </c>
      <c r="AD119" s="4">
        <v>5.58</v>
      </c>
      <c r="AE119" s="4">
        <v>0.13</v>
      </c>
      <c r="AF119" s="4">
        <v>989</v>
      </c>
      <c r="AG119" s="4">
        <v>-11</v>
      </c>
      <c r="AH119" s="4">
        <v>8</v>
      </c>
      <c r="AI119" s="4">
        <v>27</v>
      </c>
      <c r="AJ119" s="4">
        <v>189</v>
      </c>
      <c r="AK119" s="4">
        <v>139</v>
      </c>
      <c r="AL119" s="4">
        <v>2.1</v>
      </c>
      <c r="AM119" s="4">
        <v>195</v>
      </c>
      <c r="AN119" s="4" t="s">
        <v>155</v>
      </c>
      <c r="AO119" s="4">
        <v>2</v>
      </c>
      <c r="AP119" s="4">
        <v>0.92372685185185188</v>
      </c>
      <c r="AQ119" s="4">
        <v>47.163555000000002</v>
      </c>
      <c r="AR119" s="4">
        <v>-88.491478000000001</v>
      </c>
      <c r="AS119" s="4">
        <v>317.39999999999998</v>
      </c>
      <c r="AT119" s="4">
        <v>29</v>
      </c>
      <c r="AU119" s="4">
        <v>12</v>
      </c>
      <c r="AV119" s="4">
        <v>11</v>
      </c>
      <c r="AW119" s="4" t="s">
        <v>228</v>
      </c>
      <c r="AX119" s="4">
        <v>0.9</v>
      </c>
      <c r="AY119" s="4">
        <v>1.3</v>
      </c>
      <c r="AZ119" s="4">
        <v>1.8</v>
      </c>
      <c r="BA119" s="4">
        <v>14.023</v>
      </c>
      <c r="BB119" s="4">
        <v>13.93</v>
      </c>
      <c r="BC119" s="4">
        <v>0.99</v>
      </c>
      <c r="BD119" s="4">
        <v>14.742000000000001</v>
      </c>
      <c r="BE119" s="4">
        <v>2804.1959999999999</v>
      </c>
      <c r="BF119" s="4">
        <v>133.214</v>
      </c>
      <c r="BG119" s="4">
        <v>0.30399999999999999</v>
      </c>
      <c r="BH119" s="4">
        <v>0.90400000000000003</v>
      </c>
      <c r="BI119" s="4">
        <v>1.208</v>
      </c>
      <c r="BJ119" s="4">
        <v>0.22900000000000001</v>
      </c>
      <c r="BK119" s="4">
        <v>0.68200000000000005</v>
      </c>
      <c r="BL119" s="4">
        <v>0.91</v>
      </c>
      <c r="BM119" s="4">
        <v>6.3038999999999996</v>
      </c>
      <c r="BQ119" s="4">
        <v>0</v>
      </c>
      <c r="BR119" s="4">
        <v>0.431836</v>
      </c>
      <c r="BS119" s="4">
        <v>-5</v>
      </c>
      <c r="BT119" s="4">
        <v>2.4204E-2</v>
      </c>
      <c r="BU119" s="4">
        <v>10.552992</v>
      </c>
      <c r="BV119" s="4">
        <v>0.48892099999999999</v>
      </c>
      <c r="BW119" s="4">
        <f t="shared" si="14"/>
        <v>2.7881004863999999</v>
      </c>
      <c r="BY119" s="4">
        <f t="shared" si="15"/>
        <v>21809.788912416381</v>
      </c>
      <c r="BZ119" s="4">
        <f t="shared" si="16"/>
        <v>1036.079225624256</v>
      </c>
      <c r="CA119" s="4">
        <f t="shared" si="17"/>
        <v>1.781060118816</v>
      </c>
      <c r="CB119" s="4">
        <f t="shared" si="18"/>
        <v>49.0289296201056</v>
      </c>
    </row>
    <row r="120" spans="1:80" x14ac:dyDescent="0.25">
      <c r="A120" s="2">
        <v>42068</v>
      </c>
      <c r="B120" s="3">
        <v>7.0486111111111105E-3</v>
      </c>
      <c r="C120" s="4">
        <v>14.321999999999999</v>
      </c>
      <c r="D120" s="4">
        <v>0.39860000000000001</v>
      </c>
      <c r="E120" s="4">
        <v>3985.6213990000001</v>
      </c>
      <c r="F120" s="4">
        <v>14.4</v>
      </c>
      <c r="G120" s="4">
        <v>44.2</v>
      </c>
      <c r="H120" s="4">
        <v>446.9</v>
      </c>
      <c r="J120" s="4">
        <v>0</v>
      </c>
      <c r="K120" s="4">
        <v>0.87539999999999996</v>
      </c>
      <c r="L120" s="4">
        <v>12.537100000000001</v>
      </c>
      <c r="M120" s="4">
        <v>0.34889999999999999</v>
      </c>
      <c r="N120" s="4">
        <v>12.6053</v>
      </c>
      <c r="O120" s="4">
        <v>38.685400000000001</v>
      </c>
      <c r="P120" s="4">
        <v>51.3</v>
      </c>
      <c r="Q120" s="4">
        <v>9.5040999999999993</v>
      </c>
      <c r="R120" s="4">
        <v>29.168099999999999</v>
      </c>
      <c r="S120" s="4">
        <v>38.700000000000003</v>
      </c>
      <c r="T120" s="4">
        <v>446.85379999999998</v>
      </c>
      <c r="W120" s="4">
        <v>0</v>
      </c>
      <c r="X120" s="4">
        <v>0</v>
      </c>
      <c r="Y120" s="4">
        <v>11.9</v>
      </c>
      <c r="Z120" s="4">
        <v>878</v>
      </c>
      <c r="AA120" s="4">
        <v>909</v>
      </c>
      <c r="AB120" s="4">
        <v>849</v>
      </c>
      <c r="AC120" s="4">
        <v>48</v>
      </c>
      <c r="AD120" s="4">
        <v>5.58</v>
      </c>
      <c r="AE120" s="4">
        <v>0.13</v>
      </c>
      <c r="AF120" s="4">
        <v>989</v>
      </c>
      <c r="AG120" s="4">
        <v>-11</v>
      </c>
      <c r="AH120" s="4">
        <v>8</v>
      </c>
      <c r="AI120" s="4">
        <v>27</v>
      </c>
      <c r="AJ120" s="4">
        <v>189</v>
      </c>
      <c r="AK120" s="4">
        <v>139</v>
      </c>
      <c r="AL120" s="4">
        <v>2.2000000000000002</v>
      </c>
      <c r="AM120" s="4">
        <v>195</v>
      </c>
      <c r="AN120" s="4" t="s">
        <v>155</v>
      </c>
      <c r="AO120" s="4">
        <v>2</v>
      </c>
      <c r="AP120" s="4">
        <v>0.92372685185185188</v>
      </c>
      <c r="AQ120" s="4">
        <v>47.163482000000002</v>
      </c>
      <c r="AR120" s="4">
        <v>-88.491642999999996</v>
      </c>
      <c r="AS120" s="4">
        <v>317.2</v>
      </c>
      <c r="AT120" s="4">
        <v>29</v>
      </c>
      <c r="AU120" s="4">
        <v>12</v>
      </c>
      <c r="AV120" s="4">
        <v>11</v>
      </c>
      <c r="AW120" s="4" t="s">
        <v>228</v>
      </c>
      <c r="AX120" s="4">
        <v>0.95638699999999999</v>
      </c>
      <c r="AY120" s="4">
        <v>1.356387</v>
      </c>
      <c r="AZ120" s="4">
        <v>1.912774</v>
      </c>
      <c r="BA120" s="4">
        <v>14.023</v>
      </c>
      <c r="BB120" s="4">
        <v>14.37</v>
      </c>
      <c r="BC120" s="4">
        <v>1.02</v>
      </c>
      <c r="BD120" s="4">
        <v>14.238</v>
      </c>
      <c r="BE120" s="4">
        <v>2940.4859999999999</v>
      </c>
      <c r="BF120" s="4">
        <v>52.082000000000001</v>
      </c>
      <c r="BG120" s="4">
        <v>0.31</v>
      </c>
      <c r="BH120" s="4">
        <v>0.95</v>
      </c>
      <c r="BI120" s="4">
        <v>1.26</v>
      </c>
      <c r="BJ120" s="4">
        <v>0.23300000000000001</v>
      </c>
      <c r="BK120" s="4">
        <v>0.71599999999999997</v>
      </c>
      <c r="BL120" s="4">
        <v>0.95</v>
      </c>
      <c r="BM120" s="4">
        <v>3.4658000000000002</v>
      </c>
      <c r="BQ120" s="4">
        <v>0</v>
      </c>
      <c r="BR120" s="4">
        <v>0.44320599999999999</v>
      </c>
      <c r="BS120" s="4">
        <v>-5</v>
      </c>
      <c r="BT120" s="4">
        <v>2.5898000000000001E-2</v>
      </c>
      <c r="BU120" s="4">
        <v>10.830847</v>
      </c>
      <c r="BV120" s="4">
        <v>0.52314000000000005</v>
      </c>
      <c r="BW120" s="4">
        <f t="shared" si="14"/>
        <v>2.8615097773999998</v>
      </c>
      <c r="BY120" s="4">
        <f t="shared" si="15"/>
        <v>23471.942077100153</v>
      </c>
      <c r="BZ120" s="4">
        <f t="shared" si="16"/>
        <v>415.73593183559797</v>
      </c>
      <c r="CA120" s="4">
        <f t="shared" si="17"/>
        <v>1.8598838776870001</v>
      </c>
      <c r="CB120" s="4">
        <f t="shared" si="18"/>
        <v>27.665174005526204</v>
      </c>
    </row>
    <row r="121" spans="1:80" x14ac:dyDescent="0.25">
      <c r="A121" s="2">
        <v>42068</v>
      </c>
      <c r="B121" s="3">
        <v>7.0601851851851841E-3</v>
      </c>
      <c r="C121" s="4">
        <v>14.659000000000001</v>
      </c>
      <c r="D121" s="4">
        <v>0.13880000000000001</v>
      </c>
      <c r="E121" s="4">
        <v>1388.181818</v>
      </c>
      <c r="F121" s="4">
        <v>14.4</v>
      </c>
      <c r="G121" s="4">
        <v>53.4</v>
      </c>
      <c r="H121" s="4">
        <v>295.7</v>
      </c>
      <c r="J121" s="4">
        <v>0</v>
      </c>
      <c r="K121" s="4">
        <v>0.87509999999999999</v>
      </c>
      <c r="L121" s="4">
        <v>12.8284</v>
      </c>
      <c r="M121" s="4">
        <v>0.1215</v>
      </c>
      <c r="N121" s="4">
        <v>12.602600000000001</v>
      </c>
      <c r="O121" s="4">
        <v>46.732700000000001</v>
      </c>
      <c r="P121" s="4">
        <v>59.3</v>
      </c>
      <c r="Q121" s="4">
        <v>9.5021000000000004</v>
      </c>
      <c r="R121" s="4">
        <v>35.235599999999998</v>
      </c>
      <c r="S121" s="4">
        <v>44.7</v>
      </c>
      <c r="T121" s="4">
        <v>295.702</v>
      </c>
      <c r="W121" s="4">
        <v>0</v>
      </c>
      <c r="X121" s="4">
        <v>0</v>
      </c>
      <c r="Y121" s="4">
        <v>11.9</v>
      </c>
      <c r="Z121" s="4">
        <v>880</v>
      </c>
      <c r="AA121" s="4">
        <v>914</v>
      </c>
      <c r="AB121" s="4">
        <v>850</v>
      </c>
      <c r="AC121" s="4">
        <v>48</v>
      </c>
      <c r="AD121" s="4">
        <v>5.58</v>
      </c>
      <c r="AE121" s="4">
        <v>0.13</v>
      </c>
      <c r="AF121" s="4">
        <v>989</v>
      </c>
      <c r="AG121" s="4">
        <v>-11</v>
      </c>
      <c r="AH121" s="4">
        <v>8</v>
      </c>
      <c r="AI121" s="4">
        <v>27</v>
      </c>
      <c r="AJ121" s="4">
        <v>189</v>
      </c>
      <c r="AK121" s="4">
        <v>139</v>
      </c>
      <c r="AL121" s="4">
        <v>2</v>
      </c>
      <c r="AM121" s="4">
        <v>195</v>
      </c>
      <c r="AN121" s="4" t="s">
        <v>155</v>
      </c>
      <c r="AO121" s="4">
        <v>2</v>
      </c>
      <c r="AP121" s="4">
        <v>0.92375000000000007</v>
      </c>
      <c r="AQ121" s="4">
        <v>47.163366000000003</v>
      </c>
      <c r="AR121" s="4">
        <v>-88.491827999999998</v>
      </c>
      <c r="AS121" s="4">
        <v>317.10000000000002</v>
      </c>
      <c r="AT121" s="4">
        <v>29</v>
      </c>
      <c r="AU121" s="4">
        <v>12</v>
      </c>
      <c r="AV121" s="4">
        <v>11</v>
      </c>
      <c r="AW121" s="4" t="s">
        <v>228</v>
      </c>
      <c r="AX121" s="4">
        <v>1</v>
      </c>
      <c r="AY121" s="4">
        <v>1.5692379999999999</v>
      </c>
      <c r="AZ121" s="4">
        <v>2.1128260000000001</v>
      </c>
      <c r="BA121" s="4">
        <v>14.023</v>
      </c>
      <c r="BB121" s="4">
        <v>14.35</v>
      </c>
      <c r="BC121" s="4">
        <v>1.02</v>
      </c>
      <c r="BD121" s="4">
        <v>14.266999999999999</v>
      </c>
      <c r="BE121" s="4">
        <v>2997.4749999999999</v>
      </c>
      <c r="BF121" s="4">
        <v>18.067</v>
      </c>
      <c r="BG121" s="4">
        <v>0.308</v>
      </c>
      <c r="BH121" s="4">
        <v>1.1439999999999999</v>
      </c>
      <c r="BI121" s="4">
        <v>1.452</v>
      </c>
      <c r="BJ121" s="4">
        <v>0.23300000000000001</v>
      </c>
      <c r="BK121" s="4">
        <v>0.86199999999999999</v>
      </c>
      <c r="BL121" s="4">
        <v>1.095</v>
      </c>
      <c r="BM121" s="4">
        <v>2.2848000000000002</v>
      </c>
      <c r="BQ121" s="4">
        <v>0</v>
      </c>
      <c r="BR121" s="4">
        <v>0.40844599999999998</v>
      </c>
      <c r="BS121" s="4">
        <v>-5</v>
      </c>
      <c r="BT121" s="4">
        <v>2.5000000000000001E-2</v>
      </c>
      <c r="BU121" s="4">
        <v>9.9813989999999997</v>
      </c>
      <c r="BV121" s="4">
        <v>0.505</v>
      </c>
      <c r="BW121" s="4">
        <f t="shared" si="14"/>
        <v>2.6370856157999998</v>
      </c>
      <c r="BY121" s="4">
        <f t="shared" si="15"/>
        <v>22050.298554065925</v>
      </c>
      <c r="BZ121" s="4">
        <f t="shared" si="16"/>
        <v>132.90611063522101</v>
      </c>
      <c r="CA121" s="4">
        <f t="shared" si="17"/>
        <v>1.7140158176789999</v>
      </c>
      <c r="CB121" s="4">
        <f t="shared" si="18"/>
        <v>16.807653820742402</v>
      </c>
    </row>
    <row r="122" spans="1:80" x14ac:dyDescent="0.25">
      <c r="A122" s="2">
        <v>42068</v>
      </c>
      <c r="B122" s="3">
        <v>7.0717592592592594E-3</v>
      </c>
      <c r="C122" s="4">
        <v>14.571999999999999</v>
      </c>
      <c r="D122" s="4">
        <v>6.7799999999999999E-2</v>
      </c>
      <c r="E122" s="4">
        <v>678.38926200000003</v>
      </c>
      <c r="F122" s="4">
        <v>20.7</v>
      </c>
      <c r="G122" s="4">
        <v>41.4</v>
      </c>
      <c r="H122" s="4">
        <v>260.7</v>
      </c>
      <c r="J122" s="4">
        <v>0</v>
      </c>
      <c r="K122" s="4">
        <v>0.87639999999999996</v>
      </c>
      <c r="L122" s="4">
        <v>12.7712</v>
      </c>
      <c r="M122" s="4">
        <v>5.9499999999999997E-2</v>
      </c>
      <c r="N122" s="4">
        <v>18.120200000000001</v>
      </c>
      <c r="O122" s="4">
        <v>36.300800000000002</v>
      </c>
      <c r="P122" s="4">
        <v>54.4</v>
      </c>
      <c r="Q122" s="4">
        <v>13.6623</v>
      </c>
      <c r="R122" s="4">
        <v>27.370100000000001</v>
      </c>
      <c r="S122" s="4">
        <v>41</v>
      </c>
      <c r="T122" s="4">
        <v>260.7</v>
      </c>
      <c r="W122" s="4">
        <v>0</v>
      </c>
      <c r="X122" s="4">
        <v>0</v>
      </c>
      <c r="Y122" s="4">
        <v>11.8</v>
      </c>
      <c r="Z122" s="4">
        <v>883</v>
      </c>
      <c r="AA122" s="4">
        <v>918</v>
      </c>
      <c r="AB122" s="4">
        <v>854</v>
      </c>
      <c r="AC122" s="4">
        <v>48</v>
      </c>
      <c r="AD122" s="4">
        <v>5.58</v>
      </c>
      <c r="AE122" s="4">
        <v>0.13</v>
      </c>
      <c r="AF122" s="4">
        <v>989</v>
      </c>
      <c r="AG122" s="4">
        <v>-11</v>
      </c>
      <c r="AH122" s="4">
        <v>8</v>
      </c>
      <c r="AI122" s="4">
        <v>27</v>
      </c>
      <c r="AJ122" s="4">
        <v>189</v>
      </c>
      <c r="AK122" s="4">
        <v>139</v>
      </c>
      <c r="AL122" s="4">
        <v>1.9</v>
      </c>
      <c r="AM122" s="4">
        <v>195</v>
      </c>
      <c r="AN122" s="4" t="s">
        <v>155</v>
      </c>
      <c r="AO122" s="4">
        <v>2</v>
      </c>
      <c r="AP122" s="4">
        <v>0.923761574074074</v>
      </c>
      <c r="AQ122" s="4">
        <v>47.163279000000003</v>
      </c>
      <c r="AR122" s="4">
        <v>-88.491949000000005</v>
      </c>
      <c r="AS122" s="4">
        <v>317.10000000000002</v>
      </c>
      <c r="AT122" s="4">
        <v>29</v>
      </c>
      <c r="AU122" s="4">
        <v>12</v>
      </c>
      <c r="AV122" s="4">
        <v>11</v>
      </c>
      <c r="AW122" s="4" t="s">
        <v>228</v>
      </c>
      <c r="AX122" s="4">
        <v>1</v>
      </c>
      <c r="AY122" s="4">
        <v>1.7</v>
      </c>
      <c r="AZ122" s="4">
        <v>2.2000000000000002</v>
      </c>
      <c r="BA122" s="4">
        <v>14.023</v>
      </c>
      <c r="BB122" s="4">
        <v>14.51</v>
      </c>
      <c r="BC122" s="4">
        <v>1.03</v>
      </c>
      <c r="BD122" s="4">
        <v>14.098000000000001</v>
      </c>
      <c r="BE122" s="4">
        <v>3012.6880000000001</v>
      </c>
      <c r="BF122" s="4">
        <v>8.9269999999999996</v>
      </c>
      <c r="BG122" s="4">
        <v>0.44800000000000001</v>
      </c>
      <c r="BH122" s="4">
        <v>0.89700000000000002</v>
      </c>
      <c r="BI122" s="4">
        <v>1.3440000000000001</v>
      </c>
      <c r="BJ122" s="4">
        <v>0.33800000000000002</v>
      </c>
      <c r="BK122" s="4">
        <v>0.67600000000000005</v>
      </c>
      <c r="BL122" s="4">
        <v>1.014</v>
      </c>
      <c r="BM122" s="4">
        <v>2.0337000000000001</v>
      </c>
      <c r="BQ122" s="4">
        <v>0</v>
      </c>
      <c r="BR122" s="4">
        <v>0.47634599999999999</v>
      </c>
      <c r="BS122" s="4">
        <v>-5</v>
      </c>
      <c r="BT122" s="4">
        <v>2.5101999999999999E-2</v>
      </c>
      <c r="BU122" s="4">
        <v>11.640705000000001</v>
      </c>
      <c r="BV122" s="4">
        <v>0.50705999999999996</v>
      </c>
      <c r="BW122" s="4">
        <f t="shared" si="14"/>
        <v>3.0754742610000001</v>
      </c>
      <c r="BY122" s="4">
        <f t="shared" si="15"/>
        <v>25846.451639334482</v>
      </c>
      <c r="BZ122" s="4">
        <f t="shared" si="16"/>
        <v>76.586514695294994</v>
      </c>
      <c r="CA122" s="4">
        <f t="shared" si="17"/>
        <v>2.8997694597300003</v>
      </c>
      <c r="CB122" s="4">
        <f t="shared" si="18"/>
        <v>17.447518196014499</v>
      </c>
    </row>
    <row r="123" spans="1:80" x14ac:dyDescent="0.25">
      <c r="A123" s="2">
        <v>42068</v>
      </c>
      <c r="B123" s="3">
        <v>7.083333333333333E-3</v>
      </c>
      <c r="C123" s="4">
        <v>14.759</v>
      </c>
      <c r="D123" s="4">
        <v>8.2900000000000001E-2</v>
      </c>
      <c r="E123" s="4">
        <v>829.39597300000003</v>
      </c>
      <c r="F123" s="4">
        <v>31.6</v>
      </c>
      <c r="G123" s="4">
        <v>41.5</v>
      </c>
      <c r="H123" s="4">
        <v>260.7</v>
      </c>
      <c r="J123" s="4">
        <v>0</v>
      </c>
      <c r="K123" s="4">
        <v>0.875</v>
      </c>
      <c r="L123" s="4">
        <v>12.913399999999999</v>
      </c>
      <c r="M123" s="4">
        <v>7.2599999999999998E-2</v>
      </c>
      <c r="N123" s="4">
        <v>27.6144</v>
      </c>
      <c r="O123" s="4">
        <v>36.31</v>
      </c>
      <c r="P123" s="4">
        <v>63.9</v>
      </c>
      <c r="Q123" s="4">
        <v>20.820699999999999</v>
      </c>
      <c r="R123" s="4">
        <v>27.376999999999999</v>
      </c>
      <c r="S123" s="4">
        <v>48.2</v>
      </c>
      <c r="T123" s="4">
        <v>260.7</v>
      </c>
      <c r="W123" s="4">
        <v>0</v>
      </c>
      <c r="X123" s="4">
        <v>0</v>
      </c>
      <c r="Y123" s="4">
        <v>11.9</v>
      </c>
      <c r="Z123" s="4">
        <v>882</v>
      </c>
      <c r="AA123" s="4">
        <v>915</v>
      </c>
      <c r="AB123" s="4">
        <v>852</v>
      </c>
      <c r="AC123" s="4">
        <v>48</v>
      </c>
      <c r="AD123" s="4">
        <v>5.58</v>
      </c>
      <c r="AE123" s="4">
        <v>0.13</v>
      </c>
      <c r="AF123" s="4">
        <v>989</v>
      </c>
      <c r="AG123" s="4">
        <v>-11</v>
      </c>
      <c r="AH123" s="4">
        <v>8</v>
      </c>
      <c r="AI123" s="4">
        <v>27</v>
      </c>
      <c r="AJ123" s="4">
        <v>189</v>
      </c>
      <c r="AK123" s="4">
        <v>139</v>
      </c>
      <c r="AL123" s="4">
        <v>2.2000000000000002</v>
      </c>
      <c r="AM123" s="4">
        <v>195</v>
      </c>
      <c r="AN123" s="4" t="s">
        <v>155</v>
      </c>
      <c r="AO123" s="4">
        <v>2</v>
      </c>
      <c r="AP123" s="4">
        <v>0.92377314814814815</v>
      </c>
      <c r="AQ123" s="4">
        <v>47.163207999999997</v>
      </c>
      <c r="AR123" s="4">
        <v>-88.492084000000006</v>
      </c>
      <c r="AS123" s="4">
        <v>317.10000000000002</v>
      </c>
      <c r="AT123" s="4">
        <v>29</v>
      </c>
      <c r="AU123" s="4">
        <v>12</v>
      </c>
      <c r="AV123" s="4">
        <v>11</v>
      </c>
      <c r="AW123" s="4" t="s">
        <v>228</v>
      </c>
      <c r="AX123" s="4">
        <v>1</v>
      </c>
      <c r="AY123" s="4">
        <v>1.7</v>
      </c>
      <c r="AZ123" s="4">
        <v>2.2000000000000002</v>
      </c>
      <c r="BA123" s="4">
        <v>14.023</v>
      </c>
      <c r="BB123" s="4">
        <v>14.32</v>
      </c>
      <c r="BC123" s="4">
        <v>1.02</v>
      </c>
      <c r="BD123" s="4">
        <v>14.292</v>
      </c>
      <c r="BE123" s="4">
        <v>3009.76</v>
      </c>
      <c r="BF123" s="4">
        <v>10.765000000000001</v>
      </c>
      <c r="BG123" s="4">
        <v>0.67400000000000004</v>
      </c>
      <c r="BH123" s="4">
        <v>0.88600000000000001</v>
      </c>
      <c r="BI123" s="4">
        <v>1.56</v>
      </c>
      <c r="BJ123" s="4">
        <v>0.50800000000000001</v>
      </c>
      <c r="BK123" s="4">
        <v>0.66800000000000004</v>
      </c>
      <c r="BL123" s="4">
        <v>1.1759999999999999</v>
      </c>
      <c r="BM123" s="4">
        <v>2.0093000000000001</v>
      </c>
      <c r="BQ123" s="4">
        <v>0</v>
      </c>
      <c r="BR123" s="4">
        <v>0.49404199999999998</v>
      </c>
      <c r="BS123" s="4">
        <v>-5</v>
      </c>
      <c r="BT123" s="4">
        <v>2.5898000000000001E-2</v>
      </c>
      <c r="BU123" s="4">
        <v>12.073152</v>
      </c>
      <c r="BV123" s="4">
        <v>0.52314000000000005</v>
      </c>
      <c r="BW123" s="4">
        <f t="shared" si="14"/>
        <v>3.1897267584</v>
      </c>
      <c r="BY123" s="4">
        <f t="shared" si="15"/>
        <v>26780.58270311424</v>
      </c>
      <c r="BZ123" s="4">
        <f t="shared" si="16"/>
        <v>95.786033703360005</v>
      </c>
      <c r="CA123" s="4">
        <f t="shared" si="17"/>
        <v>4.5201398161920006</v>
      </c>
      <c r="CB123" s="4">
        <f t="shared" si="18"/>
        <v>17.878576639123199</v>
      </c>
    </row>
    <row r="124" spans="1:80" x14ac:dyDescent="0.25">
      <c r="A124" s="2">
        <v>42068</v>
      </c>
      <c r="B124" s="3">
        <v>7.0949074074074074E-3</v>
      </c>
      <c r="C124" s="4">
        <v>14.348000000000001</v>
      </c>
      <c r="D124" s="4">
        <v>1.1789000000000001</v>
      </c>
      <c r="E124" s="4">
        <v>11789.30348</v>
      </c>
      <c r="F124" s="4">
        <v>48.3</v>
      </c>
      <c r="G124" s="4">
        <v>32.5</v>
      </c>
      <c r="H124" s="4">
        <v>503</v>
      </c>
      <c r="J124" s="4">
        <v>0</v>
      </c>
      <c r="K124" s="4">
        <v>0.86829999999999996</v>
      </c>
      <c r="L124" s="4">
        <v>12.4579</v>
      </c>
      <c r="M124" s="4">
        <v>1.0237000000000001</v>
      </c>
      <c r="N124" s="4">
        <v>41.937399999999997</v>
      </c>
      <c r="O124" s="4">
        <v>28.18</v>
      </c>
      <c r="P124" s="4">
        <v>70.099999999999994</v>
      </c>
      <c r="Q124" s="4">
        <v>31.62</v>
      </c>
      <c r="R124" s="4">
        <v>21.247199999999999</v>
      </c>
      <c r="S124" s="4">
        <v>52.9</v>
      </c>
      <c r="T124" s="4">
        <v>503.0025</v>
      </c>
      <c r="W124" s="4">
        <v>0</v>
      </c>
      <c r="X124" s="4">
        <v>0</v>
      </c>
      <c r="Y124" s="4">
        <v>11.8</v>
      </c>
      <c r="Z124" s="4">
        <v>883</v>
      </c>
      <c r="AA124" s="4">
        <v>917</v>
      </c>
      <c r="AB124" s="4">
        <v>850</v>
      </c>
      <c r="AC124" s="4">
        <v>48</v>
      </c>
      <c r="AD124" s="4">
        <v>5.58</v>
      </c>
      <c r="AE124" s="4">
        <v>0.13</v>
      </c>
      <c r="AF124" s="4">
        <v>989</v>
      </c>
      <c r="AG124" s="4">
        <v>-11</v>
      </c>
      <c r="AH124" s="4">
        <v>8</v>
      </c>
      <c r="AI124" s="4">
        <v>27</v>
      </c>
      <c r="AJ124" s="4">
        <v>189</v>
      </c>
      <c r="AK124" s="4">
        <v>139</v>
      </c>
      <c r="AL124" s="4">
        <v>2.1</v>
      </c>
      <c r="AM124" s="4">
        <v>195</v>
      </c>
      <c r="AN124" s="4" t="s">
        <v>155</v>
      </c>
      <c r="AO124" s="4">
        <v>2</v>
      </c>
      <c r="AP124" s="4">
        <v>0.9237847222222223</v>
      </c>
      <c r="AQ124" s="4">
        <v>47.163080000000001</v>
      </c>
      <c r="AR124" s="4">
        <v>-88.49212</v>
      </c>
      <c r="AS124" s="4">
        <v>317.10000000000002</v>
      </c>
      <c r="AT124" s="4">
        <v>30</v>
      </c>
      <c r="AU124" s="4">
        <v>12</v>
      </c>
      <c r="AV124" s="4">
        <v>11</v>
      </c>
      <c r="AW124" s="4" t="s">
        <v>228</v>
      </c>
      <c r="AX124" s="4">
        <v>1</v>
      </c>
      <c r="AY124" s="4">
        <v>1.7</v>
      </c>
      <c r="AZ124" s="4">
        <v>2.1435</v>
      </c>
      <c r="BA124" s="4">
        <v>14.023</v>
      </c>
      <c r="BB124" s="4">
        <v>13.58</v>
      </c>
      <c r="BC124" s="4">
        <v>0.97</v>
      </c>
      <c r="BD124" s="4">
        <v>15.169</v>
      </c>
      <c r="BE124" s="4">
        <v>2791.6860000000001</v>
      </c>
      <c r="BF124" s="4">
        <v>146</v>
      </c>
      <c r="BG124" s="4">
        <v>0.98399999999999999</v>
      </c>
      <c r="BH124" s="4">
        <v>0.66100000000000003</v>
      </c>
      <c r="BI124" s="4">
        <v>1.645</v>
      </c>
      <c r="BJ124" s="4">
        <v>0.74199999999999999</v>
      </c>
      <c r="BK124" s="4">
        <v>0.499</v>
      </c>
      <c r="BL124" s="4">
        <v>1.2410000000000001</v>
      </c>
      <c r="BM124" s="4">
        <v>3.7275</v>
      </c>
      <c r="BQ124" s="4">
        <v>0</v>
      </c>
      <c r="BR124" s="4">
        <v>0.48381000000000002</v>
      </c>
      <c r="BS124" s="4">
        <v>-5</v>
      </c>
      <c r="BT124" s="4">
        <v>2.4795999999999999E-2</v>
      </c>
      <c r="BU124" s="4">
        <v>11.823107</v>
      </c>
      <c r="BV124" s="4">
        <v>0.50087899999999996</v>
      </c>
      <c r="BW124" s="4">
        <f t="shared" si="14"/>
        <v>3.1236648693999998</v>
      </c>
      <c r="BY124" s="4">
        <f t="shared" si="15"/>
        <v>24325.718486552276</v>
      </c>
      <c r="BZ124" s="4">
        <f t="shared" si="16"/>
        <v>1272.189959414</v>
      </c>
      <c r="CA124" s="4">
        <f t="shared" si="17"/>
        <v>6.4655133553779995</v>
      </c>
      <c r="CB124" s="4">
        <f t="shared" si="18"/>
        <v>32.480055299422503</v>
      </c>
    </row>
    <row r="125" spans="1:80" x14ac:dyDescent="0.25">
      <c r="A125" s="2">
        <v>42068</v>
      </c>
      <c r="B125" s="3">
        <v>7.106481481481481E-3</v>
      </c>
      <c r="C125" s="4">
        <v>13.548</v>
      </c>
      <c r="D125" s="4">
        <v>2.4491000000000001</v>
      </c>
      <c r="E125" s="4">
        <v>24490.990989999998</v>
      </c>
      <c r="F125" s="4">
        <v>84.6</v>
      </c>
      <c r="G125" s="4">
        <v>51.6</v>
      </c>
      <c r="H125" s="4">
        <v>1192.8</v>
      </c>
      <c r="J125" s="4">
        <v>0</v>
      </c>
      <c r="K125" s="4">
        <v>0.86250000000000004</v>
      </c>
      <c r="L125" s="4">
        <v>11.684799999999999</v>
      </c>
      <c r="M125" s="4">
        <v>2.1122999999999998</v>
      </c>
      <c r="N125" s="4">
        <v>72.964799999999997</v>
      </c>
      <c r="O125" s="4">
        <v>44.517800000000001</v>
      </c>
      <c r="P125" s="4">
        <v>117.5</v>
      </c>
      <c r="Q125" s="4">
        <v>55.014000000000003</v>
      </c>
      <c r="R125" s="4">
        <v>33.565600000000003</v>
      </c>
      <c r="S125" s="4">
        <v>88.6</v>
      </c>
      <c r="T125" s="4">
        <v>1192.8424</v>
      </c>
      <c r="W125" s="4">
        <v>0</v>
      </c>
      <c r="X125" s="4">
        <v>0</v>
      </c>
      <c r="Y125" s="4">
        <v>11.9</v>
      </c>
      <c r="Z125" s="4">
        <v>886</v>
      </c>
      <c r="AA125" s="4">
        <v>921</v>
      </c>
      <c r="AB125" s="4">
        <v>854</v>
      </c>
      <c r="AC125" s="4">
        <v>48</v>
      </c>
      <c r="AD125" s="4">
        <v>5.58</v>
      </c>
      <c r="AE125" s="4">
        <v>0.13</v>
      </c>
      <c r="AF125" s="4">
        <v>989</v>
      </c>
      <c r="AG125" s="4">
        <v>-11</v>
      </c>
      <c r="AH125" s="4">
        <v>8</v>
      </c>
      <c r="AI125" s="4">
        <v>27</v>
      </c>
      <c r="AJ125" s="4">
        <v>189</v>
      </c>
      <c r="AK125" s="4">
        <v>139</v>
      </c>
      <c r="AL125" s="4">
        <v>2</v>
      </c>
      <c r="AM125" s="4">
        <v>195</v>
      </c>
      <c r="AN125" s="4" t="s">
        <v>155</v>
      </c>
      <c r="AO125" s="4">
        <v>2</v>
      </c>
      <c r="AP125" s="4">
        <v>0.92379629629629623</v>
      </c>
      <c r="AQ125" s="4">
        <v>47.162928000000001</v>
      </c>
      <c r="AR125" s="4">
        <v>-88.492108000000002</v>
      </c>
      <c r="AS125" s="4">
        <v>317.2</v>
      </c>
      <c r="AT125" s="4">
        <v>31.6</v>
      </c>
      <c r="AU125" s="4">
        <v>12</v>
      </c>
      <c r="AV125" s="4">
        <v>11</v>
      </c>
      <c r="AW125" s="4" t="s">
        <v>228</v>
      </c>
      <c r="AX125" s="4">
        <v>1.0564439999999999</v>
      </c>
      <c r="AY125" s="4">
        <v>1.7</v>
      </c>
      <c r="AZ125" s="4">
        <v>2.1</v>
      </c>
      <c r="BA125" s="4">
        <v>14.023</v>
      </c>
      <c r="BB125" s="4">
        <v>12.99</v>
      </c>
      <c r="BC125" s="4">
        <v>0.93</v>
      </c>
      <c r="BD125" s="4">
        <v>15.944000000000001</v>
      </c>
      <c r="BE125" s="4">
        <v>2545.8420000000001</v>
      </c>
      <c r="BF125" s="4">
        <v>292.91800000000001</v>
      </c>
      <c r="BG125" s="4">
        <v>1.665</v>
      </c>
      <c r="BH125" s="4">
        <v>1.016</v>
      </c>
      <c r="BI125" s="4">
        <v>2.681</v>
      </c>
      <c r="BJ125" s="4">
        <v>1.2549999999999999</v>
      </c>
      <c r="BK125" s="4">
        <v>0.76600000000000001</v>
      </c>
      <c r="BL125" s="4">
        <v>2.0209999999999999</v>
      </c>
      <c r="BM125" s="4">
        <v>8.5943000000000005</v>
      </c>
      <c r="BQ125" s="4">
        <v>0</v>
      </c>
      <c r="BR125" s="4">
        <v>0.61841000000000002</v>
      </c>
      <c r="BS125" s="4">
        <v>-5</v>
      </c>
      <c r="BT125" s="4">
        <v>2.3102000000000001E-2</v>
      </c>
      <c r="BU125" s="4">
        <v>15.112394</v>
      </c>
      <c r="BV125" s="4">
        <v>0.46666000000000002</v>
      </c>
      <c r="BW125" s="4">
        <f t="shared" si="14"/>
        <v>3.9926944947999998</v>
      </c>
      <c r="BY125" s="4">
        <f t="shared" si="15"/>
        <v>28355.166548556277</v>
      </c>
      <c r="BZ125" s="4">
        <f t="shared" si="16"/>
        <v>3262.4721703350037</v>
      </c>
      <c r="CA125" s="4">
        <f t="shared" si="17"/>
        <v>13.977982144389999</v>
      </c>
      <c r="CB125" s="4">
        <f t="shared" si="18"/>
        <v>95.721889994845412</v>
      </c>
    </row>
    <row r="126" spans="1:80" x14ac:dyDescent="0.25">
      <c r="A126" s="2">
        <v>42068</v>
      </c>
      <c r="B126" s="3">
        <v>7.1180555555555554E-3</v>
      </c>
      <c r="C126" s="4">
        <v>13.019</v>
      </c>
      <c r="D126" s="4">
        <v>3.1421000000000001</v>
      </c>
      <c r="E126" s="4">
        <v>31420.771779999999</v>
      </c>
      <c r="F126" s="4">
        <v>100.2</v>
      </c>
      <c r="G126" s="4">
        <v>79.599999999999994</v>
      </c>
      <c r="H126" s="4">
        <v>1453.2</v>
      </c>
      <c r="J126" s="4">
        <v>0.04</v>
      </c>
      <c r="K126" s="4">
        <v>0.86009999999999998</v>
      </c>
      <c r="L126" s="4">
        <v>11.197100000000001</v>
      </c>
      <c r="M126" s="4">
        <v>2.7023999999999999</v>
      </c>
      <c r="N126" s="4">
        <v>86.1447</v>
      </c>
      <c r="O126" s="4">
        <v>68.425600000000003</v>
      </c>
      <c r="P126" s="4">
        <v>154.6</v>
      </c>
      <c r="Q126" s="4">
        <v>64.951400000000007</v>
      </c>
      <c r="R126" s="4">
        <v>51.5916</v>
      </c>
      <c r="S126" s="4">
        <v>116.5</v>
      </c>
      <c r="T126" s="4">
        <v>1453.1903</v>
      </c>
      <c r="W126" s="4">
        <v>0</v>
      </c>
      <c r="X126" s="4">
        <v>3.6200000000000003E-2</v>
      </c>
      <c r="Y126" s="4">
        <v>11.9</v>
      </c>
      <c r="Z126" s="4">
        <v>887</v>
      </c>
      <c r="AA126" s="4">
        <v>921</v>
      </c>
      <c r="AB126" s="4">
        <v>854</v>
      </c>
      <c r="AC126" s="4">
        <v>48</v>
      </c>
      <c r="AD126" s="4">
        <v>5.58</v>
      </c>
      <c r="AE126" s="4">
        <v>0.13</v>
      </c>
      <c r="AF126" s="4">
        <v>989</v>
      </c>
      <c r="AG126" s="4">
        <v>-11</v>
      </c>
      <c r="AH126" s="4">
        <v>8</v>
      </c>
      <c r="AI126" s="4">
        <v>27</v>
      </c>
      <c r="AJ126" s="4">
        <v>189</v>
      </c>
      <c r="AK126" s="4">
        <v>139</v>
      </c>
      <c r="AL126" s="4">
        <v>2</v>
      </c>
      <c r="AM126" s="4">
        <v>195</v>
      </c>
      <c r="AN126" s="4" t="s">
        <v>155</v>
      </c>
      <c r="AO126" s="4">
        <v>2</v>
      </c>
      <c r="AP126" s="4">
        <v>0.92380787037037038</v>
      </c>
      <c r="AQ126" s="4">
        <v>47.162795000000003</v>
      </c>
      <c r="AR126" s="4">
        <v>-88.492119000000002</v>
      </c>
      <c r="AS126" s="4">
        <v>317.2</v>
      </c>
      <c r="AT126" s="4">
        <v>32.299999999999997</v>
      </c>
      <c r="AU126" s="4">
        <v>12</v>
      </c>
      <c r="AV126" s="4">
        <v>11</v>
      </c>
      <c r="AW126" s="4" t="s">
        <v>228</v>
      </c>
      <c r="AX126" s="4">
        <v>1.1000000000000001</v>
      </c>
      <c r="AY126" s="4">
        <v>1.7</v>
      </c>
      <c r="AZ126" s="4">
        <v>2.1</v>
      </c>
      <c r="BA126" s="4">
        <v>14.023</v>
      </c>
      <c r="BB126" s="4">
        <v>12.75</v>
      </c>
      <c r="BC126" s="4">
        <v>0.91</v>
      </c>
      <c r="BD126" s="4">
        <v>16.268999999999998</v>
      </c>
      <c r="BE126" s="4">
        <v>2417.1909999999998</v>
      </c>
      <c r="BF126" s="4">
        <v>371.30799999999999</v>
      </c>
      <c r="BG126" s="4">
        <v>1.9470000000000001</v>
      </c>
      <c r="BH126" s="4">
        <v>1.5469999999999999</v>
      </c>
      <c r="BI126" s="4">
        <v>3.4940000000000002</v>
      </c>
      <c r="BJ126" s="4">
        <v>1.468</v>
      </c>
      <c r="BK126" s="4">
        <v>1.1659999999999999</v>
      </c>
      <c r="BL126" s="4">
        <v>2.6349999999999998</v>
      </c>
      <c r="BM126" s="4">
        <v>10.3741</v>
      </c>
      <c r="BQ126" s="4">
        <v>5.6840000000000002</v>
      </c>
      <c r="BR126" s="4">
        <v>0.58850599999999997</v>
      </c>
      <c r="BS126" s="4">
        <v>-5</v>
      </c>
      <c r="BT126" s="4">
        <v>2.3694E-2</v>
      </c>
      <c r="BU126" s="4">
        <v>14.381615</v>
      </c>
      <c r="BV126" s="4">
        <v>0.47861900000000002</v>
      </c>
      <c r="BW126" s="4">
        <f t="shared" si="14"/>
        <v>3.7996226829999999</v>
      </c>
      <c r="BY126" s="4">
        <f t="shared" si="15"/>
        <v>25620.412323133703</v>
      </c>
      <c r="BZ126" s="4">
        <f t="shared" si="16"/>
        <v>3935.5864136835403</v>
      </c>
      <c r="CA126" s="4">
        <f t="shared" si="17"/>
        <v>15.559699374340001</v>
      </c>
      <c r="CB126" s="4">
        <f t="shared" si="18"/>
        <v>109.95768207039551</v>
      </c>
    </row>
    <row r="127" spans="1:80" x14ac:dyDescent="0.25">
      <c r="A127" s="2">
        <v>42068</v>
      </c>
      <c r="B127" s="3">
        <v>7.1296296296296307E-3</v>
      </c>
      <c r="C127" s="4">
        <v>13.239000000000001</v>
      </c>
      <c r="D127" s="4">
        <v>2.7822</v>
      </c>
      <c r="E127" s="4">
        <v>27821.624070000002</v>
      </c>
      <c r="F127" s="4">
        <v>100.7</v>
      </c>
      <c r="G127" s="4">
        <v>102.8</v>
      </c>
      <c r="H127" s="4">
        <v>1492.3</v>
      </c>
      <c r="J127" s="4">
        <v>0.1</v>
      </c>
      <c r="K127" s="4">
        <v>0.86160000000000003</v>
      </c>
      <c r="L127" s="4">
        <v>11.406599999999999</v>
      </c>
      <c r="M127" s="4">
        <v>2.3971</v>
      </c>
      <c r="N127" s="4">
        <v>86.760499999999993</v>
      </c>
      <c r="O127" s="4">
        <v>88.608900000000006</v>
      </c>
      <c r="P127" s="4">
        <v>175.4</v>
      </c>
      <c r="Q127" s="4">
        <v>65.415700000000001</v>
      </c>
      <c r="R127" s="4">
        <v>66.809399999999997</v>
      </c>
      <c r="S127" s="4">
        <v>132.19999999999999</v>
      </c>
      <c r="T127" s="4">
        <v>1492.319</v>
      </c>
      <c r="W127" s="4">
        <v>0</v>
      </c>
      <c r="X127" s="4">
        <v>8.6199999999999999E-2</v>
      </c>
      <c r="Y127" s="4">
        <v>11.8</v>
      </c>
      <c r="Z127" s="4">
        <v>888</v>
      </c>
      <c r="AA127" s="4">
        <v>918</v>
      </c>
      <c r="AB127" s="4">
        <v>855</v>
      </c>
      <c r="AC127" s="4">
        <v>48</v>
      </c>
      <c r="AD127" s="4">
        <v>5.58</v>
      </c>
      <c r="AE127" s="4">
        <v>0.13</v>
      </c>
      <c r="AF127" s="4">
        <v>989</v>
      </c>
      <c r="AG127" s="4">
        <v>-11</v>
      </c>
      <c r="AH127" s="4">
        <v>8</v>
      </c>
      <c r="AI127" s="4">
        <v>27</v>
      </c>
      <c r="AJ127" s="4">
        <v>189</v>
      </c>
      <c r="AK127" s="4">
        <v>139</v>
      </c>
      <c r="AL127" s="4">
        <v>2</v>
      </c>
      <c r="AM127" s="4">
        <v>195</v>
      </c>
      <c r="AN127" s="4" t="s">
        <v>155</v>
      </c>
      <c r="AO127" s="4">
        <v>2</v>
      </c>
      <c r="AP127" s="4">
        <v>0.92381944444444442</v>
      </c>
      <c r="AQ127" s="4">
        <v>47.162666000000002</v>
      </c>
      <c r="AR127" s="4">
        <v>-88.492131999999998</v>
      </c>
      <c r="AS127" s="4">
        <v>317.2</v>
      </c>
      <c r="AT127" s="4">
        <v>32.299999999999997</v>
      </c>
      <c r="AU127" s="4">
        <v>12</v>
      </c>
      <c r="AV127" s="4">
        <v>10</v>
      </c>
      <c r="AW127" s="4" t="s">
        <v>227</v>
      </c>
      <c r="AX127" s="4">
        <v>1.1000000000000001</v>
      </c>
      <c r="AY127" s="4">
        <v>1.7</v>
      </c>
      <c r="AZ127" s="4">
        <v>2.1</v>
      </c>
      <c r="BA127" s="4">
        <v>14.023</v>
      </c>
      <c r="BB127" s="4">
        <v>12.9</v>
      </c>
      <c r="BC127" s="4">
        <v>0.92</v>
      </c>
      <c r="BD127" s="4">
        <v>16.065000000000001</v>
      </c>
      <c r="BE127" s="4">
        <v>2478.6990000000001</v>
      </c>
      <c r="BF127" s="4">
        <v>331.53100000000001</v>
      </c>
      <c r="BG127" s="4">
        <v>1.974</v>
      </c>
      <c r="BH127" s="4">
        <v>2.016</v>
      </c>
      <c r="BI127" s="4">
        <v>3.9910000000000001</v>
      </c>
      <c r="BJ127" s="4">
        <v>1.4890000000000001</v>
      </c>
      <c r="BK127" s="4">
        <v>1.52</v>
      </c>
      <c r="BL127" s="4">
        <v>3.0089999999999999</v>
      </c>
      <c r="BM127" s="4">
        <v>10.723800000000001</v>
      </c>
      <c r="BQ127" s="4">
        <v>13.613</v>
      </c>
      <c r="BR127" s="4">
        <v>0.67008599999999996</v>
      </c>
      <c r="BS127" s="4">
        <v>-5</v>
      </c>
      <c r="BT127" s="4">
        <v>2.1305999999999999E-2</v>
      </c>
      <c r="BU127" s="4">
        <v>16.375226999999999</v>
      </c>
      <c r="BV127" s="4">
        <v>0.43038100000000001</v>
      </c>
      <c r="BW127" s="4">
        <f t="shared" si="14"/>
        <v>4.3263349733999998</v>
      </c>
      <c r="BY127" s="4">
        <f t="shared" si="15"/>
        <v>29914.283727988997</v>
      </c>
      <c r="BZ127" s="4">
        <f t="shared" si="16"/>
        <v>4001.095896929769</v>
      </c>
      <c r="CA127" s="4">
        <f t="shared" si="17"/>
        <v>17.970059483210999</v>
      </c>
      <c r="CB127" s="4">
        <f t="shared" si="18"/>
        <v>129.42063390601621</v>
      </c>
    </row>
    <row r="128" spans="1:80" x14ac:dyDescent="0.25">
      <c r="A128" s="2">
        <v>42068</v>
      </c>
      <c r="B128" s="3">
        <v>7.1412037037037043E-3</v>
      </c>
      <c r="C128" s="4">
        <v>13.895</v>
      </c>
      <c r="D128" s="4">
        <v>1.4555</v>
      </c>
      <c r="E128" s="4">
        <v>14555.480519999999</v>
      </c>
      <c r="F128" s="4">
        <v>92</v>
      </c>
      <c r="G128" s="4">
        <v>126.8</v>
      </c>
      <c r="H128" s="4">
        <v>895.2</v>
      </c>
      <c r="J128" s="4">
        <v>0.1</v>
      </c>
      <c r="K128" s="4">
        <v>0.86890000000000001</v>
      </c>
      <c r="L128" s="4">
        <v>12.0741</v>
      </c>
      <c r="M128" s="4">
        <v>1.2647999999999999</v>
      </c>
      <c r="N128" s="4">
        <v>79.951599999999999</v>
      </c>
      <c r="O128" s="4">
        <v>110.1812</v>
      </c>
      <c r="P128" s="4">
        <v>190.1</v>
      </c>
      <c r="Q128" s="4">
        <v>60.2819</v>
      </c>
      <c r="R128" s="4">
        <v>83.0745</v>
      </c>
      <c r="S128" s="4">
        <v>143.4</v>
      </c>
      <c r="T128" s="4">
        <v>895.21870000000001</v>
      </c>
      <c r="W128" s="4">
        <v>0</v>
      </c>
      <c r="X128" s="4">
        <v>8.6900000000000005E-2</v>
      </c>
      <c r="Y128" s="4">
        <v>11.9</v>
      </c>
      <c r="Z128" s="4">
        <v>886</v>
      </c>
      <c r="AA128" s="4">
        <v>921</v>
      </c>
      <c r="AB128" s="4">
        <v>854</v>
      </c>
      <c r="AC128" s="4">
        <v>48</v>
      </c>
      <c r="AD128" s="4">
        <v>5.58</v>
      </c>
      <c r="AE128" s="4">
        <v>0.13</v>
      </c>
      <c r="AF128" s="4">
        <v>989</v>
      </c>
      <c r="AG128" s="4">
        <v>-11</v>
      </c>
      <c r="AH128" s="4">
        <v>8</v>
      </c>
      <c r="AI128" s="4">
        <v>27</v>
      </c>
      <c r="AJ128" s="4">
        <v>189</v>
      </c>
      <c r="AK128" s="4">
        <v>139.1</v>
      </c>
      <c r="AL128" s="4">
        <v>2.1</v>
      </c>
      <c r="AM128" s="4">
        <v>195</v>
      </c>
      <c r="AN128" s="4" t="s">
        <v>155</v>
      </c>
      <c r="AO128" s="4">
        <v>2</v>
      </c>
      <c r="AP128" s="4">
        <v>0.92383101851851857</v>
      </c>
      <c r="AQ128" s="4">
        <v>47.162515999999997</v>
      </c>
      <c r="AR128" s="4">
        <v>-88.492095000000006</v>
      </c>
      <c r="AS128" s="4">
        <v>317.3</v>
      </c>
      <c r="AT128" s="4">
        <v>34.5</v>
      </c>
      <c r="AU128" s="4">
        <v>12</v>
      </c>
      <c r="AV128" s="4">
        <v>10</v>
      </c>
      <c r="AW128" s="4" t="s">
        <v>227</v>
      </c>
      <c r="AX128" s="4">
        <v>1.1000000000000001</v>
      </c>
      <c r="AY128" s="4">
        <v>1.7565</v>
      </c>
      <c r="AZ128" s="4">
        <v>2.1564999999999999</v>
      </c>
      <c r="BA128" s="4">
        <v>14.023</v>
      </c>
      <c r="BB128" s="4">
        <v>13.65</v>
      </c>
      <c r="BC128" s="4">
        <v>0.97</v>
      </c>
      <c r="BD128" s="4">
        <v>15.085000000000001</v>
      </c>
      <c r="BE128" s="4">
        <v>2726.5819999999999</v>
      </c>
      <c r="BF128" s="4">
        <v>181.78100000000001</v>
      </c>
      <c r="BG128" s="4">
        <v>1.891</v>
      </c>
      <c r="BH128" s="4">
        <v>2.6059999999999999</v>
      </c>
      <c r="BI128" s="4">
        <v>4.4960000000000004</v>
      </c>
      <c r="BJ128" s="4">
        <v>1.4259999999999999</v>
      </c>
      <c r="BK128" s="4">
        <v>1.9650000000000001</v>
      </c>
      <c r="BL128" s="4">
        <v>3.39</v>
      </c>
      <c r="BM128" s="4">
        <v>6.6852</v>
      </c>
      <c r="BQ128" s="4">
        <v>14.266999999999999</v>
      </c>
      <c r="BR128" s="4">
        <v>0.571654</v>
      </c>
      <c r="BS128" s="4">
        <v>-5</v>
      </c>
      <c r="BT128" s="4">
        <v>2.3591999999999998E-2</v>
      </c>
      <c r="BU128" s="4">
        <v>13.969795</v>
      </c>
      <c r="BV128" s="4">
        <v>0.47655799999999998</v>
      </c>
      <c r="BW128" s="4">
        <f t="shared" si="14"/>
        <v>3.6908198389999995</v>
      </c>
      <c r="BY128" s="4">
        <f t="shared" si="15"/>
        <v>28072.176402338526</v>
      </c>
      <c r="BZ128" s="4">
        <f t="shared" si="16"/>
        <v>1871.5697157076149</v>
      </c>
      <c r="CA128" s="4">
        <f t="shared" si="17"/>
        <v>14.681723692789998</v>
      </c>
      <c r="CB128" s="4">
        <f t="shared" si="18"/>
        <v>68.829073794557999</v>
      </c>
    </row>
    <row r="129" spans="1:80" x14ac:dyDescent="0.25">
      <c r="A129" s="2">
        <v>42068</v>
      </c>
      <c r="B129" s="3">
        <v>7.1527777777777787E-3</v>
      </c>
      <c r="C129" s="4">
        <v>14.263</v>
      </c>
      <c r="D129" s="4">
        <v>0.40620000000000001</v>
      </c>
      <c r="E129" s="4">
        <v>4061.9740259999999</v>
      </c>
      <c r="F129" s="4">
        <v>75.900000000000006</v>
      </c>
      <c r="G129" s="4">
        <v>192.5</v>
      </c>
      <c r="H129" s="4">
        <v>433</v>
      </c>
      <c r="J129" s="4">
        <v>0.1</v>
      </c>
      <c r="K129" s="4">
        <v>0.87570000000000003</v>
      </c>
      <c r="L129" s="4">
        <v>12.4902</v>
      </c>
      <c r="M129" s="4">
        <v>0.35570000000000002</v>
      </c>
      <c r="N129" s="4">
        <v>66.505399999999995</v>
      </c>
      <c r="O129" s="4">
        <v>168.56309999999999</v>
      </c>
      <c r="P129" s="4">
        <v>235.1</v>
      </c>
      <c r="Q129" s="4">
        <v>50.143799999999999</v>
      </c>
      <c r="R129" s="4">
        <v>127.0933</v>
      </c>
      <c r="S129" s="4">
        <v>177.2</v>
      </c>
      <c r="T129" s="4">
        <v>433</v>
      </c>
      <c r="W129" s="4">
        <v>0</v>
      </c>
      <c r="X129" s="4">
        <v>8.7599999999999997E-2</v>
      </c>
      <c r="Y129" s="4">
        <v>11.8</v>
      </c>
      <c r="Z129" s="4">
        <v>884</v>
      </c>
      <c r="AA129" s="4">
        <v>921</v>
      </c>
      <c r="AB129" s="4">
        <v>851</v>
      </c>
      <c r="AC129" s="4">
        <v>48</v>
      </c>
      <c r="AD129" s="4">
        <v>5.58</v>
      </c>
      <c r="AE129" s="4">
        <v>0.13</v>
      </c>
      <c r="AF129" s="4">
        <v>989</v>
      </c>
      <c r="AG129" s="4">
        <v>-11</v>
      </c>
      <c r="AH129" s="4">
        <v>8</v>
      </c>
      <c r="AI129" s="4">
        <v>27</v>
      </c>
      <c r="AJ129" s="4">
        <v>189</v>
      </c>
      <c r="AK129" s="4">
        <v>139.9</v>
      </c>
      <c r="AL129" s="4">
        <v>1.9</v>
      </c>
      <c r="AM129" s="4">
        <v>195</v>
      </c>
      <c r="AN129" s="4" t="s">
        <v>155</v>
      </c>
      <c r="AO129" s="4">
        <v>2</v>
      </c>
      <c r="AP129" s="4">
        <v>0.92384259259259249</v>
      </c>
      <c r="AQ129" s="4">
        <v>47.162360999999997</v>
      </c>
      <c r="AR129" s="4">
        <v>-88.492046000000002</v>
      </c>
      <c r="AS129" s="4">
        <v>317.3</v>
      </c>
      <c r="AT129" s="4">
        <v>36.200000000000003</v>
      </c>
      <c r="AU129" s="4">
        <v>12</v>
      </c>
      <c r="AV129" s="4">
        <v>9</v>
      </c>
      <c r="AW129" s="4" t="s">
        <v>240</v>
      </c>
      <c r="AX129" s="4">
        <v>1.1000000000000001</v>
      </c>
      <c r="AY129" s="4">
        <v>1.8</v>
      </c>
      <c r="AZ129" s="4">
        <v>2.2000000000000002</v>
      </c>
      <c r="BA129" s="4">
        <v>14.023</v>
      </c>
      <c r="BB129" s="4">
        <v>14.42</v>
      </c>
      <c r="BC129" s="4">
        <v>1.03</v>
      </c>
      <c r="BD129" s="4">
        <v>14.196</v>
      </c>
      <c r="BE129" s="4">
        <v>2938.94</v>
      </c>
      <c r="BF129" s="4">
        <v>53.271000000000001</v>
      </c>
      <c r="BG129" s="4">
        <v>1.639</v>
      </c>
      <c r="BH129" s="4">
        <v>4.1539999999999999</v>
      </c>
      <c r="BI129" s="4">
        <v>5.7919999999999998</v>
      </c>
      <c r="BJ129" s="4">
        <v>1.236</v>
      </c>
      <c r="BK129" s="4">
        <v>3.1320000000000001</v>
      </c>
      <c r="BL129" s="4">
        <v>4.367</v>
      </c>
      <c r="BM129" s="4">
        <v>3.3692000000000002</v>
      </c>
      <c r="BQ129" s="4">
        <v>14.981999999999999</v>
      </c>
      <c r="BR129" s="4">
        <v>0.547736</v>
      </c>
      <c r="BS129" s="4">
        <v>-5</v>
      </c>
      <c r="BT129" s="4">
        <v>0.02</v>
      </c>
      <c r="BU129" s="4">
        <v>13.385299</v>
      </c>
      <c r="BV129" s="4">
        <v>0.40400000000000003</v>
      </c>
      <c r="BW129" s="4">
        <f t="shared" si="14"/>
        <v>3.5363959958</v>
      </c>
      <c r="BY129" s="4">
        <f t="shared" si="15"/>
        <v>28992.541303935221</v>
      </c>
      <c r="BZ129" s="4">
        <f t="shared" si="16"/>
        <v>525.51656985237298</v>
      </c>
      <c r="CA129" s="4">
        <f t="shared" si="17"/>
        <v>12.193097188667998</v>
      </c>
      <c r="CB129" s="4">
        <f t="shared" si="18"/>
        <v>33.237041301019602</v>
      </c>
    </row>
    <row r="130" spans="1:80" x14ac:dyDescent="0.25">
      <c r="A130" s="2">
        <v>42068</v>
      </c>
      <c r="B130" s="3">
        <v>7.1643518518518514E-3</v>
      </c>
      <c r="C130" s="4">
        <v>14.539</v>
      </c>
      <c r="D130" s="4">
        <v>0.27939999999999998</v>
      </c>
      <c r="E130" s="4">
        <v>2794.0305709999998</v>
      </c>
      <c r="F130" s="4">
        <v>70.5</v>
      </c>
      <c r="G130" s="4">
        <v>234.6</v>
      </c>
      <c r="H130" s="4">
        <v>332.1</v>
      </c>
      <c r="J130" s="4">
        <v>0.1</v>
      </c>
      <c r="K130" s="4">
        <v>0.87480000000000002</v>
      </c>
      <c r="L130" s="4">
        <v>12.7189</v>
      </c>
      <c r="M130" s="4">
        <v>0.24440000000000001</v>
      </c>
      <c r="N130" s="4">
        <v>61.701599999999999</v>
      </c>
      <c r="O130" s="4">
        <v>205.26920000000001</v>
      </c>
      <c r="P130" s="4">
        <v>267</v>
      </c>
      <c r="Q130" s="4">
        <v>46.521799999999999</v>
      </c>
      <c r="R130" s="4">
        <v>154.7689</v>
      </c>
      <c r="S130" s="4">
        <v>201.3</v>
      </c>
      <c r="T130" s="4">
        <v>332.05990000000003</v>
      </c>
      <c r="W130" s="4">
        <v>0</v>
      </c>
      <c r="X130" s="4">
        <v>8.7499999999999994E-2</v>
      </c>
      <c r="Y130" s="4">
        <v>11.9</v>
      </c>
      <c r="Z130" s="4">
        <v>884</v>
      </c>
      <c r="AA130" s="4">
        <v>919</v>
      </c>
      <c r="AB130" s="4">
        <v>850</v>
      </c>
      <c r="AC130" s="4">
        <v>48</v>
      </c>
      <c r="AD130" s="4">
        <v>5.58</v>
      </c>
      <c r="AE130" s="4">
        <v>0.13</v>
      </c>
      <c r="AF130" s="4">
        <v>989</v>
      </c>
      <c r="AG130" s="4">
        <v>-11</v>
      </c>
      <c r="AH130" s="4">
        <v>8</v>
      </c>
      <c r="AI130" s="4">
        <v>27</v>
      </c>
      <c r="AJ130" s="4">
        <v>189</v>
      </c>
      <c r="AK130" s="4">
        <v>139</v>
      </c>
      <c r="AL130" s="4">
        <v>2</v>
      </c>
      <c r="AM130" s="4">
        <v>195</v>
      </c>
      <c r="AN130" s="4" t="s">
        <v>155</v>
      </c>
      <c r="AO130" s="4">
        <v>2</v>
      </c>
      <c r="AP130" s="4">
        <v>0.92385416666666664</v>
      </c>
      <c r="AQ130" s="4">
        <v>47.162185999999998</v>
      </c>
      <c r="AR130" s="4">
        <v>-88.491951999999998</v>
      </c>
      <c r="AS130" s="4">
        <v>317.3</v>
      </c>
      <c r="AT130" s="4">
        <v>38.299999999999997</v>
      </c>
      <c r="AU130" s="4">
        <v>12</v>
      </c>
      <c r="AV130" s="4">
        <v>8</v>
      </c>
      <c r="AW130" s="4" t="s">
        <v>218</v>
      </c>
      <c r="AX130" s="4">
        <v>1.212887</v>
      </c>
      <c r="AY130" s="4">
        <v>1.348452</v>
      </c>
      <c r="AZ130" s="4">
        <v>2.2564440000000001</v>
      </c>
      <c r="BA130" s="4">
        <v>14.023</v>
      </c>
      <c r="BB130" s="4">
        <v>14.31</v>
      </c>
      <c r="BC130" s="4">
        <v>1.02</v>
      </c>
      <c r="BD130" s="4">
        <v>14.311999999999999</v>
      </c>
      <c r="BE130" s="4">
        <v>2967.9679999999998</v>
      </c>
      <c r="BF130" s="4">
        <v>36.302</v>
      </c>
      <c r="BG130" s="4">
        <v>1.508</v>
      </c>
      <c r="BH130" s="4">
        <v>5.016</v>
      </c>
      <c r="BI130" s="4">
        <v>6.524</v>
      </c>
      <c r="BJ130" s="4">
        <v>1.137</v>
      </c>
      <c r="BK130" s="4">
        <v>3.782</v>
      </c>
      <c r="BL130" s="4">
        <v>4.9189999999999996</v>
      </c>
      <c r="BM130" s="4">
        <v>2.5623999999999998</v>
      </c>
      <c r="BQ130" s="4">
        <v>14.843</v>
      </c>
      <c r="BR130" s="4">
        <v>0.51502199999999998</v>
      </c>
      <c r="BS130" s="4">
        <v>-5</v>
      </c>
      <c r="BT130" s="4">
        <v>1.9796000000000001E-2</v>
      </c>
      <c r="BU130" s="4">
        <v>12.585851</v>
      </c>
      <c r="BV130" s="4">
        <v>0.39987899999999998</v>
      </c>
      <c r="BW130" s="4">
        <f t="shared" si="14"/>
        <v>3.3251818341999999</v>
      </c>
      <c r="BY130" s="4">
        <f t="shared" si="15"/>
        <v>27530.195026306013</v>
      </c>
      <c r="BZ130" s="4">
        <f t="shared" si="16"/>
        <v>336.729081932474</v>
      </c>
      <c r="CA130" s="4">
        <f t="shared" si="17"/>
        <v>10.546552976619001</v>
      </c>
      <c r="CB130" s="4">
        <f t="shared" si="18"/>
        <v>23.768238651968797</v>
      </c>
    </row>
    <row r="131" spans="1:80" x14ac:dyDescent="0.25">
      <c r="A131" s="2">
        <v>42068</v>
      </c>
      <c r="B131" s="3">
        <v>7.1759259259259259E-3</v>
      </c>
      <c r="C131" s="4">
        <v>14.579000000000001</v>
      </c>
      <c r="D131" s="4">
        <v>0.83160000000000001</v>
      </c>
      <c r="E131" s="4">
        <v>8315.5743239999993</v>
      </c>
      <c r="F131" s="4">
        <v>57.9</v>
      </c>
      <c r="G131" s="4">
        <v>167.7</v>
      </c>
      <c r="H131" s="4">
        <v>631.20000000000005</v>
      </c>
      <c r="J131" s="4">
        <v>0</v>
      </c>
      <c r="K131" s="4">
        <v>0.86939999999999995</v>
      </c>
      <c r="L131" s="4">
        <v>12.674799999999999</v>
      </c>
      <c r="M131" s="4">
        <v>0.72289999999999999</v>
      </c>
      <c r="N131" s="4">
        <v>50.3566</v>
      </c>
      <c r="O131" s="4">
        <v>145.77889999999999</v>
      </c>
      <c r="P131" s="4">
        <v>196.1</v>
      </c>
      <c r="Q131" s="4">
        <v>37.9679</v>
      </c>
      <c r="R131" s="4">
        <v>109.9144</v>
      </c>
      <c r="S131" s="4">
        <v>147.9</v>
      </c>
      <c r="T131" s="4">
        <v>631.15800000000002</v>
      </c>
      <c r="W131" s="4">
        <v>0</v>
      </c>
      <c r="X131" s="4">
        <v>0</v>
      </c>
      <c r="Y131" s="4">
        <v>11.9</v>
      </c>
      <c r="Z131" s="4">
        <v>884</v>
      </c>
      <c r="AA131" s="4">
        <v>917</v>
      </c>
      <c r="AB131" s="4">
        <v>854</v>
      </c>
      <c r="AC131" s="4">
        <v>48</v>
      </c>
      <c r="AD131" s="4">
        <v>5.58</v>
      </c>
      <c r="AE131" s="4">
        <v>0.13</v>
      </c>
      <c r="AF131" s="4">
        <v>989</v>
      </c>
      <c r="AG131" s="4">
        <v>-11</v>
      </c>
      <c r="AH131" s="4">
        <v>7.8981019999999997</v>
      </c>
      <c r="AI131" s="4">
        <v>27</v>
      </c>
      <c r="AJ131" s="4">
        <v>189</v>
      </c>
      <c r="AK131" s="4">
        <v>139</v>
      </c>
      <c r="AL131" s="4">
        <v>1.8</v>
      </c>
      <c r="AM131" s="4">
        <v>195</v>
      </c>
      <c r="AN131" s="4" t="s">
        <v>155</v>
      </c>
      <c r="AO131" s="4">
        <v>2</v>
      </c>
      <c r="AP131" s="4">
        <v>0.92386574074074079</v>
      </c>
      <c r="AQ131" s="4">
        <v>47.162011</v>
      </c>
      <c r="AR131" s="4">
        <v>-88.491859000000005</v>
      </c>
      <c r="AS131" s="4">
        <v>317.3</v>
      </c>
      <c r="AT131" s="4">
        <v>39.9</v>
      </c>
      <c r="AU131" s="4">
        <v>12</v>
      </c>
      <c r="AV131" s="4">
        <v>9</v>
      </c>
      <c r="AW131" s="4" t="s">
        <v>207</v>
      </c>
      <c r="AX131" s="4">
        <v>1.3</v>
      </c>
      <c r="AY131" s="4">
        <v>1</v>
      </c>
      <c r="AZ131" s="4">
        <v>2.2999999999999998</v>
      </c>
      <c r="BA131" s="4">
        <v>14.023</v>
      </c>
      <c r="BB131" s="4">
        <v>13.7</v>
      </c>
      <c r="BC131" s="4">
        <v>0.98</v>
      </c>
      <c r="BD131" s="4">
        <v>15.026999999999999</v>
      </c>
      <c r="BE131" s="4">
        <v>2855.3319999999999</v>
      </c>
      <c r="BF131" s="4">
        <v>103.654</v>
      </c>
      <c r="BG131" s="4">
        <v>1.1879999999999999</v>
      </c>
      <c r="BH131" s="4">
        <v>3.4390000000000001</v>
      </c>
      <c r="BI131" s="4">
        <v>4.6269999999999998</v>
      </c>
      <c r="BJ131" s="4">
        <v>0.89600000000000002</v>
      </c>
      <c r="BK131" s="4">
        <v>2.593</v>
      </c>
      <c r="BL131" s="4">
        <v>3.4889999999999999</v>
      </c>
      <c r="BM131" s="4">
        <v>4.7019000000000002</v>
      </c>
      <c r="BQ131" s="4">
        <v>0</v>
      </c>
      <c r="BR131" s="4">
        <v>0.48142699999999999</v>
      </c>
      <c r="BS131" s="4">
        <v>-5</v>
      </c>
      <c r="BT131" s="4">
        <v>1.7898000000000001E-2</v>
      </c>
      <c r="BU131" s="4">
        <v>11.764862000000001</v>
      </c>
      <c r="BV131" s="4">
        <v>0.36154199999999997</v>
      </c>
      <c r="BW131" s="4">
        <f t="shared" si="14"/>
        <v>3.1082765403999999</v>
      </c>
      <c r="BY131" s="4">
        <f t="shared" si="15"/>
        <v>24757.736577863612</v>
      </c>
      <c r="BZ131" s="4">
        <f t="shared" si="16"/>
        <v>898.75307923627599</v>
      </c>
      <c r="CA131" s="4">
        <f t="shared" si="17"/>
        <v>7.7689501514240007</v>
      </c>
      <c r="CB131" s="4">
        <f t="shared" si="18"/>
        <v>40.768779818058604</v>
      </c>
    </row>
    <row r="132" spans="1:80" x14ac:dyDescent="0.25">
      <c r="A132" s="2">
        <v>42068</v>
      </c>
      <c r="B132" s="3">
        <v>7.1874999999999994E-3</v>
      </c>
      <c r="C132" s="4">
        <v>14.242000000000001</v>
      </c>
      <c r="D132" s="4">
        <v>1.3481000000000001</v>
      </c>
      <c r="E132" s="4">
        <v>13481.42506</v>
      </c>
      <c r="F132" s="4">
        <v>56.8</v>
      </c>
      <c r="G132" s="4">
        <v>122.1</v>
      </c>
      <c r="H132" s="4">
        <v>1338.9</v>
      </c>
      <c r="J132" s="4">
        <v>0</v>
      </c>
      <c r="K132" s="4">
        <v>0.86680000000000001</v>
      </c>
      <c r="L132" s="4">
        <v>12.3443</v>
      </c>
      <c r="M132" s="4">
        <v>1.1685000000000001</v>
      </c>
      <c r="N132" s="4">
        <v>49.231099999999998</v>
      </c>
      <c r="O132" s="4">
        <v>105.87009999999999</v>
      </c>
      <c r="P132" s="4">
        <v>155.1</v>
      </c>
      <c r="Q132" s="4">
        <v>37.119300000000003</v>
      </c>
      <c r="R132" s="4">
        <v>79.823999999999998</v>
      </c>
      <c r="S132" s="4">
        <v>116.9</v>
      </c>
      <c r="T132" s="4">
        <v>1338.9278999999999</v>
      </c>
      <c r="W132" s="4">
        <v>0</v>
      </c>
      <c r="X132" s="4">
        <v>0</v>
      </c>
      <c r="Y132" s="4">
        <v>11.8</v>
      </c>
      <c r="Z132" s="4">
        <v>881</v>
      </c>
      <c r="AA132" s="4">
        <v>913</v>
      </c>
      <c r="AB132" s="4">
        <v>850</v>
      </c>
      <c r="AC132" s="4">
        <v>48</v>
      </c>
      <c r="AD132" s="4">
        <v>5.58</v>
      </c>
      <c r="AE132" s="4">
        <v>0.13</v>
      </c>
      <c r="AF132" s="4">
        <v>989</v>
      </c>
      <c r="AG132" s="4">
        <v>-11</v>
      </c>
      <c r="AH132" s="4">
        <v>7.1011009999999999</v>
      </c>
      <c r="AI132" s="4">
        <v>27</v>
      </c>
      <c r="AJ132" s="4">
        <v>189</v>
      </c>
      <c r="AK132" s="4">
        <v>139</v>
      </c>
      <c r="AL132" s="4">
        <v>1.8</v>
      </c>
      <c r="AM132" s="4">
        <v>195</v>
      </c>
      <c r="AN132" s="4" t="s">
        <v>155</v>
      </c>
      <c r="AO132" s="4">
        <v>2</v>
      </c>
      <c r="AP132" s="4">
        <v>0.92387731481481483</v>
      </c>
      <c r="AQ132" s="4">
        <v>47.161855000000003</v>
      </c>
      <c r="AR132" s="4">
        <v>-88.491804999999999</v>
      </c>
      <c r="AS132" s="4">
        <v>317.3</v>
      </c>
      <c r="AT132" s="4">
        <v>39.9</v>
      </c>
      <c r="AU132" s="4">
        <v>12</v>
      </c>
      <c r="AV132" s="4">
        <v>9</v>
      </c>
      <c r="AW132" s="4" t="s">
        <v>207</v>
      </c>
      <c r="AX132" s="4">
        <v>1.3</v>
      </c>
      <c r="AY132" s="4">
        <v>1</v>
      </c>
      <c r="AZ132" s="4">
        <v>2.2999999999999998</v>
      </c>
      <c r="BA132" s="4">
        <v>14.023</v>
      </c>
      <c r="BB132" s="4">
        <v>13.42</v>
      </c>
      <c r="BC132" s="4">
        <v>0.96</v>
      </c>
      <c r="BD132" s="4">
        <v>15.372999999999999</v>
      </c>
      <c r="BE132" s="4">
        <v>2742.877</v>
      </c>
      <c r="BF132" s="4">
        <v>165.25200000000001</v>
      </c>
      <c r="BG132" s="4">
        <v>1.1459999999999999</v>
      </c>
      <c r="BH132" s="4">
        <v>2.4630000000000001</v>
      </c>
      <c r="BI132" s="4">
        <v>3.609</v>
      </c>
      <c r="BJ132" s="4">
        <v>0.86399999999999999</v>
      </c>
      <c r="BK132" s="4">
        <v>1.857</v>
      </c>
      <c r="BL132" s="4">
        <v>2.7210000000000001</v>
      </c>
      <c r="BM132" s="4">
        <v>9.8382000000000005</v>
      </c>
      <c r="BQ132" s="4">
        <v>0</v>
      </c>
      <c r="BR132" s="4">
        <v>0.483485</v>
      </c>
      <c r="BS132" s="4">
        <v>-5</v>
      </c>
      <c r="BT132" s="4">
        <v>1.7302999999999999E-2</v>
      </c>
      <c r="BU132" s="4">
        <v>11.815177</v>
      </c>
      <c r="BV132" s="4">
        <v>0.34952699999999998</v>
      </c>
      <c r="BW132" s="4">
        <f t="shared" si="14"/>
        <v>3.1215697634000001</v>
      </c>
      <c r="BY132" s="4">
        <f t="shared" si="15"/>
        <v>23884.384428996771</v>
      </c>
      <c r="BZ132" s="4">
        <f t="shared" si="16"/>
        <v>1438.9789610181481</v>
      </c>
      <c r="CA132" s="4">
        <f t="shared" si="17"/>
        <v>7.5235266279359996</v>
      </c>
      <c r="CB132" s="4">
        <f t="shared" si="18"/>
        <v>85.668934804351807</v>
      </c>
    </row>
    <row r="133" spans="1:80" x14ac:dyDescent="0.25">
      <c r="A133" s="2">
        <v>42068</v>
      </c>
      <c r="B133" s="3">
        <v>7.1990740740740739E-3</v>
      </c>
      <c r="C133" s="4">
        <v>14.15</v>
      </c>
      <c r="D133" s="4">
        <v>1.5702</v>
      </c>
      <c r="E133" s="4">
        <v>15701.901589999999</v>
      </c>
      <c r="F133" s="4">
        <v>63.8</v>
      </c>
      <c r="G133" s="4">
        <v>191.7</v>
      </c>
      <c r="H133" s="4">
        <v>1327.2</v>
      </c>
      <c r="J133" s="4">
        <v>0</v>
      </c>
      <c r="K133" s="4">
        <v>0.86560000000000004</v>
      </c>
      <c r="L133" s="4">
        <v>12.2483</v>
      </c>
      <c r="M133" s="4">
        <v>1.3591</v>
      </c>
      <c r="N133" s="4">
        <v>55.189300000000003</v>
      </c>
      <c r="O133" s="4">
        <v>165.94659999999999</v>
      </c>
      <c r="P133" s="4">
        <v>221.1</v>
      </c>
      <c r="Q133" s="4">
        <v>41.611699999999999</v>
      </c>
      <c r="R133" s="4">
        <v>125.12050000000001</v>
      </c>
      <c r="S133" s="4">
        <v>166.7</v>
      </c>
      <c r="T133" s="4">
        <v>1327.2361000000001</v>
      </c>
      <c r="W133" s="4">
        <v>0</v>
      </c>
      <c r="X133" s="4">
        <v>0</v>
      </c>
      <c r="Y133" s="4">
        <v>11.9</v>
      </c>
      <c r="Z133" s="4">
        <v>873</v>
      </c>
      <c r="AA133" s="4">
        <v>908</v>
      </c>
      <c r="AB133" s="4">
        <v>843</v>
      </c>
      <c r="AC133" s="4">
        <v>48</v>
      </c>
      <c r="AD133" s="4">
        <v>5.58</v>
      </c>
      <c r="AE133" s="4">
        <v>0.13</v>
      </c>
      <c r="AF133" s="4">
        <v>989</v>
      </c>
      <c r="AG133" s="4">
        <v>-11</v>
      </c>
      <c r="AH133" s="4">
        <v>8</v>
      </c>
      <c r="AI133" s="4">
        <v>27</v>
      </c>
      <c r="AJ133" s="4">
        <v>189</v>
      </c>
      <c r="AK133" s="4">
        <v>139</v>
      </c>
      <c r="AL133" s="4">
        <v>2.1</v>
      </c>
      <c r="AM133" s="4">
        <v>195</v>
      </c>
      <c r="AN133" s="4" t="s">
        <v>155</v>
      </c>
      <c r="AO133" s="4">
        <v>2</v>
      </c>
      <c r="AP133" s="4">
        <v>0.92388888888888887</v>
      </c>
      <c r="AQ133" s="4">
        <v>47.161700000000003</v>
      </c>
      <c r="AR133" s="4">
        <v>-88.491750999999994</v>
      </c>
      <c r="AS133" s="4">
        <v>317.2</v>
      </c>
      <c r="AT133" s="4">
        <v>39.9</v>
      </c>
      <c r="AU133" s="4">
        <v>12</v>
      </c>
      <c r="AV133" s="4">
        <v>8</v>
      </c>
      <c r="AW133" s="4" t="s">
        <v>230</v>
      </c>
      <c r="AX133" s="4">
        <v>1.3</v>
      </c>
      <c r="AY133" s="4">
        <v>1</v>
      </c>
      <c r="AZ133" s="4">
        <v>2.2999999999999998</v>
      </c>
      <c r="BA133" s="4">
        <v>14.023</v>
      </c>
      <c r="BB133" s="4">
        <v>13.29</v>
      </c>
      <c r="BC133" s="4">
        <v>0.95</v>
      </c>
      <c r="BD133" s="4">
        <v>15.529</v>
      </c>
      <c r="BE133" s="4">
        <v>2702.9740000000002</v>
      </c>
      <c r="BF133" s="4">
        <v>190.899</v>
      </c>
      <c r="BG133" s="4">
        <v>1.2749999999999999</v>
      </c>
      <c r="BH133" s="4">
        <v>3.835</v>
      </c>
      <c r="BI133" s="4">
        <v>5.1100000000000003</v>
      </c>
      <c r="BJ133" s="4">
        <v>0.96199999999999997</v>
      </c>
      <c r="BK133" s="4">
        <v>2.8919999999999999</v>
      </c>
      <c r="BL133" s="4">
        <v>3.8530000000000002</v>
      </c>
      <c r="BM133" s="4">
        <v>9.6858000000000004</v>
      </c>
      <c r="BQ133" s="4">
        <v>0</v>
      </c>
      <c r="BR133" s="4">
        <v>0.382656</v>
      </c>
      <c r="BS133" s="4">
        <v>-5</v>
      </c>
      <c r="BT133" s="4">
        <v>2.0204E-2</v>
      </c>
      <c r="BU133" s="4">
        <v>9.3511559999999996</v>
      </c>
      <c r="BV133" s="4">
        <v>0.40812100000000001</v>
      </c>
      <c r="BW133" s="4">
        <f t="shared" si="14"/>
        <v>2.4705754151999999</v>
      </c>
      <c r="BY133" s="4">
        <f t="shared" si="15"/>
        <v>18628.361543464729</v>
      </c>
      <c r="BZ133" s="4">
        <f t="shared" si="16"/>
        <v>1315.6381046528279</v>
      </c>
      <c r="CA133" s="4">
        <f t="shared" si="17"/>
        <v>6.6299134970639999</v>
      </c>
      <c r="CB133" s="4">
        <f t="shared" si="18"/>
        <v>66.752615540397599</v>
      </c>
    </row>
    <row r="134" spans="1:80" x14ac:dyDescent="0.25">
      <c r="A134" s="2">
        <v>42068</v>
      </c>
      <c r="B134" s="3">
        <v>7.2106481481481475E-3</v>
      </c>
      <c r="C134" s="4">
        <v>13.894</v>
      </c>
      <c r="D134" s="4">
        <v>1.7371000000000001</v>
      </c>
      <c r="E134" s="4">
        <v>17371.006939999999</v>
      </c>
      <c r="F134" s="4">
        <v>67</v>
      </c>
      <c r="G134" s="4">
        <v>163.80000000000001</v>
      </c>
      <c r="H134" s="4">
        <v>1171.7</v>
      </c>
      <c r="J134" s="4">
        <v>0</v>
      </c>
      <c r="K134" s="4">
        <v>0.86619999999999997</v>
      </c>
      <c r="L134" s="4">
        <v>12.035</v>
      </c>
      <c r="M134" s="4">
        <v>1.5045999999999999</v>
      </c>
      <c r="N134" s="4">
        <v>58.031700000000001</v>
      </c>
      <c r="O134" s="4">
        <v>141.85390000000001</v>
      </c>
      <c r="P134" s="4">
        <v>199.9</v>
      </c>
      <c r="Q134" s="4">
        <v>43.7547</v>
      </c>
      <c r="R134" s="4">
        <v>106.9551</v>
      </c>
      <c r="S134" s="4">
        <v>150.69999999999999</v>
      </c>
      <c r="T134" s="4">
        <v>1171.7405000000001</v>
      </c>
      <c r="W134" s="4">
        <v>0</v>
      </c>
      <c r="X134" s="4">
        <v>0</v>
      </c>
      <c r="Y134" s="4">
        <v>11.8</v>
      </c>
      <c r="Z134" s="4">
        <v>870</v>
      </c>
      <c r="AA134" s="4">
        <v>907</v>
      </c>
      <c r="AB134" s="4">
        <v>840</v>
      </c>
      <c r="AC134" s="4">
        <v>48</v>
      </c>
      <c r="AD134" s="4">
        <v>5.58</v>
      </c>
      <c r="AE134" s="4">
        <v>0.13</v>
      </c>
      <c r="AF134" s="4">
        <v>989</v>
      </c>
      <c r="AG134" s="4">
        <v>-11</v>
      </c>
      <c r="AH134" s="4">
        <v>8</v>
      </c>
      <c r="AI134" s="4">
        <v>27</v>
      </c>
      <c r="AJ134" s="4">
        <v>189</v>
      </c>
      <c r="AK134" s="4">
        <v>139</v>
      </c>
      <c r="AL134" s="4">
        <v>2</v>
      </c>
      <c r="AM134" s="4">
        <v>195</v>
      </c>
      <c r="AN134" s="4" t="s">
        <v>155</v>
      </c>
      <c r="AO134" s="4">
        <v>2</v>
      </c>
      <c r="AP134" s="4">
        <v>0.92390046296296291</v>
      </c>
      <c r="AQ134" s="4">
        <v>47.161524999999997</v>
      </c>
      <c r="AR134" s="4">
        <v>-88.491602</v>
      </c>
      <c r="AS134" s="4">
        <v>317.39999999999998</v>
      </c>
      <c r="AT134" s="4">
        <v>41.9</v>
      </c>
      <c r="AU134" s="4">
        <v>12</v>
      </c>
      <c r="AV134" s="4">
        <v>8</v>
      </c>
      <c r="AW134" s="4" t="s">
        <v>230</v>
      </c>
      <c r="AX134" s="4">
        <v>1.0740000000000001</v>
      </c>
      <c r="AY134" s="4">
        <v>1.0565</v>
      </c>
      <c r="AZ134" s="4">
        <v>2.0175000000000001</v>
      </c>
      <c r="BA134" s="4">
        <v>14.023</v>
      </c>
      <c r="BB134" s="4">
        <v>13.36</v>
      </c>
      <c r="BC134" s="4">
        <v>0.95</v>
      </c>
      <c r="BD134" s="4">
        <v>15.45</v>
      </c>
      <c r="BE134" s="4">
        <v>2672.152</v>
      </c>
      <c r="BF134" s="4">
        <v>212.62899999999999</v>
      </c>
      <c r="BG134" s="4">
        <v>1.349</v>
      </c>
      <c r="BH134" s="4">
        <v>3.298</v>
      </c>
      <c r="BI134" s="4">
        <v>4.6479999999999997</v>
      </c>
      <c r="BJ134" s="4">
        <v>1.0169999999999999</v>
      </c>
      <c r="BK134" s="4">
        <v>2.4870000000000001</v>
      </c>
      <c r="BL134" s="4">
        <v>3.504</v>
      </c>
      <c r="BM134" s="4">
        <v>8.6033000000000008</v>
      </c>
      <c r="BQ134" s="4">
        <v>0</v>
      </c>
      <c r="BR134" s="4">
        <v>0.30820799999999998</v>
      </c>
      <c r="BS134" s="4">
        <v>-5</v>
      </c>
      <c r="BT134" s="4">
        <v>2.1898000000000001E-2</v>
      </c>
      <c r="BU134" s="4">
        <v>7.5318329999999998</v>
      </c>
      <c r="BV134" s="4">
        <v>0.44234000000000001</v>
      </c>
      <c r="BW134" s="4">
        <f t="shared" si="14"/>
        <v>1.9899102785999998</v>
      </c>
      <c r="BY134" s="4">
        <f t="shared" si="15"/>
        <v>14833.011326971991</v>
      </c>
      <c r="BZ134" s="4">
        <f t="shared" si="16"/>
        <v>1180.2952696713089</v>
      </c>
      <c r="CA134" s="4">
        <f t="shared" si="17"/>
        <v>5.6453272566569996</v>
      </c>
      <c r="CB134" s="4">
        <f t="shared" si="18"/>
        <v>47.756582091639302</v>
      </c>
    </row>
    <row r="135" spans="1:80" x14ac:dyDescent="0.25">
      <c r="A135" s="2">
        <v>42068</v>
      </c>
      <c r="B135" s="3">
        <v>7.2222222222222228E-3</v>
      </c>
      <c r="C135" s="4">
        <v>13.342000000000001</v>
      </c>
      <c r="D135" s="4">
        <v>2.6572</v>
      </c>
      <c r="E135" s="4">
        <v>26572.395830000001</v>
      </c>
      <c r="F135" s="4">
        <v>65</v>
      </c>
      <c r="G135" s="4">
        <v>110.9</v>
      </c>
      <c r="H135" s="4">
        <v>2116.3000000000002</v>
      </c>
      <c r="J135" s="4">
        <v>0</v>
      </c>
      <c r="K135" s="4">
        <v>0.86129999999999995</v>
      </c>
      <c r="L135" s="4">
        <v>11.492000000000001</v>
      </c>
      <c r="M135" s="4">
        <v>2.2888000000000002</v>
      </c>
      <c r="N135" s="4">
        <v>55.995100000000001</v>
      </c>
      <c r="O135" s="4">
        <v>95.563800000000001</v>
      </c>
      <c r="P135" s="4">
        <v>151.6</v>
      </c>
      <c r="Q135" s="4">
        <v>42.219200000000001</v>
      </c>
      <c r="R135" s="4">
        <v>72.053200000000004</v>
      </c>
      <c r="S135" s="4">
        <v>114.3</v>
      </c>
      <c r="T135" s="4">
        <v>2116.2597000000001</v>
      </c>
      <c r="W135" s="4">
        <v>0</v>
      </c>
      <c r="X135" s="4">
        <v>0</v>
      </c>
      <c r="Y135" s="4">
        <v>11.8</v>
      </c>
      <c r="Z135" s="4">
        <v>870</v>
      </c>
      <c r="AA135" s="4">
        <v>907</v>
      </c>
      <c r="AB135" s="4">
        <v>840</v>
      </c>
      <c r="AC135" s="4">
        <v>48</v>
      </c>
      <c r="AD135" s="4">
        <v>5.58</v>
      </c>
      <c r="AE135" s="4">
        <v>0.13</v>
      </c>
      <c r="AF135" s="4">
        <v>989</v>
      </c>
      <c r="AG135" s="4">
        <v>-11</v>
      </c>
      <c r="AH135" s="4">
        <v>8</v>
      </c>
      <c r="AI135" s="4">
        <v>27</v>
      </c>
      <c r="AJ135" s="4">
        <v>189.1</v>
      </c>
      <c r="AK135" s="4">
        <v>139.1</v>
      </c>
      <c r="AL135" s="4">
        <v>2</v>
      </c>
      <c r="AM135" s="4">
        <v>195</v>
      </c>
      <c r="AN135" s="4" t="s">
        <v>155</v>
      </c>
      <c r="AO135" s="4">
        <v>2</v>
      </c>
      <c r="AP135" s="4">
        <v>0.92391203703703706</v>
      </c>
      <c r="AQ135" s="4">
        <v>47.161352000000001</v>
      </c>
      <c r="AR135" s="4">
        <v>-88.491453000000007</v>
      </c>
      <c r="AS135" s="4">
        <v>317.5</v>
      </c>
      <c r="AT135" s="4">
        <v>43.5</v>
      </c>
      <c r="AU135" s="4">
        <v>12</v>
      </c>
      <c r="AV135" s="4">
        <v>9</v>
      </c>
      <c r="AW135" s="4" t="s">
        <v>248</v>
      </c>
      <c r="AX135" s="4">
        <v>0.9</v>
      </c>
      <c r="AY135" s="4">
        <v>1.1000000000000001</v>
      </c>
      <c r="AZ135" s="4">
        <v>1.8</v>
      </c>
      <c r="BA135" s="4">
        <v>14.023</v>
      </c>
      <c r="BB135" s="4">
        <v>12.87</v>
      </c>
      <c r="BC135" s="4">
        <v>0.92</v>
      </c>
      <c r="BD135" s="4">
        <v>16.100000000000001</v>
      </c>
      <c r="BE135" s="4">
        <v>2490.1959999999999</v>
      </c>
      <c r="BF135" s="4">
        <v>315.65499999999997</v>
      </c>
      <c r="BG135" s="4">
        <v>1.2709999999999999</v>
      </c>
      <c r="BH135" s="4">
        <v>2.169</v>
      </c>
      <c r="BI135" s="4">
        <v>3.4390000000000001</v>
      </c>
      <c r="BJ135" s="4">
        <v>0.95799999999999996</v>
      </c>
      <c r="BK135" s="4">
        <v>1.635</v>
      </c>
      <c r="BL135" s="4">
        <v>2.593</v>
      </c>
      <c r="BM135" s="4">
        <v>15.164400000000001</v>
      </c>
      <c r="BQ135" s="4">
        <v>0</v>
      </c>
      <c r="BR135" s="4">
        <v>0.221388</v>
      </c>
      <c r="BS135" s="4">
        <v>-5</v>
      </c>
      <c r="BT135" s="4">
        <v>2.1204000000000001E-2</v>
      </c>
      <c r="BU135" s="4">
        <v>5.4101689999999998</v>
      </c>
      <c r="BV135" s="4">
        <v>0.42832100000000001</v>
      </c>
      <c r="BW135" s="4">
        <f t="shared" si="14"/>
        <v>1.4293666497999999</v>
      </c>
      <c r="BY135" s="4">
        <f t="shared" si="15"/>
        <v>9929.1449467023867</v>
      </c>
      <c r="BZ135" s="4">
        <f t="shared" si="16"/>
        <v>1258.6094621272148</v>
      </c>
      <c r="CA135" s="4">
        <f t="shared" si="17"/>
        <v>3.8198281817739996</v>
      </c>
      <c r="CB135" s="4">
        <f t="shared" si="18"/>
        <v>60.464929519513198</v>
      </c>
    </row>
    <row r="136" spans="1:80" x14ac:dyDescent="0.25">
      <c r="A136" s="2">
        <v>42068</v>
      </c>
      <c r="B136" s="3">
        <v>7.2337962962962963E-3</v>
      </c>
      <c r="C136" s="4">
        <v>12.851000000000001</v>
      </c>
      <c r="D136" s="4">
        <v>3.4498000000000002</v>
      </c>
      <c r="E136" s="4">
        <v>34497.584269999999</v>
      </c>
      <c r="F136" s="4">
        <v>51.1</v>
      </c>
      <c r="G136" s="4">
        <v>74.599999999999994</v>
      </c>
      <c r="H136" s="4">
        <v>3103.2</v>
      </c>
      <c r="J136" s="4">
        <v>0</v>
      </c>
      <c r="K136" s="4">
        <v>0.85709999999999997</v>
      </c>
      <c r="L136" s="4">
        <v>11.013999999999999</v>
      </c>
      <c r="M136" s="4">
        <v>2.9565999999999999</v>
      </c>
      <c r="N136" s="4">
        <v>43.781799999999997</v>
      </c>
      <c r="O136" s="4">
        <v>63.952100000000002</v>
      </c>
      <c r="P136" s="4">
        <v>107.7</v>
      </c>
      <c r="Q136" s="4">
        <v>33.010599999999997</v>
      </c>
      <c r="R136" s="4">
        <v>48.218600000000002</v>
      </c>
      <c r="S136" s="4">
        <v>81.2</v>
      </c>
      <c r="T136" s="4">
        <v>3103.2134000000001</v>
      </c>
      <c r="W136" s="4">
        <v>0</v>
      </c>
      <c r="X136" s="4">
        <v>0</v>
      </c>
      <c r="Y136" s="4">
        <v>11.8</v>
      </c>
      <c r="Z136" s="4">
        <v>871</v>
      </c>
      <c r="AA136" s="4">
        <v>907</v>
      </c>
      <c r="AB136" s="4">
        <v>839</v>
      </c>
      <c r="AC136" s="4">
        <v>48</v>
      </c>
      <c r="AD136" s="4">
        <v>5.58</v>
      </c>
      <c r="AE136" s="4">
        <v>0.13</v>
      </c>
      <c r="AF136" s="4">
        <v>989</v>
      </c>
      <c r="AG136" s="4">
        <v>-11</v>
      </c>
      <c r="AH136" s="4">
        <v>8</v>
      </c>
      <c r="AI136" s="4">
        <v>27</v>
      </c>
      <c r="AJ136" s="4">
        <v>189.9</v>
      </c>
      <c r="AK136" s="4">
        <v>140</v>
      </c>
      <c r="AL136" s="4">
        <v>2.2000000000000002</v>
      </c>
      <c r="AM136" s="4">
        <v>195</v>
      </c>
      <c r="AN136" s="4" t="s">
        <v>155</v>
      </c>
      <c r="AO136" s="4">
        <v>2</v>
      </c>
      <c r="AP136" s="4">
        <v>0.92392361111111121</v>
      </c>
      <c r="AQ136" s="4">
        <v>47.161206</v>
      </c>
      <c r="AR136" s="4">
        <v>-88.491336000000004</v>
      </c>
      <c r="AS136" s="4">
        <v>317.10000000000002</v>
      </c>
      <c r="AT136" s="4">
        <v>40.6</v>
      </c>
      <c r="AU136" s="4">
        <v>12</v>
      </c>
      <c r="AV136" s="4">
        <v>9</v>
      </c>
      <c r="AW136" s="4" t="s">
        <v>248</v>
      </c>
      <c r="AX136" s="4">
        <v>0.9</v>
      </c>
      <c r="AY136" s="4">
        <v>1.1000000000000001</v>
      </c>
      <c r="AZ136" s="4">
        <v>1.8564560000000001</v>
      </c>
      <c r="BA136" s="4">
        <v>14.023</v>
      </c>
      <c r="BB136" s="4">
        <v>12.47</v>
      </c>
      <c r="BC136" s="4">
        <v>0.89</v>
      </c>
      <c r="BD136" s="4">
        <v>16.678999999999998</v>
      </c>
      <c r="BE136" s="4">
        <v>2338.2339999999999</v>
      </c>
      <c r="BF136" s="4">
        <v>399.50099999999998</v>
      </c>
      <c r="BG136" s="4">
        <v>0.97299999999999998</v>
      </c>
      <c r="BH136" s="4">
        <v>1.4219999999999999</v>
      </c>
      <c r="BI136" s="4">
        <v>2.395</v>
      </c>
      <c r="BJ136" s="4">
        <v>0.73399999999999999</v>
      </c>
      <c r="BK136" s="4">
        <v>1.0720000000000001</v>
      </c>
      <c r="BL136" s="4">
        <v>1.806</v>
      </c>
      <c r="BM136" s="4">
        <v>21.785900000000002</v>
      </c>
      <c r="BQ136" s="4">
        <v>0</v>
      </c>
      <c r="BR136" s="4">
        <v>0.22364999999999999</v>
      </c>
      <c r="BS136" s="4">
        <v>-5</v>
      </c>
      <c r="BT136" s="4">
        <v>2.3102000000000001E-2</v>
      </c>
      <c r="BU136" s="4">
        <v>5.4654470000000002</v>
      </c>
      <c r="BV136" s="4">
        <v>0.46666000000000002</v>
      </c>
      <c r="BW136" s="4">
        <f t="shared" si="14"/>
        <v>1.4439710974</v>
      </c>
      <c r="BY136" s="4">
        <f t="shared" si="15"/>
        <v>9418.4870784407267</v>
      </c>
      <c r="BZ136" s="4">
        <f t="shared" si="16"/>
        <v>1609.2037864149388</v>
      </c>
      <c r="CA136" s="4">
        <f t="shared" si="17"/>
        <v>2.9565772782259998</v>
      </c>
      <c r="CB136" s="4">
        <f t="shared" si="18"/>
        <v>87.754355484610102</v>
      </c>
    </row>
    <row r="137" spans="1:80" x14ac:dyDescent="0.25">
      <c r="A137" s="2">
        <v>42068</v>
      </c>
      <c r="B137" s="3">
        <v>7.2453703703703708E-3</v>
      </c>
      <c r="C137" s="4">
        <v>12.836</v>
      </c>
      <c r="D137" s="4">
        <v>3.4335</v>
      </c>
      <c r="E137" s="4">
        <v>34335.177669999997</v>
      </c>
      <c r="F137" s="4">
        <v>33.5</v>
      </c>
      <c r="G137" s="4">
        <v>50.4</v>
      </c>
      <c r="H137" s="4">
        <v>3678.4</v>
      </c>
      <c r="J137" s="4">
        <v>0</v>
      </c>
      <c r="K137" s="4">
        <v>0.85670000000000002</v>
      </c>
      <c r="L137" s="4">
        <v>10.9962</v>
      </c>
      <c r="M137" s="4">
        <v>2.9415</v>
      </c>
      <c r="N137" s="4">
        <v>28.671199999999999</v>
      </c>
      <c r="O137" s="4">
        <v>43.204900000000002</v>
      </c>
      <c r="P137" s="4">
        <v>71.900000000000006</v>
      </c>
      <c r="Q137" s="4">
        <v>21.6175</v>
      </c>
      <c r="R137" s="4">
        <v>32.575699999999998</v>
      </c>
      <c r="S137" s="4">
        <v>54.2</v>
      </c>
      <c r="T137" s="4">
        <v>3678.3982000000001</v>
      </c>
      <c r="W137" s="4">
        <v>0</v>
      </c>
      <c r="X137" s="4">
        <v>0</v>
      </c>
      <c r="Y137" s="4">
        <v>11.8</v>
      </c>
      <c r="Z137" s="4">
        <v>872</v>
      </c>
      <c r="AA137" s="4">
        <v>911</v>
      </c>
      <c r="AB137" s="4">
        <v>837</v>
      </c>
      <c r="AC137" s="4">
        <v>48</v>
      </c>
      <c r="AD137" s="4">
        <v>5.58</v>
      </c>
      <c r="AE137" s="4">
        <v>0.13</v>
      </c>
      <c r="AF137" s="4">
        <v>989</v>
      </c>
      <c r="AG137" s="4">
        <v>-11</v>
      </c>
      <c r="AH137" s="4">
        <v>8</v>
      </c>
      <c r="AI137" s="4">
        <v>27</v>
      </c>
      <c r="AJ137" s="4">
        <v>189.1</v>
      </c>
      <c r="AK137" s="4">
        <v>140</v>
      </c>
      <c r="AL137" s="4">
        <v>1.9</v>
      </c>
      <c r="AM137" s="4">
        <v>195</v>
      </c>
      <c r="AN137" s="4" t="s">
        <v>155</v>
      </c>
      <c r="AO137" s="4">
        <v>2</v>
      </c>
      <c r="AP137" s="4">
        <v>0.92393518518518514</v>
      </c>
      <c r="AQ137" s="4">
        <v>47.161009</v>
      </c>
      <c r="AR137" s="4">
        <v>-88.490988999999999</v>
      </c>
      <c r="AS137" s="4">
        <v>316.5</v>
      </c>
      <c r="AT137" s="4">
        <v>36.799999999999997</v>
      </c>
      <c r="AU137" s="4">
        <v>12</v>
      </c>
      <c r="AV137" s="4">
        <v>10</v>
      </c>
      <c r="AW137" s="4" t="s">
        <v>226</v>
      </c>
      <c r="AX137" s="4">
        <v>0.9</v>
      </c>
      <c r="AY137" s="4">
        <v>1.1565000000000001</v>
      </c>
      <c r="AZ137" s="4">
        <v>1.8434999999999999</v>
      </c>
      <c r="BA137" s="4">
        <v>14.023</v>
      </c>
      <c r="BB137" s="4">
        <v>12.44</v>
      </c>
      <c r="BC137" s="4">
        <v>0.89</v>
      </c>
      <c r="BD137" s="4">
        <v>16.727</v>
      </c>
      <c r="BE137" s="4">
        <v>2330.4380000000001</v>
      </c>
      <c r="BF137" s="4">
        <v>396.76799999999997</v>
      </c>
      <c r="BG137" s="4">
        <v>0.63600000000000001</v>
      </c>
      <c r="BH137" s="4">
        <v>0.95899999999999996</v>
      </c>
      <c r="BI137" s="4">
        <v>1.595</v>
      </c>
      <c r="BJ137" s="4">
        <v>0.48</v>
      </c>
      <c r="BK137" s="4">
        <v>0.72299999999999998</v>
      </c>
      <c r="BL137" s="4">
        <v>1.2030000000000001</v>
      </c>
      <c r="BM137" s="4">
        <v>25.779399999999999</v>
      </c>
      <c r="BQ137" s="4">
        <v>0</v>
      </c>
      <c r="BR137" s="4">
        <v>0.29232599999999997</v>
      </c>
      <c r="BS137" s="4">
        <v>-5</v>
      </c>
      <c r="BT137" s="4">
        <v>2.4407999999999999E-2</v>
      </c>
      <c r="BU137" s="4">
        <v>7.1437160000000004</v>
      </c>
      <c r="BV137" s="4">
        <v>0.49304199999999998</v>
      </c>
      <c r="BW137" s="4">
        <f t="shared" si="14"/>
        <v>1.8873697672</v>
      </c>
      <c r="BY137" s="4">
        <f t="shared" si="15"/>
        <v>12269.566586747098</v>
      </c>
      <c r="BZ137" s="4">
        <f t="shared" si="16"/>
        <v>2088.9512595874558</v>
      </c>
      <c r="CA137" s="4">
        <f t="shared" si="17"/>
        <v>2.5271609721599999</v>
      </c>
      <c r="CB137" s="4">
        <f t="shared" si="18"/>
        <v>135.72644492854479</v>
      </c>
    </row>
    <row r="138" spans="1:80" x14ac:dyDescent="0.25">
      <c r="A138" s="2">
        <v>42068</v>
      </c>
      <c r="B138" s="3">
        <v>7.2569444444444443E-3</v>
      </c>
      <c r="C138" s="4">
        <v>13.491</v>
      </c>
      <c r="D138" s="4">
        <v>2.5857999999999999</v>
      </c>
      <c r="E138" s="4">
        <v>25857.581969999999</v>
      </c>
      <c r="F138" s="4">
        <v>27.6</v>
      </c>
      <c r="G138" s="4">
        <v>25.7</v>
      </c>
      <c r="H138" s="4">
        <v>2362.3000000000002</v>
      </c>
      <c r="J138" s="4">
        <v>0</v>
      </c>
      <c r="K138" s="4">
        <v>0.86060000000000003</v>
      </c>
      <c r="L138" s="4">
        <v>11.61</v>
      </c>
      <c r="M138" s="4">
        <v>2.2252000000000001</v>
      </c>
      <c r="N138" s="4">
        <v>23.741700000000002</v>
      </c>
      <c r="O138" s="4">
        <v>22.1145</v>
      </c>
      <c r="P138" s="4">
        <v>45.9</v>
      </c>
      <c r="Q138" s="4">
        <v>17.9008</v>
      </c>
      <c r="R138" s="4">
        <v>16.6739</v>
      </c>
      <c r="S138" s="4">
        <v>34.6</v>
      </c>
      <c r="T138" s="4">
        <v>2362.3307</v>
      </c>
      <c r="W138" s="4">
        <v>0</v>
      </c>
      <c r="X138" s="4">
        <v>0</v>
      </c>
      <c r="Y138" s="4">
        <v>11.9</v>
      </c>
      <c r="Z138" s="4">
        <v>871</v>
      </c>
      <c r="AA138" s="4">
        <v>911</v>
      </c>
      <c r="AB138" s="4">
        <v>838</v>
      </c>
      <c r="AC138" s="4">
        <v>48</v>
      </c>
      <c r="AD138" s="4">
        <v>5.58</v>
      </c>
      <c r="AE138" s="4">
        <v>0.13</v>
      </c>
      <c r="AF138" s="4">
        <v>989</v>
      </c>
      <c r="AG138" s="4">
        <v>-11</v>
      </c>
      <c r="AH138" s="4">
        <v>8</v>
      </c>
      <c r="AI138" s="4">
        <v>27</v>
      </c>
      <c r="AJ138" s="4">
        <v>190</v>
      </c>
      <c r="AK138" s="4">
        <v>140</v>
      </c>
      <c r="AL138" s="4">
        <v>1.9</v>
      </c>
      <c r="AM138" s="4">
        <v>195</v>
      </c>
      <c r="AN138" s="4" t="s">
        <v>155</v>
      </c>
      <c r="AO138" s="4">
        <v>2</v>
      </c>
      <c r="AP138" s="4">
        <v>0.92394675925925929</v>
      </c>
      <c r="AQ138" s="4">
        <v>47.160902999999998</v>
      </c>
      <c r="AR138" s="4">
        <v>-88.490767000000005</v>
      </c>
      <c r="AS138" s="4">
        <v>316.3</v>
      </c>
      <c r="AT138" s="4">
        <v>35.700000000000003</v>
      </c>
      <c r="AU138" s="4">
        <v>12</v>
      </c>
      <c r="AV138" s="4">
        <v>10</v>
      </c>
      <c r="AW138" s="4" t="s">
        <v>226</v>
      </c>
      <c r="AX138" s="4">
        <v>0.9</v>
      </c>
      <c r="AY138" s="4">
        <v>1.2</v>
      </c>
      <c r="AZ138" s="4">
        <v>1.8</v>
      </c>
      <c r="BA138" s="4">
        <v>14.023</v>
      </c>
      <c r="BB138" s="4">
        <v>12.8</v>
      </c>
      <c r="BC138" s="4">
        <v>0.91</v>
      </c>
      <c r="BD138" s="4">
        <v>16.202000000000002</v>
      </c>
      <c r="BE138" s="4">
        <v>2501.5880000000002</v>
      </c>
      <c r="BF138" s="4">
        <v>305.16500000000002</v>
      </c>
      <c r="BG138" s="4">
        <v>0.53600000000000003</v>
      </c>
      <c r="BH138" s="4">
        <v>0.499</v>
      </c>
      <c r="BI138" s="4">
        <v>1.0349999999999999</v>
      </c>
      <c r="BJ138" s="4">
        <v>0.40400000000000003</v>
      </c>
      <c r="BK138" s="4">
        <v>0.376</v>
      </c>
      <c r="BL138" s="4">
        <v>0.78</v>
      </c>
      <c r="BM138" s="4">
        <v>16.8323</v>
      </c>
      <c r="BQ138" s="4">
        <v>0</v>
      </c>
      <c r="BR138" s="4">
        <v>0.31175199999999997</v>
      </c>
      <c r="BS138" s="4">
        <v>-5</v>
      </c>
      <c r="BT138" s="4">
        <v>2.7796000000000001E-2</v>
      </c>
      <c r="BU138" s="4">
        <v>7.6184399999999997</v>
      </c>
      <c r="BV138" s="4">
        <v>0.56147899999999995</v>
      </c>
      <c r="BW138" s="4">
        <f t="shared" si="14"/>
        <v>2.012791848</v>
      </c>
      <c r="BY138" s="4">
        <f t="shared" si="15"/>
        <v>14045.891986964642</v>
      </c>
      <c r="BZ138" s="4">
        <f t="shared" si="16"/>
        <v>1713.4374757962</v>
      </c>
      <c r="CA138" s="4">
        <f t="shared" si="17"/>
        <v>2.2683752731199998</v>
      </c>
      <c r="CB138" s="4">
        <f t="shared" si="18"/>
        <v>94.509834430043995</v>
      </c>
    </row>
    <row r="139" spans="1:80" x14ac:dyDescent="0.25">
      <c r="A139" s="2">
        <v>42068</v>
      </c>
      <c r="B139" s="3">
        <v>7.2685185185185188E-3</v>
      </c>
      <c r="C139" s="4">
        <v>14.058</v>
      </c>
      <c r="D139" s="4">
        <v>1.6323000000000001</v>
      </c>
      <c r="E139" s="4">
        <v>16323.11148</v>
      </c>
      <c r="F139" s="4">
        <v>20.7</v>
      </c>
      <c r="G139" s="4">
        <v>22.1</v>
      </c>
      <c r="H139" s="4">
        <v>1241.4000000000001</v>
      </c>
      <c r="J139" s="4">
        <v>0</v>
      </c>
      <c r="K139" s="4">
        <v>0.86580000000000001</v>
      </c>
      <c r="L139" s="4">
        <v>12.1707</v>
      </c>
      <c r="M139" s="4">
        <v>1.4132</v>
      </c>
      <c r="N139" s="4">
        <v>17.926600000000001</v>
      </c>
      <c r="O139" s="4">
        <v>19.145399999999999</v>
      </c>
      <c r="P139" s="4">
        <v>37.1</v>
      </c>
      <c r="Q139" s="4">
        <v>13.516299999999999</v>
      </c>
      <c r="R139" s="4">
        <v>14.4353</v>
      </c>
      <c r="S139" s="4">
        <v>28</v>
      </c>
      <c r="T139" s="4">
        <v>1241.3696</v>
      </c>
      <c r="W139" s="4">
        <v>0</v>
      </c>
      <c r="X139" s="4">
        <v>0</v>
      </c>
      <c r="Y139" s="4">
        <v>11.9</v>
      </c>
      <c r="Z139" s="4">
        <v>875</v>
      </c>
      <c r="AA139" s="4">
        <v>913</v>
      </c>
      <c r="AB139" s="4">
        <v>838</v>
      </c>
      <c r="AC139" s="4">
        <v>48</v>
      </c>
      <c r="AD139" s="4">
        <v>5.58</v>
      </c>
      <c r="AE139" s="4">
        <v>0.13</v>
      </c>
      <c r="AF139" s="4">
        <v>989</v>
      </c>
      <c r="AG139" s="4">
        <v>-11</v>
      </c>
      <c r="AH139" s="4">
        <v>8</v>
      </c>
      <c r="AI139" s="4">
        <v>27</v>
      </c>
      <c r="AJ139" s="4">
        <v>190</v>
      </c>
      <c r="AK139" s="4">
        <v>140</v>
      </c>
      <c r="AL139" s="4">
        <v>1.9</v>
      </c>
      <c r="AM139" s="4">
        <v>195</v>
      </c>
      <c r="AN139" s="4" t="s">
        <v>155</v>
      </c>
      <c r="AO139" s="4">
        <v>2</v>
      </c>
      <c r="AP139" s="4">
        <v>0.92394675925925929</v>
      </c>
      <c r="AQ139" s="4">
        <v>47.160758000000001</v>
      </c>
      <c r="AR139" s="4">
        <v>-88.490660000000005</v>
      </c>
      <c r="AS139" s="4">
        <v>316.10000000000002</v>
      </c>
      <c r="AT139" s="4">
        <v>35.700000000000003</v>
      </c>
      <c r="AU139" s="4">
        <v>12</v>
      </c>
      <c r="AV139" s="4">
        <v>10</v>
      </c>
      <c r="AW139" s="4" t="s">
        <v>226</v>
      </c>
      <c r="AX139" s="4">
        <v>0.9</v>
      </c>
      <c r="AY139" s="4">
        <v>1.2</v>
      </c>
      <c r="AZ139" s="4">
        <v>1.8</v>
      </c>
      <c r="BA139" s="4">
        <v>14.023</v>
      </c>
      <c r="BB139" s="4">
        <v>13.32</v>
      </c>
      <c r="BC139" s="4">
        <v>0.95</v>
      </c>
      <c r="BD139" s="4">
        <v>15.505000000000001</v>
      </c>
      <c r="BE139" s="4">
        <v>2692.1579999999999</v>
      </c>
      <c r="BF139" s="4">
        <v>198.96</v>
      </c>
      <c r="BG139" s="4">
        <v>0.41499999999999998</v>
      </c>
      <c r="BH139" s="4">
        <v>0.443</v>
      </c>
      <c r="BI139" s="4">
        <v>0.85899999999999999</v>
      </c>
      <c r="BJ139" s="4">
        <v>0.313</v>
      </c>
      <c r="BK139" s="4">
        <v>0.33400000000000002</v>
      </c>
      <c r="BL139" s="4">
        <v>0.64700000000000002</v>
      </c>
      <c r="BM139" s="4">
        <v>9.0803999999999991</v>
      </c>
      <c r="BQ139" s="4">
        <v>0</v>
      </c>
      <c r="BR139" s="4">
        <v>0.38224399999999997</v>
      </c>
      <c r="BS139" s="4">
        <v>-5</v>
      </c>
      <c r="BT139" s="4">
        <v>2.5898000000000001E-2</v>
      </c>
      <c r="BU139" s="4">
        <v>9.3410879999999992</v>
      </c>
      <c r="BV139" s="4">
        <v>0.52314000000000005</v>
      </c>
      <c r="BW139" s="4">
        <f t="shared" ref="BW139:BW145" si="19">BU139*0.2642</f>
        <v>2.4679154495999995</v>
      </c>
      <c r="BY139" s="4">
        <f t="shared" ref="BY139:BY146" si="20">BE139*$BU139*0.737</f>
        <v>18533.843688685243</v>
      </c>
      <c r="BZ139" s="4">
        <f t="shared" ref="BZ139:BZ146" si="21">BF139*$BU139*0.737</f>
        <v>1369.71661406976</v>
      </c>
      <c r="CA139" s="4">
        <f t="shared" ref="CA139:CA146" si="22">BJ139*$BU139*0.737</f>
        <v>2.1548115209279999</v>
      </c>
      <c r="CB139" s="4">
        <f t="shared" ref="CB139:CB146" si="23">BM139*$BU139*0.737</f>
        <v>62.51294100522238</v>
      </c>
    </row>
    <row r="140" spans="1:80" x14ac:dyDescent="0.25">
      <c r="A140" s="2">
        <v>42068</v>
      </c>
      <c r="B140" s="3">
        <v>7.2800925925925915E-3</v>
      </c>
      <c r="C140" s="4">
        <v>14.06</v>
      </c>
      <c r="D140" s="4">
        <v>1.3861000000000001</v>
      </c>
      <c r="E140" s="4">
        <v>13860.582850000001</v>
      </c>
      <c r="F140" s="4">
        <v>17.8</v>
      </c>
      <c r="G140" s="4">
        <v>22.1</v>
      </c>
      <c r="H140" s="4">
        <v>954.1</v>
      </c>
      <c r="J140" s="4">
        <v>0</v>
      </c>
      <c r="K140" s="4">
        <v>0.86819999999999997</v>
      </c>
      <c r="L140" s="4">
        <v>12.2067</v>
      </c>
      <c r="M140" s="4">
        <v>1.2034</v>
      </c>
      <c r="N140" s="4">
        <v>15.455299999999999</v>
      </c>
      <c r="O140" s="4">
        <v>19.187000000000001</v>
      </c>
      <c r="P140" s="4">
        <v>34.6</v>
      </c>
      <c r="Q140" s="4">
        <v>11.6525</v>
      </c>
      <c r="R140" s="4">
        <v>14.465999999999999</v>
      </c>
      <c r="S140" s="4">
        <v>26.1</v>
      </c>
      <c r="T140" s="4">
        <v>954.08029999999997</v>
      </c>
      <c r="W140" s="4">
        <v>0</v>
      </c>
      <c r="X140" s="4">
        <v>0</v>
      </c>
      <c r="Y140" s="4">
        <v>11.8</v>
      </c>
      <c r="Z140" s="4">
        <v>876</v>
      </c>
      <c r="AA140" s="4">
        <v>913</v>
      </c>
      <c r="AB140" s="4">
        <v>838</v>
      </c>
      <c r="AC140" s="4">
        <v>47.9</v>
      </c>
      <c r="AD140" s="4">
        <v>5.56</v>
      </c>
      <c r="AE140" s="4">
        <v>0.13</v>
      </c>
      <c r="AF140" s="4">
        <v>989</v>
      </c>
      <c r="AG140" s="4">
        <v>-11</v>
      </c>
      <c r="AH140" s="4">
        <v>8</v>
      </c>
      <c r="AI140" s="4">
        <v>27</v>
      </c>
      <c r="AJ140" s="4">
        <v>190</v>
      </c>
      <c r="AK140" s="4">
        <v>140</v>
      </c>
      <c r="AL140" s="4">
        <v>1.9</v>
      </c>
      <c r="AM140" s="4">
        <v>195</v>
      </c>
      <c r="AN140" s="4" t="s">
        <v>155</v>
      </c>
      <c r="AO140" s="4">
        <v>2</v>
      </c>
      <c r="AP140" s="4">
        <v>0.92396990740740748</v>
      </c>
      <c r="AQ140" s="4">
        <v>47.160573999999997</v>
      </c>
      <c r="AR140" s="4">
        <v>-88.490522999999996</v>
      </c>
      <c r="AS140" s="4">
        <v>316</v>
      </c>
      <c r="AT140" s="4">
        <v>35.700000000000003</v>
      </c>
      <c r="AU140" s="4">
        <v>12</v>
      </c>
      <c r="AV140" s="4">
        <v>10</v>
      </c>
      <c r="AW140" s="4" t="s">
        <v>226</v>
      </c>
      <c r="AX140" s="4">
        <v>0.9</v>
      </c>
      <c r="AY140" s="4">
        <v>1.2</v>
      </c>
      <c r="AZ140" s="4">
        <v>1.8</v>
      </c>
      <c r="BA140" s="4">
        <v>14.023</v>
      </c>
      <c r="BB140" s="4">
        <v>13.57</v>
      </c>
      <c r="BC140" s="4">
        <v>0.97</v>
      </c>
      <c r="BD140" s="4">
        <v>15.182</v>
      </c>
      <c r="BE140" s="4">
        <v>2740.7489999999998</v>
      </c>
      <c r="BF140" s="4">
        <v>171.96600000000001</v>
      </c>
      <c r="BG140" s="4">
        <v>0.36299999999999999</v>
      </c>
      <c r="BH140" s="4">
        <v>0.45100000000000001</v>
      </c>
      <c r="BI140" s="4">
        <v>0.81499999999999995</v>
      </c>
      <c r="BJ140" s="4">
        <v>0.27400000000000002</v>
      </c>
      <c r="BK140" s="4">
        <v>0.34</v>
      </c>
      <c r="BL140" s="4">
        <v>0.61399999999999999</v>
      </c>
      <c r="BM140" s="4">
        <v>7.0838999999999999</v>
      </c>
      <c r="BQ140" s="4">
        <v>0</v>
      </c>
      <c r="BR140" s="4">
        <v>0.40016400000000002</v>
      </c>
      <c r="BS140" s="4">
        <v>-5</v>
      </c>
      <c r="BT140" s="4">
        <v>2.5101999999999999E-2</v>
      </c>
      <c r="BU140" s="4">
        <v>9.7790079999999993</v>
      </c>
      <c r="BV140" s="4">
        <v>0.50705999999999996</v>
      </c>
      <c r="BW140" s="4">
        <f t="shared" si="19"/>
        <v>2.5836139135999998</v>
      </c>
      <c r="BY140" s="4">
        <f t="shared" si="20"/>
        <v>19752.9313145831</v>
      </c>
      <c r="BZ140" s="4">
        <f t="shared" si="21"/>
        <v>1239.3811277295358</v>
      </c>
      <c r="CA140" s="4">
        <f t="shared" si="22"/>
        <v>1.9747533175040002</v>
      </c>
      <c r="CB140" s="4">
        <f t="shared" si="23"/>
        <v>51.054580386374397</v>
      </c>
    </row>
    <row r="141" spans="1:80" x14ac:dyDescent="0.25">
      <c r="A141" s="2">
        <v>42068</v>
      </c>
      <c r="B141" s="3">
        <v>7.2916666666666659E-3</v>
      </c>
      <c r="C141" s="4">
        <v>14.035</v>
      </c>
      <c r="D141" s="4">
        <v>1.7674000000000001</v>
      </c>
      <c r="E141" s="4">
        <v>17674.071609999999</v>
      </c>
      <c r="F141" s="4">
        <v>17.8</v>
      </c>
      <c r="G141" s="4">
        <v>74.8</v>
      </c>
      <c r="H141" s="4">
        <v>1299.2</v>
      </c>
      <c r="J141" s="4">
        <v>0</v>
      </c>
      <c r="K141" s="4">
        <v>0.86480000000000001</v>
      </c>
      <c r="L141" s="4">
        <v>12.136900000000001</v>
      </c>
      <c r="M141" s="4">
        <v>1.5284</v>
      </c>
      <c r="N141" s="4">
        <v>15.3918</v>
      </c>
      <c r="O141" s="4">
        <v>64.721599999999995</v>
      </c>
      <c r="P141" s="4">
        <v>80.099999999999994</v>
      </c>
      <c r="Q141" s="4">
        <v>11.600300000000001</v>
      </c>
      <c r="R141" s="4">
        <v>48.778700000000001</v>
      </c>
      <c r="S141" s="4">
        <v>60.4</v>
      </c>
      <c r="T141" s="4">
        <v>1299.25</v>
      </c>
      <c r="W141" s="4">
        <v>0</v>
      </c>
      <c r="X141" s="4">
        <v>0</v>
      </c>
      <c r="Y141" s="4">
        <v>11.9</v>
      </c>
      <c r="Z141" s="4">
        <v>875</v>
      </c>
      <c r="AA141" s="4">
        <v>909</v>
      </c>
      <c r="AB141" s="4">
        <v>839</v>
      </c>
      <c r="AC141" s="4">
        <v>47</v>
      </c>
      <c r="AD141" s="4">
        <v>5.46</v>
      </c>
      <c r="AE141" s="4">
        <v>0.13</v>
      </c>
      <c r="AF141" s="4">
        <v>989</v>
      </c>
      <c r="AG141" s="4">
        <v>-11</v>
      </c>
      <c r="AH141" s="4">
        <v>8.1020000000000003</v>
      </c>
      <c r="AI141" s="4">
        <v>27</v>
      </c>
      <c r="AJ141" s="4">
        <v>190</v>
      </c>
      <c r="AK141" s="4">
        <v>140</v>
      </c>
      <c r="AL141" s="4">
        <v>2.1</v>
      </c>
      <c r="AM141" s="4">
        <v>195</v>
      </c>
      <c r="AN141" s="4" t="s">
        <v>155</v>
      </c>
      <c r="AO141" s="4">
        <v>2</v>
      </c>
      <c r="AP141" s="4">
        <v>0.9239814814814814</v>
      </c>
      <c r="AQ141" s="4">
        <v>47.160449999999997</v>
      </c>
      <c r="AR141" s="4">
        <v>-88.490487000000002</v>
      </c>
      <c r="AS141" s="4">
        <v>316</v>
      </c>
      <c r="AT141" s="4">
        <v>34.6</v>
      </c>
      <c r="AU141" s="4">
        <v>12</v>
      </c>
      <c r="AV141" s="4">
        <v>9</v>
      </c>
      <c r="AW141" s="4" t="s">
        <v>225</v>
      </c>
      <c r="AX141" s="4">
        <v>0.9</v>
      </c>
      <c r="AY141" s="4">
        <v>1.256456</v>
      </c>
      <c r="AZ141" s="4">
        <v>1.8564560000000001</v>
      </c>
      <c r="BA141" s="4">
        <v>14.023</v>
      </c>
      <c r="BB141" s="4">
        <v>13.21</v>
      </c>
      <c r="BC141" s="4">
        <v>0.94</v>
      </c>
      <c r="BD141" s="4">
        <v>15.635999999999999</v>
      </c>
      <c r="BE141" s="4">
        <v>2667.6550000000002</v>
      </c>
      <c r="BF141" s="4">
        <v>213.81800000000001</v>
      </c>
      <c r="BG141" s="4">
        <v>0.35399999999999998</v>
      </c>
      <c r="BH141" s="4">
        <v>1.49</v>
      </c>
      <c r="BI141" s="4">
        <v>1.8440000000000001</v>
      </c>
      <c r="BJ141" s="4">
        <v>0.26700000000000002</v>
      </c>
      <c r="BK141" s="4">
        <v>1.123</v>
      </c>
      <c r="BL141" s="4">
        <v>1.39</v>
      </c>
      <c r="BM141" s="4">
        <v>9.4435000000000002</v>
      </c>
      <c r="BQ141" s="4">
        <v>0</v>
      </c>
      <c r="BR141" s="4">
        <v>0.38481599999999999</v>
      </c>
      <c r="BS141" s="4">
        <v>-5</v>
      </c>
      <c r="BT141" s="4">
        <v>2.6408000000000001E-2</v>
      </c>
      <c r="BU141" s="4">
        <v>9.4039409999999997</v>
      </c>
      <c r="BV141" s="4">
        <v>0.53344199999999997</v>
      </c>
      <c r="BW141" s="4">
        <f t="shared" si="19"/>
        <v>2.4845212121999998</v>
      </c>
      <c r="BY141" s="4">
        <f t="shared" si="20"/>
        <v>18488.728558297633</v>
      </c>
      <c r="BZ141" s="4">
        <f t="shared" si="21"/>
        <v>1481.9093784159061</v>
      </c>
      <c r="CA141" s="4">
        <f t="shared" si="22"/>
        <v>1.8504981060389998</v>
      </c>
      <c r="CB141" s="4">
        <f t="shared" si="23"/>
        <v>65.450108106289505</v>
      </c>
    </row>
    <row r="142" spans="1:80" x14ac:dyDescent="0.25">
      <c r="A142" s="2">
        <v>42068</v>
      </c>
      <c r="B142" s="3">
        <v>7.3032407407407412E-3</v>
      </c>
      <c r="C142" s="4">
        <v>14.173999999999999</v>
      </c>
      <c r="D142" s="4">
        <v>0.98119999999999996</v>
      </c>
      <c r="E142" s="4">
        <v>9812.1070230000005</v>
      </c>
      <c r="F142" s="4">
        <v>17.600000000000001</v>
      </c>
      <c r="G142" s="4">
        <v>87.9</v>
      </c>
      <c r="H142" s="4">
        <v>922.2</v>
      </c>
      <c r="J142" s="4">
        <v>0</v>
      </c>
      <c r="K142" s="4">
        <v>0.87109999999999999</v>
      </c>
      <c r="L142" s="4">
        <v>12.347</v>
      </c>
      <c r="M142" s="4">
        <v>0.85470000000000002</v>
      </c>
      <c r="N142" s="4">
        <v>15.332100000000001</v>
      </c>
      <c r="O142" s="4">
        <v>76.587299999999999</v>
      </c>
      <c r="P142" s="4">
        <v>91.9</v>
      </c>
      <c r="Q142" s="4">
        <v>11.555300000000001</v>
      </c>
      <c r="R142" s="4">
        <v>57.721499999999999</v>
      </c>
      <c r="S142" s="4">
        <v>69.3</v>
      </c>
      <c r="T142" s="4">
        <v>922.15980000000002</v>
      </c>
      <c r="W142" s="4">
        <v>0</v>
      </c>
      <c r="X142" s="4">
        <v>0</v>
      </c>
      <c r="Y142" s="4">
        <v>12.1</v>
      </c>
      <c r="Z142" s="4">
        <v>872</v>
      </c>
      <c r="AA142" s="4">
        <v>904</v>
      </c>
      <c r="AB142" s="4">
        <v>839</v>
      </c>
      <c r="AC142" s="4">
        <v>47</v>
      </c>
      <c r="AD142" s="4">
        <v>5.46</v>
      </c>
      <c r="AE142" s="4">
        <v>0.13</v>
      </c>
      <c r="AF142" s="4">
        <v>989</v>
      </c>
      <c r="AG142" s="4">
        <v>-11</v>
      </c>
      <c r="AH142" s="4">
        <v>9</v>
      </c>
      <c r="AI142" s="4">
        <v>27</v>
      </c>
      <c r="AJ142" s="4">
        <v>190.1</v>
      </c>
      <c r="AK142" s="4">
        <v>140.1</v>
      </c>
      <c r="AL142" s="4">
        <v>2.5</v>
      </c>
      <c r="AM142" s="4">
        <v>195</v>
      </c>
      <c r="AN142" s="4" t="s">
        <v>155</v>
      </c>
      <c r="AO142" s="4">
        <v>2</v>
      </c>
      <c r="AP142" s="4">
        <v>0.92399305555555555</v>
      </c>
      <c r="AQ142" s="4">
        <v>47.160325</v>
      </c>
      <c r="AR142" s="4">
        <v>-88.490448999999998</v>
      </c>
      <c r="AS142" s="4">
        <v>316</v>
      </c>
      <c r="AT142" s="4">
        <v>33.700000000000003</v>
      </c>
      <c r="AU142" s="4">
        <v>12</v>
      </c>
      <c r="AV142" s="4">
        <v>9</v>
      </c>
      <c r="AW142" s="4" t="s">
        <v>225</v>
      </c>
      <c r="AX142" s="4">
        <v>0.9</v>
      </c>
      <c r="AY142" s="4">
        <v>1.3</v>
      </c>
      <c r="AZ142" s="4">
        <v>1.9</v>
      </c>
      <c r="BA142" s="4">
        <v>14.023</v>
      </c>
      <c r="BB142" s="4">
        <v>13.87</v>
      </c>
      <c r="BC142" s="4">
        <v>0.99</v>
      </c>
      <c r="BD142" s="4">
        <v>14.8</v>
      </c>
      <c r="BE142" s="4">
        <v>2816.509</v>
      </c>
      <c r="BF142" s="4">
        <v>124.09399999999999</v>
      </c>
      <c r="BG142" s="4">
        <v>0.36599999999999999</v>
      </c>
      <c r="BH142" s="4">
        <v>1.83</v>
      </c>
      <c r="BI142" s="4">
        <v>2.1960000000000002</v>
      </c>
      <c r="BJ142" s="4">
        <v>0.27600000000000002</v>
      </c>
      <c r="BK142" s="4">
        <v>1.379</v>
      </c>
      <c r="BL142" s="4">
        <v>1.655</v>
      </c>
      <c r="BM142" s="4">
        <v>6.9562999999999997</v>
      </c>
      <c r="BQ142" s="4">
        <v>0</v>
      </c>
      <c r="BR142" s="4">
        <v>0.38934800000000003</v>
      </c>
      <c r="BS142" s="4">
        <v>-5</v>
      </c>
      <c r="BT142" s="4">
        <v>3.0408000000000001E-2</v>
      </c>
      <c r="BU142" s="4">
        <v>9.5146920000000001</v>
      </c>
      <c r="BV142" s="4">
        <v>0.61424199999999995</v>
      </c>
      <c r="BW142" s="4">
        <f t="shared" si="19"/>
        <v>2.5137816264000001</v>
      </c>
      <c r="BY142" s="4">
        <f t="shared" si="20"/>
        <v>19750.284934218038</v>
      </c>
      <c r="BZ142" s="4">
        <f t="shared" si="21"/>
        <v>870.18783132837598</v>
      </c>
      <c r="CA142" s="4">
        <f t="shared" si="22"/>
        <v>1.9354025291040002</v>
      </c>
      <c r="CB142" s="4">
        <f t="shared" si="23"/>
        <v>48.779857294225195</v>
      </c>
    </row>
    <row r="143" spans="1:80" x14ac:dyDescent="0.25">
      <c r="A143" s="2">
        <v>42068</v>
      </c>
      <c r="B143" s="3">
        <v>7.3148148148148148E-3</v>
      </c>
      <c r="C143" s="4">
        <v>14.282</v>
      </c>
      <c r="D143" s="4">
        <v>0.38650000000000001</v>
      </c>
      <c r="E143" s="4">
        <v>3865.0086660000002</v>
      </c>
      <c r="F143" s="4">
        <v>16.7</v>
      </c>
      <c r="G143" s="4">
        <v>33.299999999999997</v>
      </c>
      <c r="H143" s="4">
        <v>500.9</v>
      </c>
      <c r="J143" s="4">
        <v>0</v>
      </c>
      <c r="K143" s="4">
        <v>0.87590000000000001</v>
      </c>
      <c r="L143" s="4">
        <v>12.509499999999999</v>
      </c>
      <c r="M143" s="4">
        <v>0.33850000000000002</v>
      </c>
      <c r="N143" s="4">
        <v>14.630100000000001</v>
      </c>
      <c r="O143" s="4">
        <v>29.189299999999999</v>
      </c>
      <c r="P143" s="4">
        <v>43.8</v>
      </c>
      <c r="Q143" s="4">
        <v>11.026300000000001</v>
      </c>
      <c r="R143" s="4">
        <v>21.999099999999999</v>
      </c>
      <c r="S143" s="4">
        <v>33</v>
      </c>
      <c r="T143" s="4">
        <v>500.88959999999997</v>
      </c>
      <c r="W143" s="4">
        <v>0</v>
      </c>
      <c r="X143" s="4">
        <v>0</v>
      </c>
      <c r="Y143" s="4">
        <v>12.2</v>
      </c>
      <c r="Z143" s="4">
        <v>872</v>
      </c>
      <c r="AA143" s="4">
        <v>902</v>
      </c>
      <c r="AB143" s="4">
        <v>840</v>
      </c>
      <c r="AC143" s="4">
        <v>47</v>
      </c>
      <c r="AD143" s="4">
        <v>5.46</v>
      </c>
      <c r="AE143" s="4">
        <v>0.13</v>
      </c>
      <c r="AF143" s="4">
        <v>989</v>
      </c>
      <c r="AG143" s="4">
        <v>-11</v>
      </c>
      <c r="AH143" s="4">
        <v>9</v>
      </c>
      <c r="AI143" s="4">
        <v>27</v>
      </c>
      <c r="AJ143" s="4">
        <v>191</v>
      </c>
      <c r="AK143" s="4">
        <v>141</v>
      </c>
      <c r="AL143" s="4">
        <v>2.7</v>
      </c>
      <c r="AM143" s="4">
        <v>195</v>
      </c>
      <c r="AN143" s="4" t="s">
        <v>155</v>
      </c>
      <c r="AO143" s="4">
        <v>2</v>
      </c>
      <c r="AP143" s="4">
        <v>0.9240046296296297</v>
      </c>
      <c r="AQ143" s="4">
        <v>47.160269999999997</v>
      </c>
      <c r="AR143" s="4">
        <v>-88.490418000000005</v>
      </c>
      <c r="AS143" s="4">
        <v>316</v>
      </c>
      <c r="AT143" s="4">
        <v>33.700000000000003</v>
      </c>
      <c r="AU143" s="4">
        <v>12</v>
      </c>
      <c r="AV143" s="4">
        <v>9</v>
      </c>
      <c r="AW143" s="4" t="s">
        <v>225</v>
      </c>
      <c r="AX143" s="4">
        <v>0.9</v>
      </c>
      <c r="AY143" s="4">
        <v>1.3</v>
      </c>
      <c r="AZ143" s="4">
        <v>1.9</v>
      </c>
      <c r="BA143" s="4">
        <v>14.023</v>
      </c>
      <c r="BB143" s="4">
        <v>14.42</v>
      </c>
      <c r="BC143" s="4">
        <v>1.03</v>
      </c>
      <c r="BD143" s="4">
        <v>14.169</v>
      </c>
      <c r="BE143" s="4">
        <v>2941.4409999999998</v>
      </c>
      <c r="BF143" s="4">
        <v>50.664000000000001</v>
      </c>
      <c r="BG143" s="4">
        <v>0.36</v>
      </c>
      <c r="BH143" s="4">
        <v>0.71899999999999997</v>
      </c>
      <c r="BI143" s="4">
        <v>1.079</v>
      </c>
      <c r="BJ143" s="4">
        <v>0.27200000000000002</v>
      </c>
      <c r="BK143" s="4">
        <v>0.54200000000000004</v>
      </c>
      <c r="BL143" s="4">
        <v>0.81299999999999994</v>
      </c>
      <c r="BM143" s="4">
        <v>3.8948</v>
      </c>
      <c r="BQ143" s="4">
        <v>0</v>
      </c>
      <c r="BR143" s="4">
        <v>0.36814200000000002</v>
      </c>
      <c r="BS143" s="4">
        <v>-5</v>
      </c>
      <c r="BT143" s="4">
        <v>3.4102E-2</v>
      </c>
      <c r="BU143" s="4">
        <v>8.9964700000000004</v>
      </c>
      <c r="BV143" s="4">
        <v>0.68886000000000003</v>
      </c>
      <c r="BW143" s="4">
        <f t="shared" si="19"/>
        <v>2.3768673740000001</v>
      </c>
      <c r="BY143" s="4">
        <f t="shared" si="20"/>
        <v>19502.92567067999</v>
      </c>
      <c r="BZ143" s="4">
        <f t="shared" si="21"/>
        <v>335.92250403096</v>
      </c>
      <c r="CA143" s="4">
        <f t="shared" si="22"/>
        <v>1.8034683620800003</v>
      </c>
      <c r="CB143" s="4">
        <f t="shared" si="23"/>
        <v>25.824075649371999</v>
      </c>
    </row>
    <row r="144" spans="1:80" x14ac:dyDescent="0.25">
      <c r="A144" s="2">
        <v>42068</v>
      </c>
      <c r="B144" s="3">
        <v>7.3263888888888892E-3</v>
      </c>
      <c r="C144" s="4">
        <v>14.137</v>
      </c>
      <c r="D144" s="4">
        <v>0.1208</v>
      </c>
      <c r="E144" s="4">
        <v>1207.7866879999999</v>
      </c>
      <c r="F144" s="4">
        <v>16.600000000000001</v>
      </c>
      <c r="G144" s="4">
        <v>29.4</v>
      </c>
      <c r="H144" s="4">
        <v>346.8</v>
      </c>
      <c r="J144" s="4">
        <v>0</v>
      </c>
      <c r="K144" s="4">
        <v>0.87949999999999995</v>
      </c>
      <c r="L144" s="4">
        <v>12.4328</v>
      </c>
      <c r="M144" s="4">
        <v>0.1062</v>
      </c>
      <c r="N144" s="4">
        <v>14.5992</v>
      </c>
      <c r="O144" s="4">
        <v>25.857099999999999</v>
      </c>
      <c r="P144" s="4">
        <v>40.5</v>
      </c>
      <c r="Q144" s="4">
        <v>11.003</v>
      </c>
      <c r="R144" s="4">
        <v>19.4877</v>
      </c>
      <c r="S144" s="4">
        <v>30.5</v>
      </c>
      <c r="T144" s="4">
        <v>346.84629999999999</v>
      </c>
      <c r="W144" s="4">
        <v>0</v>
      </c>
      <c r="X144" s="4">
        <v>0</v>
      </c>
      <c r="Y144" s="4">
        <v>12.2</v>
      </c>
      <c r="Z144" s="4">
        <v>874</v>
      </c>
      <c r="AA144" s="4">
        <v>903</v>
      </c>
      <c r="AB144" s="4">
        <v>843</v>
      </c>
      <c r="AC144" s="4">
        <v>47</v>
      </c>
      <c r="AD144" s="4">
        <v>5.46</v>
      </c>
      <c r="AE144" s="4">
        <v>0.13</v>
      </c>
      <c r="AF144" s="4">
        <v>989</v>
      </c>
      <c r="AG144" s="4">
        <v>-11</v>
      </c>
      <c r="AH144" s="4">
        <v>9</v>
      </c>
      <c r="AI144" s="4">
        <v>27</v>
      </c>
      <c r="AJ144" s="4">
        <v>191</v>
      </c>
      <c r="AK144" s="4">
        <v>141</v>
      </c>
      <c r="AL144" s="4">
        <v>2.7</v>
      </c>
      <c r="AM144" s="4">
        <v>195</v>
      </c>
      <c r="AN144" s="4" t="s">
        <v>155</v>
      </c>
      <c r="AO144" s="4">
        <v>2</v>
      </c>
      <c r="AP144" s="4">
        <v>0.9240046296296297</v>
      </c>
      <c r="AQ144" s="4">
        <v>47.160269999999997</v>
      </c>
      <c r="AR144" s="4">
        <v>-88.490418000000005</v>
      </c>
      <c r="AS144" s="4">
        <v>316</v>
      </c>
      <c r="AT144" s="4">
        <v>33.700000000000003</v>
      </c>
      <c r="AU144" s="4">
        <v>12</v>
      </c>
      <c r="AV144" s="4">
        <v>9</v>
      </c>
      <c r="AW144" s="4" t="s">
        <v>225</v>
      </c>
      <c r="AX144" s="4">
        <v>0.9</v>
      </c>
      <c r="AY144" s="4">
        <v>1.3</v>
      </c>
      <c r="AZ144" s="4">
        <v>1.9</v>
      </c>
      <c r="BA144" s="4">
        <v>14.023</v>
      </c>
      <c r="BB144" s="4">
        <v>14.86</v>
      </c>
      <c r="BC144" s="4">
        <v>1.06</v>
      </c>
      <c r="BD144" s="4">
        <v>13.705</v>
      </c>
      <c r="BE144" s="4">
        <v>2999.0839999999998</v>
      </c>
      <c r="BF144" s="4">
        <v>16.308</v>
      </c>
      <c r="BG144" s="4">
        <v>0.36899999999999999</v>
      </c>
      <c r="BH144" s="4">
        <v>0.65300000000000002</v>
      </c>
      <c r="BI144" s="4">
        <v>1.022</v>
      </c>
      <c r="BJ144" s="4">
        <v>0.27800000000000002</v>
      </c>
      <c r="BK144" s="4">
        <v>0.49199999999999999</v>
      </c>
      <c r="BL144" s="4">
        <v>0.77</v>
      </c>
      <c r="BM144" s="4">
        <v>2.7667999999999999</v>
      </c>
      <c r="BQ144" s="4">
        <v>0</v>
      </c>
      <c r="BR144" s="4">
        <v>0.38751000000000002</v>
      </c>
      <c r="BS144" s="4">
        <v>-5</v>
      </c>
      <c r="BT144" s="4">
        <v>3.5000000000000003E-2</v>
      </c>
      <c r="BU144" s="4">
        <v>9.4697759999999995</v>
      </c>
      <c r="BV144" s="4">
        <v>0.70699999999999996</v>
      </c>
      <c r="BW144" s="4">
        <f t="shared" si="19"/>
        <v>2.5019148191999996</v>
      </c>
      <c r="BY144" s="4">
        <f t="shared" si="20"/>
        <v>20931.281765980606</v>
      </c>
      <c r="BZ144" s="4">
        <f t="shared" si="21"/>
        <v>113.81719986489598</v>
      </c>
      <c r="CA144" s="4">
        <f t="shared" si="22"/>
        <v>1.940224525536</v>
      </c>
      <c r="CB144" s="4">
        <f t="shared" si="23"/>
        <v>19.3101194865216</v>
      </c>
    </row>
    <row r="145" spans="1:80" x14ac:dyDescent="0.25">
      <c r="A145" s="2">
        <v>42068</v>
      </c>
      <c r="B145" s="3">
        <v>7.3379629629629628E-3</v>
      </c>
      <c r="C145" s="4">
        <v>14.24</v>
      </c>
      <c r="D145" s="4">
        <v>4.7199999999999999E-2</v>
      </c>
      <c r="E145" s="4">
        <v>471.50519000000003</v>
      </c>
      <c r="F145" s="4">
        <v>20.100000000000001</v>
      </c>
      <c r="G145" s="4">
        <v>31.5</v>
      </c>
      <c r="H145" s="4">
        <v>320.7</v>
      </c>
      <c r="J145" s="4">
        <v>0</v>
      </c>
      <c r="K145" s="4">
        <v>0.87939999999999996</v>
      </c>
      <c r="L145" s="4">
        <v>12.521699999999999</v>
      </c>
      <c r="M145" s="4">
        <v>4.1500000000000002E-2</v>
      </c>
      <c r="N145" s="4">
        <v>17.656500000000001</v>
      </c>
      <c r="O145" s="4">
        <v>27.688500000000001</v>
      </c>
      <c r="P145" s="4">
        <v>45.3</v>
      </c>
      <c r="Q145" s="4">
        <v>13.3072</v>
      </c>
      <c r="R145" s="4">
        <v>20.867999999999999</v>
      </c>
      <c r="S145" s="4">
        <v>34.200000000000003</v>
      </c>
      <c r="T145" s="4">
        <v>320.7</v>
      </c>
      <c r="W145" s="4">
        <v>0</v>
      </c>
      <c r="X145" s="4">
        <v>0</v>
      </c>
      <c r="Y145" s="4">
        <v>12.2</v>
      </c>
      <c r="Z145" s="4">
        <v>875</v>
      </c>
      <c r="AA145" s="4">
        <v>904</v>
      </c>
      <c r="AB145" s="4">
        <v>844</v>
      </c>
      <c r="AC145" s="4">
        <v>47</v>
      </c>
      <c r="AD145" s="4">
        <v>5.46</v>
      </c>
      <c r="AE145" s="4">
        <v>0.13</v>
      </c>
      <c r="AF145" s="4">
        <v>989</v>
      </c>
      <c r="AG145" s="4">
        <v>-11</v>
      </c>
      <c r="AH145" s="4">
        <v>9</v>
      </c>
      <c r="AI145" s="4">
        <v>27</v>
      </c>
      <c r="AJ145" s="4">
        <v>191</v>
      </c>
      <c r="AK145" s="4">
        <v>141</v>
      </c>
      <c r="AL145" s="4">
        <v>2.7</v>
      </c>
      <c r="AM145" s="4">
        <v>195</v>
      </c>
      <c r="AN145" s="4" t="s">
        <v>155</v>
      </c>
      <c r="AO145" s="4">
        <v>2</v>
      </c>
      <c r="AP145" s="4">
        <v>0.9240046296296297</v>
      </c>
      <c r="AQ145" s="4">
        <v>47.160198000000001</v>
      </c>
      <c r="AR145" s="4">
        <v>-88.490378000000007</v>
      </c>
      <c r="AS145" s="4">
        <v>315.89999999999998</v>
      </c>
      <c r="AT145" s="4">
        <v>33.700000000000003</v>
      </c>
      <c r="AU145" s="4">
        <v>12</v>
      </c>
      <c r="AV145" s="4">
        <v>9</v>
      </c>
      <c r="AW145" s="4" t="s">
        <v>225</v>
      </c>
      <c r="AX145" s="4">
        <v>0.9</v>
      </c>
      <c r="AY145" s="4">
        <v>1.3</v>
      </c>
      <c r="AZ145" s="4">
        <v>1.9</v>
      </c>
      <c r="BA145" s="4">
        <v>14.023</v>
      </c>
      <c r="BB145" s="4">
        <v>14.84</v>
      </c>
      <c r="BC145" s="4">
        <v>1.06</v>
      </c>
      <c r="BD145" s="4">
        <v>13.72</v>
      </c>
      <c r="BE145" s="4">
        <v>3015.3530000000001</v>
      </c>
      <c r="BF145" s="4">
        <v>6.3550000000000004</v>
      </c>
      <c r="BG145" s="4">
        <v>0.44500000000000001</v>
      </c>
      <c r="BH145" s="4">
        <v>0.69799999999999995</v>
      </c>
      <c r="BI145" s="4">
        <v>1.1439999999999999</v>
      </c>
      <c r="BJ145" s="4">
        <v>0.33600000000000002</v>
      </c>
      <c r="BK145" s="4">
        <v>0.52600000000000002</v>
      </c>
      <c r="BL145" s="4">
        <v>0.86199999999999999</v>
      </c>
      <c r="BM145" s="4">
        <v>2.5537999999999998</v>
      </c>
      <c r="BQ145" s="4">
        <v>0</v>
      </c>
      <c r="BR145" s="4">
        <v>0.39383600000000002</v>
      </c>
      <c r="BS145" s="4">
        <v>-5</v>
      </c>
      <c r="BT145" s="4">
        <v>3.5102000000000001E-2</v>
      </c>
      <c r="BU145" s="4">
        <v>9.6243669999999995</v>
      </c>
      <c r="BV145" s="4">
        <v>0.70906000000000002</v>
      </c>
      <c r="BW145" s="4">
        <f t="shared" si="19"/>
        <v>2.5427577613999999</v>
      </c>
      <c r="BY145" s="4">
        <f t="shared" si="20"/>
        <v>21388.376699128086</v>
      </c>
      <c r="BZ145" s="4">
        <f t="shared" si="21"/>
        <v>45.077022134045002</v>
      </c>
      <c r="CA145" s="4">
        <f t="shared" si="22"/>
        <v>2.383301248944</v>
      </c>
      <c r="CB145" s="4">
        <f t="shared" si="23"/>
        <v>18.114508123670198</v>
      </c>
    </row>
    <row r="146" spans="1:80" x14ac:dyDescent="0.25">
      <c r="A146" s="2">
        <v>42068</v>
      </c>
      <c r="B146" s="3">
        <v>7.3495370370370372E-3</v>
      </c>
      <c r="C146" s="4">
        <v>14.223000000000001</v>
      </c>
      <c r="D146" s="4">
        <v>2.8000000000000001E-2</v>
      </c>
      <c r="E146" s="4">
        <v>280.32581499999998</v>
      </c>
      <c r="F146" s="4">
        <v>37.1</v>
      </c>
      <c r="G146" s="4">
        <v>59.3</v>
      </c>
      <c r="H146" s="4">
        <v>305.8</v>
      </c>
      <c r="J146" s="4">
        <v>0</v>
      </c>
      <c r="K146" s="4">
        <v>0.87970000000000004</v>
      </c>
      <c r="L146" s="4">
        <v>12.5129</v>
      </c>
      <c r="M146" s="4">
        <v>2.47E-2</v>
      </c>
      <c r="N146" s="4">
        <v>32.659700000000001</v>
      </c>
      <c r="O146" s="4">
        <v>52.191899999999997</v>
      </c>
      <c r="P146" s="4">
        <v>84.9</v>
      </c>
      <c r="Q146" s="4">
        <v>24.610700000000001</v>
      </c>
      <c r="R146" s="4">
        <v>39.329300000000003</v>
      </c>
      <c r="S146" s="4">
        <v>63.9</v>
      </c>
      <c r="T146" s="4">
        <v>305.76870000000002</v>
      </c>
      <c r="W146" s="4">
        <v>0</v>
      </c>
      <c r="X146" s="4">
        <v>0</v>
      </c>
      <c r="Y146" s="4">
        <v>12.3</v>
      </c>
      <c r="Z146" s="4">
        <v>874</v>
      </c>
      <c r="AA146" s="4">
        <v>903</v>
      </c>
      <c r="AB146" s="4">
        <v>843</v>
      </c>
      <c r="AC146" s="4">
        <v>47</v>
      </c>
      <c r="AD146" s="4">
        <v>5.41</v>
      </c>
      <c r="AE146" s="4">
        <v>0.12</v>
      </c>
      <c r="AF146" s="4">
        <v>989</v>
      </c>
      <c r="AG146" s="4">
        <v>-11.1</v>
      </c>
      <c r="AH146" s="4">
        <v>9</v>
      </c>
      <c r="AI146" s="4">
        <v>27</v>
      </c>
      <c r="AJ146" s="4">
        <v>191</v>
      </c>
      <c r="AK146" s="4">
        <v>141</v>
      </c>
      <c r="AL146" s="4">
        <v>3</v>
      </c>
      <c r="AM146" s="4">
        <v>195</v>
      </c>
      <c r="AN146" s="4" t="s">
        <v>155</v>
      </c>
      <c r="AO146" s="4">
        <v>2</v>
      </c>
      <c r="AP146" s="4">
        <v>0.92401620370370363</v>
      </c>
      <c r="AQ146" s="4">
        <v>47.159928999999998</v>
      </c>
      <c r="AR146" s="4">
        <v>-88.490224999999995</v>
      </c>
      <c r="AS146" s="4">
        <v>315.8</v>
      </c>
      <c r="AT146" s="4">
        <v>33.700000000000003</v>
      </c>
      <c r="AU146" s="4">
        <v>12</v>
      </c>
      <c r="AV146" s="4">
        <v>9</v>
      </c>
      <c r="AW146" s="4" t="s">
        <v>225</v>
      </c>
      <c r="AX146" s="4">
        <v>0.9</v>
      </c>
      <c r="AY146" s="4">
        <v>1.3</v>
      </c>
      <c r="AZ146" s="4">
        <v>1.9</v>
      </c>
      <c r="BA146" s="4">
        <v>14.023</v>
      </c>
      <c r="BB146" s="4">
        <v>14.88</v>
      </c>
      <c r="BC146" s="4">
        <v>1.06</v>
      </c>
      <c r="BD146" s="4">
        <v>13.670999999999999</v>
      </c>
      <c r="BE146" s="4">
        <v>3019.752</v>
      </c>
      <c r="BF146" s="4">
        <v>3.7879999999999998</v>
      </c>
      <c r="BG146" s="4">
        <v>0.82499999999999996</v>
      </c>
      <c r="BH146" s="4">
        <v>1.319</v>
      </c>
      <c r="BI146" s="4">
        <v>2.1440000000000001</v>
      </c>
      <c r="BJ146" s="4">
        <v>0.622</v>
      </c>
      <c r="BK146" s="4">
        <v>0.99399999999999999</v>
      </c>
      <c r="BL146" s="4">
        <v>1.6160000000000001</v>
      </c>
      <c r="BM146" s="4">
        <v>2.4401999999999999</v>
      </c>
      <c r="BQ146" s="4">
        <v>0</v>
      </c>
      <c r="BR146" s="4">
        <v>0.41489599999999999</v>
      </c>
      <c r="BS146" s="4">
        <v>-5</v>
      </c>
      <c r="BT146" s="4">
        <v>3.5897999999999999E-2</v>
      </c>
      <c r="BU146" s="4">
        <v>10.139021</v>
      </c>
      <c r="BV146" s="4">
        <v>0.72514000000000001</v>
      </c>
      <c r="BW146" s="4">
        <f t="shared" ref="BW146" si="24">BU146*0.2642</f>
        <v>2.6787293481999996</v>
      </c>
      <c r="BY146" s="4">
        <f t="shared" si="20"/>
        <v>22564.971430837704</v>
      </c>
      <c r="BZ146" s="4">
        <f t="shared" si="21"/>
        <v>28.305672710875996</v>
      </c>
      <c r="CA146" s="4">
        <f t="shared" si="22"/>
        <v>4.6478691726939996</v>
      </c>
      <c r="CB146" s="4">
        <f t="shared" si="23"/>
        <v>18.234293175575399</v>
      </c>
    </row>
    <row r="147" spans="1:80" x14ac:dyDescent="0.25">
      <c r="A147" s="2">
        <v>42068</v>
      </c>
      <c r="B147" s="3">
        <v>7.3611111111111108E-3</v>
      </c>
      <c r="C147" s="4">
        <v>14.311</v>
      </c>
      <c r="D147" s="4">
        <v>2.3E-2</v>
      </c>
      <c r="E147" s="4">
        <v>230.200501</v>
      </c>
      <c r="F147" s="4">
        <v>52.9</v>
      </c>
      <c r="G147" s="4">
        <v>71.599999999999994</v>
      </c>
      <c r="H147" s="4">
        <v>281.60000000000002</v>
      </c>
      <c r="J147" s="4">
        <v>0</v>
      </c>
      <c r="K147" s="4">
        <v>0.87909999999999999</v>
      </c>
      <c r="L147" s="4">
        <v>12.5817</v>
      </c>
      <c r="M147" s="4">
        <v>2.0199999999999999E-2</v>
      </c>
      <c r="N147" s="4">
        <v>46.462600000000002</v>
      </c>
      <c r="O147" s="4">
        <v>62.946199999999997</v>
      </c>
      <c r="P147" s="4">
        <v>109.4</v>
      </c>
      <c r="Q147" s="4">
        <v>34.965200000000003</v>
      </c>
      <c r="R147" s="4">
        <v>47.369799999999998</v>
      </c>
      <c r="S147" s="4">
        <v>82.3</v>
      </c>
      <c r="T147" s="4">
        <v>281.55340000000001</v>
      </c>
      <c r="W147" s="4">
        <v>0</v>
      </c>
      <c r="X147" s="4">
        <v>0</v>
      </c>
      <c r="Y147" s="4">
        <v>12.3</v>
      </c>
      <c r="Z147" s="4">
        <v>873</v>
      </c>
      <c r="AA147" s="4">
        <v>902</v>
      </c>
      <c r="AB147" s="4">
        <v>841</v>
      </c>
      <c r="AC147" s="4">
        <v>47</v>
      </c>
      <c r="AD147" s="4">
        <v>5.04</v>
      </c>
      <c r="AE147" s="4">
        <v>0.12</v>
      </c>
      <c r="AF147" s="4">
        <v>989</v>
      </c>
      <c r="AG147" s="4">
        <v>-12</v>
      </c>
      <c r="AH147" s="4">
        <v>9</v>
      </c>
      <c r="AI147" s="4">
        <v>27</v>
      </c>
      <c r="AJ147" s="4">
        <v>191</v>
      </c>
      <c r="AK147" s="4">
        <v>141</v>
      </c>
      <c r="AL147" s="4">
        <v>3.1</v>
      </c>
      <c r="AM147" s="4">
        <v>195</v>
      </c>
      <c r="AN147" s="4" t="s">
        <v>155</v>
      </c>
      <c r="AO147" s="4">
        <v>2</v>
      </c>
      <c r="AP147" s="4">
        <v>0.92405092592592597</v>
      </c>
      <c r="AQ147" s="4">
        <v>47.159692</v>
      </c>
      <c r="AR147" s="4">
        <v>-88.490088999999998</v>
      </c>
      <c r="AS147" s="4">
        <v>315.60000000000002</v>
      </c>
      <c r="AT147" s="4">
        <v>32.4</v>
      </c>
      <c r="AU147" s="4">
        <v>12</v>
      </c>
      <c r="AV147" s="4">
        <v>8</v>
      </c>
      <c r="AW147" s="4" t="s">
        <v>249</v>
      </c>
      <c r="AX147" s="4">
        <v>0.9</v>
      </c>
      <c r="AY147" s="4">
        <v>1.3</v>
      </c>
      <c r="AZ147" s="4">
        <v>1.9</v>
      </c>
      <c r="BA147" s="4">
        <v>14.023</v>
      </c>
      <c r="BB147" s="4">
        <v>14.8</v>
      </c>
      <c r="BC147" s="4">
        <v>1.06</v>
      </c>
      <c r="BD147" s="4">
        <v>13.747999999999999</v>
      </c>
      <c r="BE147" s="4">
        <v>3021.415</v>
      </c>
      <c r="BF147" s="4">
        <v>3.093</v>
      </c>
      <c r="BG147" s="4">
        <v>1.1679999999999999</v>
      </c>
      <c r="BH147" s="4">
        <v>1.583</v>
      </c>
      <c r="BI147" s="4">
        <v>2.7509999999999999</v>
      </c>
      <c r="BJ147" s="4">
        <v>0.879</v>
      </c>
      <c r="BK147" s="4">
        <v>1.1910000000000001</v>
      </c>
      <c r="BL147" s="4">
        <v>2.0710000000000002</v>
      </c>
      <c r="BM147" s="4">
        <v>2.2359</v>
      </c>
      <c r="BQ147" s="4">
        <v>0</v>
      </c>
      <c r="BR147" s="4">
        <v>0.45616600000000002</v>
      </c>
      <c r="BS147" s="4">
        <v>-5</v>
      </c>
      <c r="BT147" s="4">
        <v>3.5203999999999999E-2</v>
      </c>
      <c r="BU147" s="4">
        <v>11.147553</v>
      </c>
      <c r="BV147" s="4">
        <v>0.711117</v>
      </c>
      <c r="BW147" s="4">
        <f t="shared" ref="BW147:BW148" si="25">BU147*0.2642</f>
        <v>2.9451835025999999</v>
      </c>
      <c r="BY147" s="4">
        <f t="shared" ref="BY147:BY148" si="26">BE147*$BU147*0.737</f>
        <v>24823.179895603818</v>
      </c>
      <c r="BZ147" s="4">
        <f t="shared" ref="BZ147:BZ148" si="27">BF147*$BU147*0.737</f>
        <v>25.411304113172999</v>
      </c>
      <c r="CA147" s="4">
        <f t="shared" ref="CA147:CA148" si="28">BJ147*$BU147*0.737</f>
        <v>7.2216412271190009</v>
      </c>
      <c r="CB147" s="4">
        <f t="shared" ref="CB147:CB148" si="29">BM147*$BU147*0.737</f>
        <v>18.369587735739898</v>
      </c>
    </row>
    <row r="148" spans="1:80" x14ac:dyDescent="0.25">
      <c r="A148" s="2">
        <v>42068</v>
      </c>
      <c r="B148" s="3">
        <v>7.3726851851851861E-3</v>
      </c>
      <c r="C148" s="4">
        <v>14.715</v>
      </c>
      <c r="D148" s="4">
        <v>0.1023</v>
      </c>
      <c r="E148" s="4">
        <v>1022.636656</v>
      </c>
      <c r="F148" s="4">
        <v>76.2</v>
      </c>
      <c r="G148" s="4">
        <v>86.3</v>
      </c>
      <c r="H148" s="4">
        <v>337</v>
      </c>
      <c r="J148" s="4">
        <v>0.14000000000000001</v>
      </c>
      <c r="K148" s="4">
        <v>0.87529999999999997</v>
      </c>
      <c r="L148" s="4">
        <v>12.879899999999999</v>
      </c>
      <c r="M148" s="4">
        <v>8.9499999999999996E-2</v>
      </c>
      <c r="N148" s="4">
        <v>66.663600000000002</v>
      </c>
      <c r="O148" s="4">
        <v>75.549499999999995</v>
      </c>
      <c r="P148" s="4">
        <v>142.19999999999999</v>
      </c>
      <c r="Q148" s="4">
        <v>50.167299999999997</v>
      </c>
      <c r="R148" s="4">
        <v>56.854199999999999</v>
      </c>
      <c r="S148" s="4">
        <v>107</v>
      </c>
      <c r="T148" s="4">
        <v>336.99419999999998</v>
      </c>
      <c r="W148" s="4">
        <v>0</v>
      </c>
      <c r="X148" s="4">
        <v>0.1215</v>
      </c>
      <c r="Y148" s="4">
        <v>12.4</v>
      </c>
      <c r="Z148" s="4">
        <v>872</v>
      </c>
      <c r="AA148" s="4">
        <v>902</v>
      </c>
      <c r="AB148" s="4">
        <v>840</v>
      </c>
      <c r="AC148" s="4">
        <v>47</v>
      </c>
      <c r="AD148" s="4">
        <v>5.04</v>
      </c>
      <c r="AE148" s="4">
        <v>0.12</v>
      </c>
      <c r="AF148" s="4">
        <v>989</v>
      </c>
      <c r="AG148" s="4">
        <v>-12</v>
      </c>
      <c r="AH148" s="4">
        <v>9</v>
      </c>
      <c r="AI148" s="4">
        <v>27</v>
      </c>
      <c r="AJ148" s="4">
        <v>191</v>
      </c>
      <c r="AK148" s="4">
        <v>141</v>
      </c>
      <c r="AL148" s="4">
        <v>3.1</v>
      </c>
      <c r="AM148" s="4">
        <v>195</v>
      </c>
      <c r="AN148" s="4" t="s">
        <v>155</v>
      </c>
      <c r="AO148" s="4">
        <v>2</v>
      </c>
      <c r="AP148" s="4">
        <v>0.9240624999999999</v>
      </c>
      <c r="AQ148" s="4">
        <v>47.159554999999997</v>
      </c>
      <c r="AR148" s="4">
        <v>-88.490380999999999</v>
      </c>
      <c r="AS148" s="4">
        <v>315.39999999999998</v>
      </c>
      <c r="AT148" s="4">
        <v>31.4</v>
      </c>
      <c r="AU148" s="4">
        <v>12</v>
      </c>
      <c r="AV148" s="4">
        <v>0</v>
      </c>
      <c r="AW148" s="4" t="s">
        <v>234</v>
      </c>
      <c r="AX148" s="4">
        <v>0.9</v>
      </c>
      <c r="AY148" s="4">
        <v>1.3565</v>
      </c>
      <c r="AZ148" s="4">
        <v>1.9</v>
      </c>
      <c r="BA148" s="4">
        <v>14.023</v>
      </c>
      <c r="BB148" s="4">
        <v>14.34</v>
      </c>
      <c r="BC148" s="4">
        <v>1.02</v>
      </c>
      <c r="BD148" s="4">
        <v>14.244999999999999</v>
      </c>
      <c r="BE148" s="4">
        <v>3004.0189999999998</v>
      </c>
      <c r="BF148" s="4">
        <v>13.288</v>
      </c>
      <c r="BG148" s="4">
        <v>1.6279999999999999</v>
      </c>
      <c r="BH148" s="4">
        <v>1.845</v>
      </c>
      <c r="BI148" s="4">
        <v>3.4729999999999999</v>
      </c>
      <c r="BJ148" s="4">
        <v>1.2250000000000001</v>
      </c>
      <c r="BK148" s="4">
        <v>1.389</v>
      </c>
      <c r="BL148" s="4">
        <v>2.6139999999999999</v>
      </c>
      <c r="BM148" s="4">
        <v>2.5992000000000002</v>
      </c>
      <c r="BQ148" s="4">
        <v>20.597999999999999</v>
      </c>
      <c r="BR148" s="4">
        <v>0.438079</v>
      </c>
      <c r="BS148" s="4">
        <v>-5</v>
      </c>
      <c r="BT148" s="4">
        <v>3.6999999999999998E-2</v>
      </c>
      <c r="BU148" s="4">
        <v>10.705557000000001</v>
      </c>
      <c r="BV148" s="4">
        <v>0.74739999999999995</v>
      </c>
      <c r="BW148" s="4">
        <f t="shared" si="25"/>
        <v>2.8284081593999999</v>
      </c>
      <c r="BY148" s="4">
        <f t="shared" si="26"/>
        <v>23701.696418950673</v>
      </c>
      <c r="BZ148" s="4">
        <f t="shared" si="27"/>
        <v>104.84226032359201</v>
      </c>
      <c r="CA148" s="4">
        <f t="shared" si="28"/>
        <v>9.6652444985250021</v>
      </c>
      <c r="CB148" s="4">
        <f t="shared" si="29"/>
        <v>20.507676326992801</v>
      </c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15</vt:i4>
      </vt:variant>
    </vt:vector>
  </HeadingPairs>
  <TitlesOfParts>
    <vt:vector size="22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Lap_chart</vt:lpstr>
      <vt:lpstr>Speed</vt:lpstr>
      <vt:lpstr>Lambda</vt:lpstr>
      <vt:lpstr>CO2 &amp; CO Phasing</vt:lpstr>
      <vt:lpstr>Fuel Flow&amp;Lambda&amp;CO</vt:lpstr>
      <vt:lpstr>CO2 %</vt:lpstr>
      <vt:lpstr>CO %</vt:lpstr>
      <vt:lpstr>NO ppm</vt:lpstr>
      <vt:lpstr>THC ppm</vt:lpstr>
      <vt:lpstr>O2 %</vt:lpstr>
      <vt:lpstr>Fuel Flow L per hr</vt:lpstr>
      <vt:lpstr>CO2 g per hr</vt:lpstr>
      <vt:lpstr>CO g per hr</vt:lpstr>
      <vt:lpstr>NO g per hr</vt:lpstr>
      <vt:lpstr>THC g per 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E15_Project</cp:lastModifiedBy>
  <dcterms:created xsi:type="dcterms:W3CDTF">2011-03-22T01:53:18Z</dcterms:created>
  <dcterms:modified xsi:type="dcterms:W3CDTF">2015-03-07T07:07:52Z</dcterms:modified>
</cp:coreProperties>
</file>