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<sst xmlns="http://schemas.openxmlformats.org/spreadsheetml/2006/main" count="89" uniqueCount="89">
  <si>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1800 854 2948</t>
  </si>
  <si>
    <t>http://www.northerntool.com/webapp/wcs/stores/servlet/product_6970_1016438_1016438</t>
  </si>
  <si>
    <t>http://www.alliedelec.com/Search/ProductDetail.asp?SKU=605-3101&amp;MPN=97%2D3102A%2D22%2D23S&amp;R=605%2D3101&amp;sid=45B6A18043B5E17F</t>
  </si>
  <si>
    <t>http://www.alliedelec.com/Search/ProductDetail.asp?SKU=605-4745&amp;MPN=97%2D3107A%2D22%2D23P&amp;R=605%2D4745&amp;sid=45B6A180548CE17F</t>
  </si>
  <si>
    <r>
      <t>Allied  Stk#: </t>
    </r>
    <r>
      <rPr>
        <sz val="8"/>
        <color indexed="23"/>
        <rFont val="Verdana"/>
        <family val="2"/>
      </rPr>
      <t>605-4745</t>
    </r>
  </si>
  <si>
    <r>
      <t>Allied  Stk#: </t>
    </r>
    <r>
      <rPr>
        <sz val="8"/>
        <color indexed="23"/>
        <rFont val="Verdana"/>
        <family val="2"/>
      </rPr>
      <t>605-3101</t>
    </r>
  </si>
  <si>
    <t>http://www.alliedelec.com/Search/ProductDetail.asp?SKU=714-6267&amp;SEARCH=&amp;MPN=PT02A%2D12%2D8S&amp;DESC=PT02A%2D12%2D8S&amp;R=714%2D6267&amp;sid=45186D805058E17F</t>
  </si>
  <si>
    <t>http://www.alliedelec.com/Search/ProductDetail.asp?SKU=233-4172&amp;SEARCH=&amp;MPN=PT06E%2D12%2D8P&amp;DESC=PT06E%2D12%2D8P&amp;R=233%2D4172&amp;sid=45186D8049B4E17F</t>
  </si>
  <si>
    <t>http://www.alliedelec.com/Search/ProductDetail.asp?SKU=233-4022&amp;SEARCH=&amp;MPN=PT06E%2D8%2D2P&amp;DESC=PT06E%2D8%2D2P&amp;R=233%2D4022&amp;sid=45186D801FE4617F</t>
  </si>
  <si>
    <t>http://www.alliedelec.com/Search/ProductDetail.asp?SKU=714-6201&amp;SEARCH=&amp;MPN=PT02A%2D8%2D2S&amp;DESC=PT02A%2D8%2D2S&amp;R=714%2D6201&amp;sid=45186D805042E17F</t>
  </si>
  <si>
    <t>http://www.autopartswarehouse.com/apw_cc/cat_basket.php?catalog=catalytic_converter&amp;makeid=38&amp;year=1994&amp;modelid=700</t>
  </si>
  <si>
    <t>BANGOR MOTOR SPORTS INC  (207) 942-4444</t>
  </si>
  <si>
    <t xml:space="preserve">    3/4 osb</t>
  </si>
  <si>
    <t xml:space="preserve">Electrical </t>
  </si>
  <si>
    <t>Mechanical</t>
  </si>
  <si>
    <t>http://www.parallax.com/detail.asp?product_id=BS2P24-IC</t>
  </si>
  <si>
    <t>http://www.linear.com/pc/productDetail.do?navId=H0,C1,C1155,C1001,C1158,P1445</t>
  </si>
  <si>
    <t>http://www.analog.com/en/prod/0,,761_797_AD5220,00.html</t>
  </si>
  <si>
    <t>http://www.newark.com/NewarkWebCommerce/newark/en_US/endecaSearch/partDetail.jsp?SKU=08C2807&amp;N=0&amp;CMP=AFC-GB100000001</t>
  </si>
  <si>
    <t>http://www.action-electronics.com/fuses.htm</t>
  </si>
  <si>
    <t>http://www.action-electronics.com/fus5ag.htm</t>
  </si>
  <si>
    <t>http://www.mouser.com/catalog/628/1652.pdf</t>
  </si>
  <si>
    <t>http://www.sparkfun.com/commerce/product_info.php?products_id=429</t>
  </si>
  <si>
    <t>http://www.google.com/search?hl=en&amp;client=firefox-a&amp;channel=s&amp;rls=org.mozilla%3Aen-US%3Aofficial&amp;hs=dcD&amp;q=pcb+quantity+5000&amp;btnG=Search</t>
  </si>
  <si>
    <t>http://www.oselectronics.com/ose_p46.htm</t>
  </si>
  <si>
    <t>http://www.mcminone.com/product.asp?catalog_name=MCMProducts&amp;product_id=28-8675</t>
  </si>
  <si>
    <t>Radiator (Motorcycle W/ Fan)</t>
  </si>
  <si>
    <t>http://www.absoluteradiator.com/MotoStore.asp?idDept=5</t>
  </si>
  <si>
    <t xml:space="preserve">Fans </t>
  </si>
  <si>
    <t>https://www.em.avnet.com/pns/home/0,5533,CID%253D0%2526CCD%253DUSA%2526SID%253D0%2526DID%253DDF2%2526LID%253D0%2526BID%253DDF2%2526CTP%253DPNS,00.html?ref=https://emwcs.avnet.com/webapp/wcs/stores/servlet/RemoteAdvancedSearchView?langId=-1&amp;storeId=500201&amp;catalogId=500201&amp;manufacturerPartNum=032176&amp;qasFilter=TRUE</t>
  </si>
  <si>
    <t>www.greatmats.com/products/rolled-rubber.html</t>
  </si>
  <si>
    <t>Radiator Shroud &amp; Cowling</t>
  </si>
  <si>
    <t>Carbon Fiber</t>
  </si>
  <si>
    <t>www.shopmaninc.com/carbonpage.html</t>
  </si>
  <si>
    <t>Resin</t>
  </si>
  <si>
    <t>Hardener</t>
  </si>
  <si>
    <t>www.jamestowndistributors.com/userportal/search.do?freeText=west%20system&amp;page=GRID&amp;history=&amp;engine=adwords!6456&amp;keyword=west+system&amp;match_type=</t>
  </si>
  <si>
    <t>Track Wheels (Parts)</t>
  </si>
  <si>
    <t>Wheels</t>
  </si>
  <si>
    <t>http://www.babbittsonline.com/pages/parts/viewbybrand/3/ArcticCat.aspx</t>
  </si>
  <si>
    <t>Spacer</t>
  </si>
  <si>
    <t>Category</t>
  </si>
  <si>
    <t>Unit</t>
  </si>
  <si>
    <t>Quantity</t>
  </si>
  <si>
    <t>Unit Price</t>
  </si>
  <si>
    <t>Total</t>
  </si>
  <si>
    <t>Per 5000 Units</t>
  </si>
  <si>
    <t>Source</t>
  </si>
  <si>
    <t>$2.95/ sq f.t.</t>
  </si>
  <si>
    <t>Dash</t>
  </si>
  <si>
    <t xml:space="preserve">    T 6061 Aluminum </t>
  </si>
  <si>
    <t>Acoustical Damping Rubber</t>
  </si>
  <si>
    <t>Hose + (Copper)</t>
  </si>
  <si>
    <t>Catalytic Converter</t>
  </si>
  <si>
    <t>Acoustical Damping Insulation</t>
  </si>
  <si>
    <t>$2.475/ sq f.t.</t>
  </si>
  <si>
    <t>Wire</t>
  </si>
  <si>
    <t xml:space="preserve">Connectors </t>
  </si>
  <si>
    <t>Sensors</t>
  </si>
  <si>
    <t xml:space="preserve">  12 Pin Connector F </t>
  </si>
  <si>
    <t xml:space="preserve">  12 Pin Connector M</t>
  </si>
  <si>
    <t xml:space="preserve">  8 Pin F</t>
  </si>
  <si>
    <t xml:space="preserve">  8 Pin M</t>
  </si>
  <si>
    <t xml:space="preserve">  2 Pin F</t>
  </si>
  <si>
    <t xml:space="preserve">  2 Pin M</t>
  </si>
  <si>
    <t>Arctic Cat Gauge &amp; Sensor</t>
  </si>
  <si>
    <t>Piggyback</t>
  </si>
  <si>
    <t>Basic Stamp</t>
  </si>
  <si>
    <t>A/D Converter</t>
  </si>
  <si>
    <t>Potentiometer</t>
  </si>
  <si>
    <t>Capacitor</t>
  </si>
  <si>
    <t>Fuse Holder</t>
  </si>
  <si>
    <t>5 Amp Fuse</t>
  </si>
  <si>
    <t>Dc/Dc Converter</t>
  </si>
  <si>
    <t>9 Pin Serial Connector</t>
  </si>
  <si>
    <t>2 Layer PCB Board</t>
  </si>
  <si>
    <t>24 Gauge Wire</t>
  </si>
  <si>
    <t>Project Enclosure</t>
  </si>
  <si>
    <t>TOTAL</t>
  </si>
  <si>
    <t>BASE SNOWMOBILE</t>
  </si>
  <si>
    <t>Cost Of Additions from Stock</t>
  </si>
  <si>
    <t>Additional Cost Per Snowmobile Per 5000</t>
  </si>
  <si>
    <t>2007 arctic panther 660 trail sled</t>
  </si>
  <si>
    <t xml:space="preserve"> Cattrax 943 7903</t>
  </si>
  <si>
    <t>Wholesale/Retail Factor</t>
  </si>
  <si>
    <t>Acoustical Surfaces</t>
  </si>
  <si>
    <t>Home Depot</t>
  </si>
  <si>
    <t>Bangor Steel 1800 222 2773</t>
  </si>
  <si>
    <t>VIP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</si>
</sst>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  <numFmt numFmtId="171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0" fontId="6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170" fontId="0" fillId="2" borderId="1" xfId="0" applyNumberFormat="1" applyFill="1" applyBorder="1" applyAlignment="1">
      <alignment/>
    </xf>
    <xf numFmtId="0" fontId="2" fillId="0" borderId="0" xfId="20" applyAlignment="1">
      <alignment/>
    </xf>
    <xf numFmtId="0" fontId="0" fillId="0" borderId="0" xfId="0" applyAlignment="1">
      <alignment/>
    </xf>
    <xf numFmtId="171" fontId="10" fillId="0" borderId="0" xfId="0" applyNumberFormat="1" applyFont="1" applyAlignment="1">
      <alignment horizontal="center" wrapText="1"/>
    </xf>
    <xf numFmtId="171" fontId="7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right"/>
    </xf>
    <xf numFmtId="171" fontId="0" fillId="0" borderId="0" xfId="0" applyNumberFormat="1" applyFont="1" applyAlignment="1">
      <alignment/>
    </xf>
    <xf numFmtId="171" fontId="0" fillId="2" borderId="1" xfId="0" applyNumberFormat="1" applyFill="1" applyBorder="1" applyAlignment="1">
      <alignment/>
    </xf>
    <xf numFmtId="171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search?hl=en&amp;client=firefox-a&amp;channel=s&amp;rls=org.mozilla%3Aen-US%3Aofficial&amp;hs=dcD&amp;q=pcb+quantity+5000&amp;btnG=Search" TargetMode="External" /><Relationship Id="rId2" Type="http://schemas.openxmlformats.org/officeDocument/2006/relationships/hyperlink" Target="http://www.oselectronics.com/ose_p46.htm" TargetMode="External" /><Relationship Id="rId3" Type="http://schemas.openxmlformats.org/officeDocument/2006/relationships/hyperlink" Target="http://www.mcminone.com/product.asp?catalog_name=MCMProducts&amp;product_id=28-8675" TargetMode="External" /><Relationship Id="rId4" Type="http://schemas.openxmlformats.org/officeDocument/2006/relationships/hyperlink" Target="http://www.greatmats.com/products/rolled-rubber.html" TargetMode="External" /><Relationship Id="rId5" Type="http://schemas.openxmlformats.org/officeDocument/2006/relationships/hyperlink" Target="http://www.shopmaninc.com/carbonpage.html" TargetMode="External" /><Relationship Id="rId6" Type="http://schemas.openxmlformats.org/officeDocument/2006/relationships/hyperlink" Target="http://www.jamestowndistributors.com/userportal/search.do?freeText=west%20system&amp;page=GRID&amp;history=&amp;engine=adwords!6456&amp;keyword=west+system&amp;match_type=" TargetMode="External" /><Relationship Id="rId7" Type="http://schemas.openxmlformats.org/officeDocument/2006/relationships/hyperlink" Target="http://www.absoluteradiator.com/MotoStore.asp?idDept=5" TargetMode="External" /><Relationship Id="rId8" Type="http://schemas.openxmlformats.org/officeDocument/2006/relationships/hyperlink" Target="http://www.babbittsonline.com/pages/parts/viewbybrand/3/ArcticCat.asp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31.7109375" style="0" bestFit="1" customWidth="1"/>
    <col min="3" max="3" width="13.28125" style="0" customWidth="1"/>
    <col min="4" max="4" width="15.8515625" style="0" customWidth="1"/>
    <col min="5" max="5" width="25.8515625" style="23" customWidth="1"/>
    <col min="6" max="6" width="10.57421875" style="0" bestFit="1" customWidth="1"/>
    <col min="7" max="7" width="22.421875" style="0" customWidth="1"/>
    <col min="8" max="8" width="5.00390625" style="0" customWidth="1"/>
    <col min="9" max="9" width="13.8515625" style="0" customWidth="1"/>
  </cols>
  <sheetData>
    <row r="7" spans="1:9" ht="40.5">
      <c r="A7" s="12" t="s">
        <v>41</v>
      </c>
      <c r="B7" s="12" t="s">
        <v>42</v>
      </c>
      <c r="C7" s="12" t="s">
        <v>43</v>
      </c>
      <c r="D7" s="12" t="s">
        <v>44</v>
      </c>
      <c r="E7" s="21" t="s">
        <v>84</v>
      </c>
      <c r="F7" s="12" t="s">
        <v>45</v>
      </c>
      <c r="G7" s="12" t="s">
        <v>46</v>
      </c>
      <c r="H7" s="12"/>
      <c r="I7" s="12" t="s">
        <v>47</v>
      </c>
    </row>
    <row r="8" spans="1:9" ht="18">
      <c r="A8" s="5"/>
      <c r="B8" s="5"/>
      <c r="C8" s="5"/>
      <c r="D8" s="5"/>
      <c r="E8" s="22"/>
      <c r="F8" s="5"/>
      <c r="G8" s="5"/>
      <c r="H8" s="5"/>
      <c r="I8" s="5"/>
    </row>
    <row r="9" spans="2:14" ht="12.75">
      <c r="B9" t="s">
        <v>82</v>
      </c>
      <c r="C9">
        <v>1</v>
      </c>
      <c r="D9" s="7">
        <v>6999</v>
      </c>
      <c r="E9" s="23">
        <v>1</v>
      </c>
      <c r="F9" s="7">
        <f>D9*C9*E9</f>
        <v>6999</v>
      </c>
      <c r="G9" s="7">
        <f>F9*5000</f>
        <v>34995000</v>
      </c>
      <c r="I9" s="4" t="s">
        <v>11</v>
      </c>
      <c r="K9" s="4"/>
      <c r="L9" s="4"/>
      <c r="M9" s="4"/>
      <c r="N9" s="4"/>
    </row>
    <row r="10" spans="4:14" ht="12.75">
      <c r="D10" s="7"/>
      <c r="F10" s="7"/>
      <c r="G10" s="7"/>
      <c r="I10" s="4"/>
      <c r="K10" s="4"/>
      <c r="L10" s="4"/>
      <c r="M10" s="4"/>
      <c r="N10" s="4"/>
    </row>
    <row r="11" spans="1:7" ht="15">
      <c r="A11" s="11" t="s">
        <v>14</v>
      </c>
      <c r="D11" s="7"/>
      <c r="F11" s="7"/>
      <c r="G11" s="7"/>
    </row>
    <row r="12" spans="2:7" ht="12.75">
      <c r="B12" s="10" t="s">
        <v>49</v>
      </c>
      <c r="D12" s="7"/>
      <c r="F12" s="7"/>
      <c r="G12" s="7"/>
    </row>
    <row r="13" spans="2:9" ht="12.75">
      <c r="B13" s="3" t="s">
        <v>12</v>
      </c>
      <c r="C13">
        <v>1</v>
      </c>
      <c r="D13" s="7">
        <v>8.54</v>
      </c>
      <c r="E13" s="23">
        <v>1</v>
      </c>
      <c r="F13" s="7">
        <f aca="true" t="shared" si="0" ref="F13:F53">D13*C13*E13</f>
        <v>8.54</v>
      </c>
      <c r="G13" s="7">
        <f aca="true" t="shared" si="1" ref="G13:G53">F13*5000</f>
        <v>42699.99999999999</v>
      </c>
      <c r="I13" t="s">
        <v>86</v>
      </c>
    </row>
    <row r="14" spans="2:9" ht="12.75">
      <c r="B14" s="3" t="s">
        <v>50</v>
      </c>
      <c r="C14">
        <v>1</v>
      </c>
      <c r="D14" s="7">
        <v>29.93</v>
      </c>
      <c r="E14" s="23">
        <v>1</v>
      </c>
      <c r="F14" s="7">
        <f t="shared" si="0"/>
        <v>29.93</v>
      </c>
      <c r="G14" s="7">
        <f t="shared" si="1"/>
        <v>149650</v>
      </c>
      <c r="I14" t="s">
        <v>87</v>
      </c>
    </row>
    <row r="15" spans="4:7" ht="12.75">
      <c r="D15" s="6"/>
      <c r="F15" s="7"/>
      <c r="G15" s="7"/>
    </row>
    <row r="16" spans="2:9" ht="12.75">
      <c r="B16" s="3" t="s">
        <v>54</v>
      </c>
      <c r="C16">
        <v>1</v>
      </c>
      <c r="D16" s="9" t="s">
        <v>48</v>
      </c>
      <c r="E16" s="24">
        <v>1</v>
      </c>
      <c r="F16" s="7">
        <f>2.95*C16*E16</f>
        <v>2.95</v>
      </c>
      <c r="G16" s="7">
        <f t="shared" si="1"/>
        <v>14750</v>
      </c>
      <c r="I16" t="s">
        <v>85</v>
      </c>
    </row>
    <row r="17" spans="2:10" ht="12.75">
      <c r="B17" s="3" t="s">
        <v>52</v>
      </c>
      <c r="C17">
        <v>2</v>
      </c>
      <c r="D17" s="7">
        <v>5.85</v>
      </c>
      <c r="E17" s="23">
        <v>1</v>
      </c>
      <c r="F17" s="7">
        <f t="shared" si="0"/>
        <v>11.7</v>
      </c>
      <c r="G17" s="7">
        <f t="shared" si="1"/>
        <v>58500</v>
      </c>
      <c r="I17" t="s">
        <v>88</v>
      </c>
      <c r="J17" t="s">
        <v>0</v>
      </c>
    </row>
    <row r="18" spans="2:9" ht="12.75">
      <c r="B18" s="3" t="s">
        <v>53</v>
      </c>
      <c r="C18">
        <v>1</v>
      </c>
      <c r="D18" s="7">
        <v>47.95</v>
      </c>
      <c r="E18" s="23">
        <v>1.5</v>
      </c>
      <c r="F18" s="7">
        <f t="shared" si="0"/>
        <v>71.92500000000001</v>
      </c>
      <c r="G18" s="7">
        <f t="shared" si="1"/>
        <v>359625.00000000006</v>
      </c>
      <c r="I18" t="s">
        <v>10</v>
      </c>
    </row>
    <row r="19" spans="2:9" ht="12.75">
      <c r="B19" s="3" t="s">
        <v>26</v>
      </c>
      <c r="C19">
        <v>1</v>
      </c>
      <c r="D19" s="7">
        <v>399.95</v>
      </c>
      <c r="E19" s="23">
        <v>1</v>
      </c>
      <c r="F19" s="7">
        <f t="shared" si="0"/>
        <v>399.95</v>
      </c>
      <c r="G19" s="7">
        <f t="shared" si="1"/>
        <v>1999750</v>
      </c>
      <c r="I19" s="2" t="s">
        <v>27</v>
      </c>
    </row>
    <row r="20" spans="2:9" ht="12.75">
      <c r="B20" s="3" t="s">
        <v>28</v>
      </c>
      <c r="C20">
        <v>3</v>
      </c>
      <c r="D20" s="7">
        <v>23.67</v>
      </c>
      <c r="E20" s="23">
        <v>1</v>
      </c>
      <c r="F20" s="7">
        <f t="shared" si="0"/>
        <v>71.01</v>
      </c>
      <c r="G20" s="7">
        <f t="shared" si="1"/>
        <v>355050</v>
      </c>
      <c r="I20" s="2" t="s">
        <v>29</v>
      </c>
    </row>
    <row r="21" spans="2:9" ht="12.75">
      <c r="B21" s="3" t="s">
        <v>51</v>
      </c>
      <c r="C21">
        <v>10</v>
      </c>
      <c r="D21" s="9" t="s">
        <v>55</v>
      </c>
      <c r="E21" s="24">
        <v>1</v>
      </c>
      <c r="F21" s="7">
        <f>2.475*C21*E21</f>
        <v>24.75</v>
      </c>
      <c r="G21" s="7">
        <f t="shared" si="1"/>
        <v>123750</v>
      </c>
      <c r="I21" s="2" t="s">
        <v>30</v>
      </c>
    </row>
    <row r="22" spans="2:7" ht="12.75">
      <c r="B22" s="13" t="s">
        <v>31</v>
      </c>
      <c r="D22" s="7"/>
      <c r="F22" s="7"/>
      <c r="G22" s="7"/>
    </row>
    <row r="23" spans="2:9" ht="12.75">
      <c r="B23" s="3" t="s">
        <v>32</v>
      </c>
      <c r="C23">
        <v>1</v>
      </c>
      <c r="D23" s="7">
        <v>44.5</v>
      </c>
      <c r="E23" s="23">
        <v>1</v>
      </c>
      <c r="F23" s="7">
        <f t="shared" si="0"/>
        <v>44.5</v>
      </c>
      <c r="G23" s="7">
        <f t="shared" si="1"/>
        <v>222500</v>
      </c>
      <c r="I23" s="2" t="s">
        <v>33</v>
      </c>
    </row>
    <row r="24" spans="2:7" ht="12.75">
      <c r="B24" s="3" t="s">
        <v>34</v>
      </c>
      <c r="C24">
        <v>1</v>
      </c>
      <c r="D24" s="7">
        <v>32.78</v>
      </c>
      <c r="E24" s="23">
        <v>1</v>
      </c>
      <c r="F24" s="7">
        <f t="shared" si="0"/>
        <v>32.78</v>
      </c>
      <c r="G24" s="7">
        <f t="shared" si="1"/>
        <v>163900</v>
      </c>
    </row>
    <row r="25" spans="2:7" ht="12.75">
      <c r="B25" s="3" t="s">
        <v>35</v>
      </c>
      <c r="C25">
        <v>1</v>
      </c>
      <c r="D25" s="7">
        <v>15.29</v>
      </c>
      <c r="E25" s="23">
        <v>1</v>
      </c>
      <c r="F25" s="7">
        <f t="shared" si="0"/>
        <v>15.29</v>
      </c>
      <c r="G25" s="7">
        <f t="shared" si="1"/>
        <v>76450</v>
      </c>
    </row>
    <row r="26" spans="2:7" ht="12.75">
      <c r="B26" s="10" t="s">
        <v>37</v>
      </c>
      <c r="D26" s="7"/>
      <c r="F26" s="7"/>
      <c r="G26" s="7"/>
    </row>
    <row r="27" spans="2:9" ht="12.75">
      <c r="B27" s="3" t="s">
        <v>38</v>
      </c>
      <c r="C27">
        <v>8</v>
      </c>
      <c r="D27" s="7">
        <v>15.95</v>
      </c>
      <c r="E27" s="23">
        <v>1.5</v>
      </c>
      <c r="F27" s="7">
        <f t="shared" si="0"/>
        <v>191.39999999999998</v>
      </c>
      <c r="G27" s="7">
        <f t="shared" si="1"/>
        <v>956999.9999999999</v>
      </c>
      <c r="I27" s="2" t="s">
        <v>36</v>
      </c>
    </row>
    <row r="28" spans="2:9" ht="12.75">
      <c r="B28" s="3" t="s">
        <v>40</v>
      </c>
      <c r="C28">
        <v>8</v>
      </c>
      <c r="D28" s="7">
        <v>4.22</v>
      </c>
      <c r="E28" s="23">
        <v>1.5</v>
      </c>
      <c r="F28" s="7">
        <f t="shared" si="0"/>
        <v>50.64</v>
      </c>
      <c r="G28" s="7">
        <f t="shared" si="1"/>
        <v>253200</v>
      </c>
      <c r="I28" s="2" t="s">
        <v>39</v>
      </c>
    </row>
    <row r="29" spans="2:9" ht="12.75">
      <c r="B29" s="3"/>
      <c r="D29" s="7"/>
      <c r="F29" s="7"/>
      <c r="G29" s="7"/>
      <c r="I29" s="2"/>
    </row>
    <row r="30" spans="1:7" ht="15">
      <c r="A30" s="11" t="s">
        <v>13</v>
      </c>
      <c r="D30" s="7"/>
      <c r="F30" s="7"/>
      <c r="G30" s="7"/>
    </row>
    <row r="31" spans="2:11" ht="12.75">
      <c r="B31" s="3" t="s">
        <v>56</v>
      </c>
      <c r="C31">
        <v>1</v>
      </c>
      <c r="D31" s="7">
        <v>24.99</v>
      </c>
      <c r="E31" s="23">
        <v>1</v>
      </c>
      <c r="F31" s="7">
        <f t="shared" si="0"/>
        <v>24.99</v>
      </c>
      <c r="G31" s="7">
        <f t="shared" si="1"/>
        <v>124949.99999999999</v>
      </c>
      <c r="I31" t="s">
        <v>1</v>
      </c>
      <c r="K31" t="s">
        <v>2</v>
      </c>
    </row>
    <row r="32" spans="2:7" ht="12.75">
      <c r="B32" s="13" t="s">
        <v>57</v>
      </c>
      <c r="D32" s="7"/>
      <c r="F32" s="7"/>
      <c r="G32" s="7"/>
    </row>
    <row r="33" spans="2:11" ht="12.75">
      <c r="B33" s="3" t="s">
        <v>59</v>
      </c>
      <c r="C33">
        <v>2</v>
      </c>
      <c r="D33" s="7">
        <v>18.06</v>
      </c>
      <c r="E33" s="23">
        <v>1</v>
      </c>
      <c r="F33" s="7">
        <f t="shared" si="0"/>
        <v>36.12</v>
      </c>
      <c r="G33" s="7">
        <f t="shared" si="1"/>
        <v>180600</v>
      </c>
      <c r="I33" s="1" t="s">
        <v>4</v>
      </c>
      <c r="K33" t="s">
        <v>3</v>
      </c>
    </row>
    <row r="34" spans="2:9" ht="12.75">
      <c r="B34" s="3" t="s">
        <v>60</v>
      </c>
      <c r="C34">
        <v>2</v>
      </c>
      <c r="D34" s="7">
        <v>26.52</v>
      </c>
      <c r="E34" s="23">
        <v>1</v>
      </c>
      <c r="F34" s="7">
        <f t="shared" si="0"/>
        <v>53.04</v>
      </c>
      <c r="G34" s="7">
        <f t="shared" si="1"/>
        <v>265200</v>
      </c>
      <c r="I34" s="1" t="s">
        <v>5</v>
      </c>
    </row>
    <row r="35" spans="2:9" ht="12.75">
      <c r="B35" s="3" t="s">
        <v>61</v>
      </c>
      <c r="C35">
        <v>1</v>
      </c>
      <c r="D35" s="7">
        <v>7.55</v>
      </c>
      <c r="E35" s="23">
        <v>1</v>
      </c>
      <c r="F35" s="7">
        <f t="shared" si="0"/>
        <v>7.55</v>
      </c>
      <c r="G35" s="7">
        <f t="shared" si="1"/>
        <v>37750</v>
      </c>
      <c r="I35" t="s">
        <v>6</v>
      </c>
    </row>
    <row r="36" spans="2:9" ht="12.75">
      <c r="B36" s="3" t="s">
        <v>62</v>
      </c>
      <c r="C36">
        <v>1</v>
      </c>
      <c r="D36" s="7">
        <v>12.49</v>
      </c>
      <c r="E36" s="23">
        <v>1</v>
      </c>
      <c r="F36" s="7">
        <f t="shared" si="0"/>
        <v>12.49</v>
      </c>
      <c r="G36" s="7">
        <f t="shared" si="1"/>
        <v>62450</v>
      </c>
      <c r="I36" t="s">
        <v>7</v>
      </c>
    </row>
    <row r="37" spans="2:9" ht="12.75">
      <c r="B37" s="3" t="s">
        <v>63</v>
      </c>
      <c r="C37">
        <v>2</v>
      </c>
      <c r="D37" s="7">
        <v>5.38</v>
      </c>
      <c r="E37" s="23">
        <v>1</v>
      </c>
      <c r="F37" s="7">
        <f t="shared" si="0"/>
        <v>10.76</v>
      </c>
      <c r="G37" s="7">
        <f t="shared" si="1"/>
        <v>53800</v>
      </c>
      <c r="I37" t="s">
        <v>9</v>
      </c>
    </row>
    <row r="38" spans="2:9" ht="12.75">
      <c r="B38" s="3" t="s">
        <v>64</v>
      </c>
      <c r="C38">
        <v>2</v>
      </c>
      <c r="D38" s="7">
        <v>11.21</v>
      </c>
      <c r="E38" s="23">
        <v>1</v>
      </c>
      <c r="F38" s="7">
        <f t="shared" si="0"/>
        <v>22.42</v>
      </c>
      <c r="G38" s="7">
        <f t="shared" si="1"/>
        <v>112100.00000000001</v>
      </c>
      <c r="I38" t="s">
        <v>8</v>
      </c>
    </row>
    <row r="39" spans="2:7" ht="12.75">
      <c r="B39" s="13" t="s">
        <v>58</v>
      </c>
      <c r="D39" s="7"/>
      <c r="F39" s="7"/>
      <c r="G39" s="7"/>
    </row>
    <row r="40" spans="2:9" ht="12.75">
      <c r="B40" s="3" t="s">
        <v>65</v>
      </c>
      <c r="C40">
        <v>1</v>
      </c>
      <c r="D40" s="7">
        <v>98.5</v>
      </c>
      <c r="E40" s="23">
        <v>1</v>
      </c>
      <c r="F40" s="7">
        <f t="shared" si="0"/>
        <v>98.5</v>
      </c>
      <c r="G40" s="7">
        <f t="shared" si="1"/>
        <v>492500</v>
      </c>
      <c r="I40" t="s">
        <v>83</v>
      </c>
    </row>
    <row r="41" spans="4:7" ht="12.75">
      <c r="D41" s="7"/>
      <c r="F41" s="7"/>
      <c r="G41" s="7"/>
    </row>
    <row r="42" spans="1:7" ht="15">
      <c r="A42" s="11"/>
      <c r="B42" s="10" t="s">
        <v>66</v>
      </c>
      <c r="D42" s="7"/>
      <c r="F42" s="7"/>
      <c r="G42" s="7"/>
    </row>
    <row r="43" spans="2:9" ht="12.75">
      <c r="B43" s="3" t="s">
        <v>67</v>
      </c>
      <c r="C43">
        <v>1</v>
      </c>
      <c r="D43" s="7">
        <v>41.08</v>
      </c>
      <c r="E43" s="23">
        <v>1</v>
      </c>
      <c r="F43" s="7">
        <f t="shared" si="0"/>
        <v>41.08</v>
      </c>
      <c r="G43" s="7">
        <f t="shared" si="1"/>
        <v>205400</v>
      </c>
      <c r="I43" t="s">
        <v>15</v>
      </c>
    </row>
    <row r="44" spans="2:9" ht="12.75">
      <c r="B44" s="3" t="s">
        <v>68</v>
      </c>
      <c r="C44">
        <v>1</v>
      </c>
      <c r="D44" s="8">
        <v>4.13</v>
      </c>
      <c r="E44" s="25">
        <v>1</v>
      </c>
      <c r="F44" s="7">
        <f t="shared" si="0"/>
        <v>4.13</v>
      </c>
      <c r="G44" s="7">
        <f t="shared" si="1"/>
        <v>20650</v>
      </c>
      <c r="I44" t="s">
        <v>16</v>
      </c>
    </row>
    <row r="45" spans="2:9" ht="12.75">
      <c r="B45" s="3" t="s">
        <v>69</v>
      </c>
      <c r="C45">
        <v>1</v>
      </c>
      <c r="D45" s="7">
        <v>1.02</v>
      </c>
      <c r="E45" s="23">
        <v>1</v>
      </c>
      <c r="F45" s="7">
        <f t="shared" si="0"/>
        <v>1.02</v>
      </c>
      <c r="G45" s="7">
        <f t="shared" si="1"/>
        <v>5100</v>
      </c>
      <c r="I45" t="s">
        <v>17</v>
      </c>
    </row>
    <row r="46" spans="2:16" ht="12.75">
      <c r="B46" s="3" t="s">
        <v>70</v>
      </c>
      <c r="C46">
        <v>1</v>
      </c>
      <c r="D46" s="7">
        <v>1.37</v>
      </c>
      <c r="E46" s="23">
        <v>1</v>
      </c>
      <c r="F46" s="7">
        <f t="shared" si="0"/>
        <v>1.37</v>
      </c>
      <c r="G46" s="7">
        <f t="shared" si="1"/>
        <v>6850.000000000001</v>
      </c>
      <c r="I46" s="19" t="s">
        <v>18</v>
      </c>
      <c r="J46" s="20"/>
      <c r="K46" s="20"/>
      <c r="L46" s="20"/>
      <c r="M46" s="20"/>
      <c r="N46" s="20"/>
      <c r="O46" s="20"/>
      <c r="P46" s="20"/>
    </row>
    <row r="47" spans="2:9" ht="12.75">
      <c r="B47" s="3" t="s">
        <v>71</v>
      </c>
      <c r="C47">
        <v>1</v>
      </c>
      <c r="D47" s="7">
        <v>2.84</v>
      </c>
      <c r="E47" s="23">
        <v>1</v>
      </c>
      <c r="F47" s="7">
        <f t="shared" si="0"/>
        <v>2.84</v>
      </c>
      <c r="G47" s="7">
        <f t="shared" si="1"/>
        <v>14200</v>
      </c>
      <c r="I47" t="s">
        <v>19</v>
      </c>
    </row>
    <row r="48" spans="2:9" ht="12.75">
      <c r="B48" s="3" t="s">
        <v>72</v>
      </c>
      <c r="C48">
        <v>1</v>
      </c>
      <c r="D48" s="7">
        <v>3.25</v>
      </c>
      <c r="E48" s="23">
        <v>1</v>
      </c>
      <c r="F48" s="7">
        <f t="shared" si="0"/>
        <v>3.25</v>
      </c>
      <c r="G48" s="7">
        <f t="shared" si="1"/>
        <v>16250</v>
      </c>
      <c r="I48" t="s">
        <v>20</v>
      </c>
    </row>
    <row r="49" spans="2:9" ht="12.75">
      <c r="B49" s="3" t="s">
        <v>73</v>
      </c>
      <c r="C49">
        <v>1</v>
      </c>
      <c r="D49" s="7">
        <v>32</v>
      </c>
      <c r="E49" s="23">
        <v>1</v>
      </c>
      <c r="F49" s="7">
        <f t="shared" si="0"/>
        <v>32</v>
      </c>
      <c r="G49" s="7">
        <f t="shared" si="1"/>
        <v>160000</v>
      </c>
      <c r="I49" t="s">
        <v>21</v>
      </c>
    </row>
    <row r="50" spans="2:9" ht="12.75">
      <c r="B50" s="3" t="s">
        <v>74</v>
      </c>
      <c r="C50">
        <v>1</v>
      </c>
      <c r="D50" s="7">
        <v>0.95</v>
      </c>
      <c r="E50" s="23">
        <v>1</v>
      </c>
      <c r="F50" s="7">
        <f t="shared" si="0"/>
        <v>0.95</v>
      </c>
      <c r="G50" s="7">
        <f t="shared" si="1"/>
        <v>4750</v>
      </c>
      <c r="I50" t="s">
        <v>22</v>
      </c>
    </row>
    <row r="51" spans="2:9" ht="12.75">
      <c r="B51" s="3" t="s">
        <v>75</v>
      </c>
      <c r="C51">
        <v>1</v>
      </c>
      <c r="D51" s="7">
        <v>0.067</v>
      </c>
      <c r="E51" s="23">
        <v>1</v>
      </c>
      <c r="F51" s="7">
        <f t="shared" si="0"/>
        <v>0.067</v>
      </c>
      <c r="G51" s="7">
        <f t="shared" si="1"/>
        <v>335</v>
      </c>
      <c r="I51" s="2" t="s">
        <v>23</v>
      </c>
    </row>
    <row r="52" spans="2:9" ht="12.75">
      <c r="B52" s="3" t="s">
        <v>76</v>
      </c>
      <c r="C52">
        <v>1</v>
      </c>
      <c r="D52" s="7">
        <v>0.78</v>
      </c>
      <c r="E52" s="23">
        <v>1</v>
      </c>
      <c r="F52" s="7">
        <f t="shared" si="0"/>
        <v>0.78</v>
      </c>
      <c r="G52" s="7">
        <f t="shared" si="1"/>
        <v>3900</v>
      </c>
      <c r="I52" s="2" t="s">
        <v>24</v>
      </c>
    </row>
    <row r="53" spans="2:9" ht="12.75">
      <c r="B53" s="3" t="s">
        <v>77</v>
      </c>
      <c r="C53">
        <v>1</v>
      </c>
      <c r="D53" s="7">
        <v>6</v>
      </c>
      <c r="E53" s="23">
        <v>1</v>
      </c>
      <c r="F53" s="7">
        <f t="shared" si="0"/>
        <v>6</v>
      </c>
      <c r="G53" s="7">
        <f t="shared" si="1"/>
        <v>30000</v>
      </c>
      <c r="I53" s="2" t="s">
        <v>25</v>
      </c>
    </row>
    <row r="56" spans="2:7" ht="18">
      <c r="B56" s="16" t="s">
        <v>78</v>
      </c>
      <c r="C56" s="17"/>
      <c r="D56" s="17"/>
      <c r="E56" s="26"/>
      <c r="F56" s="18">
        <f>SUM(F9:F53)</f>
        <v>8313.722000000002</v>
      </c>
      <c r="G56" s="18">
        <f>SUM(G9:G53)</f>
        <v>41568610</v>
      </c>
    </row>
    <row r="57" spans="2:7" ht="12.75">
      <c r="B57" s="3" t="s">
        <v>79</v>
      </c>
      <c r="F57" s="7">
        <f>F9</f>
        <v>6999</v>
      </c>
      <c r="G57" s="7">
        <f>G9</f>
        <v>34995000</v>
      </c>
    </row>
    <row r="59" spans="2:9" ht="12.75">
      <c r="B59" s="14" t="s">
        <v>80</v>
      </c>
      <c r="C59" s="14"/>
      <c r="D59" s="14"/>
      <c r="E59" s="27"/>
      <c r="F59" s="15">
        <f>F56-F57</f>
        <v>1314.7220000000016</v>
      </c>
      <c r="G59" s="7"/>
      <c r="I59" s="7"/>
    </row>
    <row r="61" spans="2:6" ht="12.75">
      <c r="B61" s="14" t="s">
        <v>81</v>
      </c>
      <c r="C61" s="14"/>
      <c r="D61" s="14"/>
      <c r="E61" s="27"/>
      <c r="F61" s="15">
        <f>(G56-G57)/5000</f>
        <v>1314.722</v>
      </c>
    </row>
  </sheetData>
  <mergeCells count="1">
    <mergeCell ref="I46:P46"/>
  </mergeCells>
  <hyperlinks>
    <hyperlink ref="I51" r:id="rId1" display="http://www.google.com/search?hl=en&amp;client=firefox-a&amp;channel=s&amp;rls=org.mozilla%3Aen-US%3Aofficial&amp;hs=dcD&amp;q=pcb+quantity+5000&amp;btnG=Search"/>
    <hyperlink ref="I52" r:id="rId2" display="http://www.oselectronics.com/ose_p46.htm"/>
    <hyperlink ref="I53" r:id="rId3" display="http://www.mcminone.com/product.asp?catalog_name=MCMProducts&amp;product_id=28-8675"/>
    <hyperlink ref="I21" r:id="rId4" display="www.greatmats.com/products/rolled-rubber.html"/>
    <hyperlink ref="I23" r:id="rId5" display="www.shopmaninc.com/carbonpage.html"/>
    <hyperlink ref="I27" r:id="rId6" display="www.jamestowndistributors.com/userportal/search.do?freeText=west%20system&amp;page=GRID&amp;history=&amp;engine=adwords!6456&amp;keyword=west+system&amp;match_type="/>
    <hyperlink ref="I19" r:id="rId7" display="http://www.absoluteradiator.com/MotoStore.asp?idDept=5"/>
    <hyperlink ref="I28" r:id="rId8" display="http://www.babbittsonline.com/pages/parts/viewbybrand/3/ArcticCat.aspx"/>
  </hyperlinks>
  <printOptions/>
  <pageMargins left="0.75" right="0.75" top="1" bottom="1" header="0.5" footer="0.5"/>
  <pageSetup horizontalDpi="300" verticalDpi="300" orientation="landscape" scale="92" r:id="rId9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 Benjamin Lakin</cp:lastModifiedBy>
  <cp:lastPrinted>2007-03-23T16:35:22Z</cp:lastPrinted>
  <dcterms:created xsi:type="dcterms:W3CDTF">2007-03-01T20:20:05Z</dcterms:created>
  <dcterms:modified xsi:type="dcterms:W3CDTF">2007-03-23T16:35:53Z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